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<sst xmlns="http://schemas.openxmlformats.org/spreadsheetml/2006/main" count="52" uniqueCount="43">
  <si>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Розрахунок</t>
  </si>
  <si>
    <t>№ з/п</t>
  </si>
  <si>
    <t>Показники</t>
  </si>
  <si>
    <t>Од. виміру</t>
  </si>
  <si>
    <t>1.1.</t>
  </si>
  <si>
    <t>1.2.</t>
  </si>
  <si>
    <t>1.3.</t>
  </si>
  <si>
    <t>очікуємих втрат від безкоштовного перевезення всіх громадян тролейбусом 29-30 вересня 2018 року по Хмельницькому комунальному підприємству "Електротранс"</t>
  </si>
  <si>
    <t>субота</t>
  </si>
  <si>
    <t>неділя</t>
  </si>
  <si>
    <t xml:space="preserve"> грн.</t>
  </si>
  <si>
    <t>Отриманий виторг, разом, у т.ч.</t>
  </si>
  <si>
    <t>1-2 вересня</t>
  </si>
  <si>
    <t>8-9 вересня</t>
  </si>
  <si>
    <t>15-16 вересня</t>
  </si>
  <si>
    <t>Отриманий виторг в середньому на день</t>
  </si>
  <si>
    <t>Загальна сума очікуємого виторгу</t>
  </si>
  <si>
    <t>І. Очікуваний виторг від роботи міського електричного транспорту (тролейбус) 29-30 вересня 2018 р.</t>
  </si>
  <si>
    <t>ІІ. Заробітна плата, яка була б нарахована кондукторам громадського транспорту за роботу 29-30 вересня 2018 р.</t>
  </si>
  <si>
    <t>Відпрацьовано годин</t>
  </si>
  <si>
    <t>год.</t>
  </si>
  <si>
    <t xml:space="preserve">Годинна тарифна ставка кондуктора </t>
  </si>
  <si>
    <t>грн./год.</t>
  </si>
  <si>
    <t>Коефіцієнт нарахувань (доплат, премій, інших)</t>
  </si>
  <si>
    <t>Доплати, премії та інші види нарахувань</t>
  </si>
  <si>
    <t>Заробітна плата кондукторів</t>
  </si>
  <si>
    <t>Зарплата кондукторів із нарахованим ЄСВ</t>
  </si>
  <si>
    <t>Коефіцієнт нарахувань ЄСВ</t>
  </si>
  <si>
    <t>ІІІ. Загальна сума втрат, яке понесе підприємство за роботу 29-30 вересня 2018 р.</t>
  </si>
  <si>
    <t>Загальна сума втрат, яке понесе підприємство</t>
  </si>
  <si>
    <t>до рішення виконавчого комітету</t>
  </si>
  <si>
    <t>Додаток №1</t>
  </si>
  <si>
    <t xml:space="preserve">Директор Хмельницького комунального </t>
  </si>
  <si>
    <t>підприємства "Електротранс"</t>
  </si>
  <si>
    <t>В. Паламарчук</t>
  </si>
  <si>
    <t>Ю. Сабій</t>
  </si>
  <si>
    <t xml:space="preserve">                                </t>
  </si>
  <si>
    <t>Керуючий справами виконавчого комітету</t>
  </si>
  <si>
    <t>Погоджено:</t>
  </si>
  <si>
    <t>Начальник управління житово -</t>
  </si>
  <si>
    <t>комунального господарства</t>
  </si>
  <si>
    <t>В. Новачок</t>
  </si>
  <si>
    <t>міської ради № 765 від 27.09.2018 р.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</si>
</sst>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0" fontId="24" fillId="27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13">
      <selection activeCell="H26" sqref="H26:I26"/>
    </sheetView>
  </sheetViews>
  <sheetFormatPr defaultColWidth="9.140625" defaultRowHeight="12.75"/>
  <cols>
    <col min="1" max="1" width="7.421875" style="0" customWidth="1"/>
    <col min="6" max="6" width="10.140625" style="0" customWidth="1"/>
  </cols>
  <sheetData>
    <row r="1" spans="5:9" ht="15.75">
      <c r="E1" s="7"/>
      <c r="F1" s="17" t="s">
        <v>31</v>
      </c>
      <c r="G1" s="17"/>
      <c r="H1" s="17"/>
      <c r="I1" s="17"/>
    </row>
    <row r="2" spans="5:9" ht="15.75">
      <c r="E2" s="17" t="s">
        <v>30</v>
      </c>
      <c r="F2" s="17"/>
      <c r="G2" s="17"/>
      <c r="H2" s="17"/>
      <c r="I2" s="17"/>
    </row>
    <row r="3" spans="5:9" ht="15.75">
      <c r="E3" s="17" t="s">
        <v>42</v>
      </c>
      <c r="F3" s="17"/>
      <c r="G3" s="17"/>
      <c r="H3" s="17"/>
      <c r="I3" s="17"/>
    </row>
    <row r="4" spans="5:9" ht="15.75">
      <c r="E4" s="9"/>
      <c r="F4" s="9"/>
      <c r="G4" s="9"/>
      <c r="H4" s="9"/>
      <c r="I4" s="9"/>
    </row>
    <row r="5" s="1" customFormat="1" ht="15.75"/>
    <row r="6" spans="1:9" s="1" customFormat="1" ht="15.75">
      <c r="A6" s="20" t="s">
        <v>0</v>
      </c>
      <c r="B6" s="20"/>
      <c r="C6" s="20"/>
      <c r="D6" s="20"/>
      <c r="E6" s="20"/>
      <c r="F6" s="20"/>
      <c r="G6" s="20"/>
      <c r="H6" s="20"/>
      <c r="I6" s="20"/>
    </row>
    <row r="7" spans="1:9" s="1" customFormat="1" ht="4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</row>
    <row r="8" spans="1:9" s="1" customFormat="1" ht="19.5" customHeight="1">
      <c r="A8" s="6"/>
      <c r="B8" s="6"/>
      <c r="C8" s="6"/>
      <c r="D8" s="6"/>
      <c r="E8" s="6"/>
      <c r="F8" s="6"/>
      <c r="G8" s="6"/>
      <c r="H8" s="6"/>
      <c r="I8" s="6"/>
    </row>
    <row r="9" spans="1:9" s="1" customFormat="1" ht="28.5" customHeight="1">
      <c r="A9" s="3" t="s">
        <v>1</v>
      </c>
      <c r="B9" s="18" t="s">
        <v>2</v>
      </c>
      <c r="C9" s="18"/>
      <c r="D9" s="18"/>
      <c r="E9" s="18"/>
      <c r="F9" s="18"/>
      <c r="G9" s="3" t="s">
        <v>3</v>
      </c>
      <c r="H9" s="3" t="s">
        <v>8</v>
      </c>
      <c r="I9" s="3" t="s">
        <v>9</v>
      </c>
    </row>
    <row r="10" spans="1:9" s="1" customFormat="1" ht="31.5" customHeight="1">
      <c r="A10" s="18" t="s">
        <v>17</v>
      </c>
      <c r="B10" s="18"/>
      <c r="C10" s="18"/>
      <c r="D10" s="18"/>
      <c r="E10" s="18"/>
      <c r="F10" s="18"/>
      <c r="G10" s="18"/>
      <c r="H10" s="18"/>
      <c r="I10" s="18"/>
    </row>
    <row r="11" spans="1:9" s="1" customFormat="1" ht="15.75">
      <c r="A11" s="4">
        <v>1</v>
      </c>
      <c r="B11" s="12" t="s">
        <v>11</v>
      </c>
      <c r="C11" s="12"/>
      <c r="D11" s="12"/>
      <c r="E11" s="12"/>
      <c r="F11" s="12"/>
      <c r="G11" s="4" t="s">
        <v>10</v>
      </c>
      <c r="H11" s="5">
        <f>H12+H13+H14</f>
        <v>239481</v>
      </c>
      <c r="I11" s="5">
        <f>I12+I13+I14</f>
        <v>242281</v>
      </c>
    </row>
    <row r="12" spans="1:9" s="1" customFormat="1" ht="15.75">
      <c r="A12" s="4" t="s">
        <v>4</v>
      </c>
      <c r="B12" s="12" t="s">
        <v>12</v>
      </c>
      <c r="C12" s="12"/>
      <c r="D12" s="12"/>
      <c r="E12" s="12"/>
      <c r="F12" s="12"/>
      <c r="G12" s="4" t="s">
        <v>10</v>
      </c>
      <c r="H12" s="5">
        <v>87577</v>
      </c>
      <c r="I12" s="5">
        <v>90202</v>
      </c>
    </row>
    <row r="13" spans="1:9" s="1" customFormat="1" ht="17.25" customHeight="1">
      <c r="A13" s="4" t="s">
        <v>5</v>
      </c>
      <c r="B13" s="12" t="s">
        <v>13</v>
      </c>
      <c r="C13" s="12"/>
      <c r="D13" s="12"/>
      <c r="E13" s="12"/>
      <c r="F13" s="12"/>
      <c r="G13" s="4" t="s">
        <v>10</v>
      </c>
      <c r="H13" s="5">
        <v>75152</v>
      </c>
      <c r="I13" s="5">
        <v>75670</v>
      </c>
    </row>
    <row r="14" spans="1:9" s="1" customFormat="1" ht="15.75">
      <c r="A14" s="4" t="s">
        <v>6</v>
      </c>
      <c r="B14" s="12" t="s">
        <v>14</v>
      </c>
      <c r="C14" s="12"/>
      <c r="D14" s="12"/>
      <c r="E14" s="12"/>
      <c r="F14" s="12"/>
      <c r="G14" s="4" t="s">
        <v>10</v>
      </c>
      <c r="H14" s="5">
        <v>76752</v>
      </c>
      <c r="I14" s="5">
        <v>76409</v>
      </c>
    </row>
    <row r="15" spans="1:9" s="1" customFormat="1" ht="15.75">
      <c r="A15" s="4">
        <v>2</v>
      </c>
      <c r="B15" s="12" t="s">
        <v>15</v>
      </c>
      <c r="C15" s="12"/>
      <c r="D15" s="12"/>
      <c r="E15" s="12"/>
      <c r="F15" s="12"/>
      <c r="G15" s="4" t="s">
        <v>10</v>
      </c>
      <c r="H15" s="5">
        <f>ROUND(H11/3,0)</f>
        <v>79827</v>
      </c>
      <c r="I15" s="5">
        <f>ROUND(I11/3,0)</f>
        <v>80760</v>
      </c>
    </row>
    <row r="16" spans="1:9" s="1" customFormat="1" ht="15.75">
      <c r="A16" s="4">
        <v>3</v>
      </c>
      <c r="B16" s="12" t="s">
        <v>16</v>
      </c>
      <c r="C16" s="12"/>
      <c r="D16" s="12"/>
      <c r="E16" s="12"/>
      <c r="F16" s="12"/>
      <c r="G16" s="4" t="s">
        <v>10</v>
      </c>
      <c r="H16" s="13">
        <f>H15+I15</f>
        <v>160587</v>
      </c>
      <c r="I16" s="13"/>
    </row>
    <row r="17" spans="1:9" s="1" customFormat="1" ht="34.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/>
    </row>
    <row r="18" spans="1:9" s="1" customFormat="1" ht="15.75">
      <c r="A18" s="4">
        <v>1</v>
      </c>
      <c r="B18" s="12" t="s">
        <v>19</v>
      </c>
      <c r="C18" s="12"/>
      <c r="D18" s="12"/>
      <c r="E18" s="12"/>
      <c r="F18" s="12"/>
      <c r="G18" s="4" t="s">
        <v>20</v>
      </c>
      <c r="H18" s="13">
        <f>ROUND((1420.58+1388.19+1402.69)/3,2)</f>
        <v>1403.82</v>
      </c>
      <c r="I18" s="13"/>
    </row>
    <row r="19" spans="1:9" s="1" customFormat="1" ht="16.5" customHeight="1">
      <c r="A19" s="4">
        <v>2</v>
      </c>
      <c r="B19" s="19" t="s">
        <v>21</v>
      </c>
      <c r="C19" s="19"/>
      <c r="D19" s="19"/>
      <c r="E19" s="19"/>
      <c r="F19" s="19"/>
      <c r="G19" s="4" t="s">
        <v>22</v>
      </c>
      <c r="H19" s="13">
        <v>23.06</v>
      </c>
      <c r="I19" s="13"/>
    </row>
    <row r="20" spans="1:9" s="1" customFormat="1" ht="15.75">
      <c r="A20" s="4">
        <v>3</v>
      </c>
      <c r="B20" s="19" t="s">
        <v>23</v>
      </c>
      <c r="C20" s="19"/>
      <c r="D20" s="19"/>
      <c r="E20" s="19"/>
      <c r="F20" s="19"/>
      <c r="G20" s="4"/>
      <c r="H20" s="13">
        <v>0.339</v>
      </c>
      <c r="I20" s="13"/>
    </row>
    <row r="21" spans="1:9" s="1" customFormat="1" ht="17.25" customHeight="1">
      <c r="A21" s="4">
        <v>4</v>
      </c>
      <c r="B21" s="12" t="s">
        <v>24</v>
      </c>
      <c r="C21" s="12"/>
      <c r="D21" s="12"/>
      <c r="E21" s="12"/>
      <c r="F21" s="12"/>
      <c r="G21" s="4" t="s">
        <v>10</v>
      </c>
      <c r="H21" s="13">
        <f>ROUND(H18*H19*H20,0)</f>
        <v>10974</v>
      </c>
      <c r="I21" s="13"/>
    </row>
    <row r="22" spans="1:9" s="1" customFormat="1" ht="18" customHeight="1">
      <c r="A22" s="4">
        <v>5</v>
      </c>
      <c r="B22" s="12" t="s">
        <v>25</v>
      </c>
      <c r="C22" s="12"/>
      <c r="D22" s="12"/>
      <c r="E22" s="12"/>
      <c r="F22" s="12"/>
      <c r="G22" s="4" t="s">
        <v>10</v>
      </c>
      <c r="H22" s="14">
        <f>ROUND(H18*H19+H21,0)</f>
        <v>43346</v>
      </c>
      <c r="I22" s="14"/>
    </row>
    <row r="23" spans="1:9" s="1" customFormat="1" ht="15.75">
      <c r="A23" s="4">
        <v>6</v>
      </c>
      <c r="B23" s="19" t="s">
        <v>27</v>
      </c>
      <c r="C23" s="19"/>
      <c r="D23" s="19"/>
      <c r="E23" s="19"/>
      <c r="F23" s="19"/>
      <c r="G23" s="4"/>
      <c r="H23" s="13">
        <v>1.22</v>
      </c>
      <c r="I23" s="13"/>
    </row>
    <row r="24" spans="1:9" s="1" customFormat="1" ht="15.75">
      <c r="A24" s="4">
        <v>7</v>
      </c>
      <c r="B24" s="12" t="s">
        <v>26</v>
      </c>
      <c r="C24" s="12"/>
      <c r="D24" s="12"/>
      <c r="E24" s="12"/>
      <c r="F24" s="12"/>
      <c r="G24" s="4" t="s">
        <v>10</v>
      </c>
      <c r="H24" s="13">
        <f>ROUND(H22*H23,0)</f>
        <v>52882</v>
      </c>
      <c r="I24" s="13"/>
    </row>
    <row r="25" spans="1:9" s="1" customFormat="1" ht="33" customHeight="1">
      <c r="A25" s="18" t="s">
        <v>28</v>
      </c>
      <c r="B25" s="18"/>
      <c r="C25" s="18"/>
      <c r="D25" s="18"/>
      <c r="E25" s="18"/>
      <c r="F25" s="18"/>
      <c r="G25" s="18"/>
      <c r="H25" s="18"/>
      <c r="I25" s="18"/>
    </row>
    <row r="26" spans="1:9" s="1" customFormat="1" ht="15.75">
      <c r="A26" s="4">
        <v>1</v>
      </c>
      <c r="B26" s="12" t="s">
        <v>29</v>
      </c>
      <c r="C26" s="12"/>
      <c r="D26" s="12"/>
      <c r="E26" s="12"/>
      <c r="F26" s="12"/>
      <c r="G26" s="4" t="s">
        <v>10</v>
      </c>
      <c r="H26" s="13">
        <f>H16-H24</f>
        <v>107705</v>
      </c>
      <c r="I26" s="13"/>
    </row>
    <row r="27" spans="1:9" s="1" customFormat="1" ht="18.75" customHeight="1">
      <c r="A27" s="11"/>
      <c r="B27" s="11"/>
      <c r="C27" s="11"/>
      <c r="D27" s="11"/>
      <c r="E27" s="11"/>
      <c r="F27" s="11"/>
      <c r="G27" s="11"/>
      <c r="H27" s="11"/>
      <c r="I27" s="11"/>
    </row>
    <row r="28" spans="1:9" s="1" customFormat="1" ht="15.75">
      <c r="A28" s="2" t="s">
        <v>36</v>
      </c>
      <c r="B28" s="2" t="s">
        <v>37</v>
      </c>
      <c r="C28" s="2"/>
      <c r="D28" s="2"/>
      <c r="E28" s="2"/>
      <c r="F28" s="2"/>
      <c r="G28" s="2"/>
      <c r="H28" s="2" t="s">
        <v>35</v>
      </c>
      <c r="I28" s="2"/>
    </row>
    <row r="29" spans="1:9" s="1" customFormat="1" ht="15.75" customHeight="1">
      <c r="A29" s="8"/>
      <c r="B29" s="10"/>
      <c r="C29"/>
      <c r="D29"/>
      <c r="E29"/>
      <c r="F29"/>
      <c r="G29"/>
      <c r="H29"/>
      <c r="I29"/>
    </row>
    <row r="30" spans="2:9" s="1" customFormat="1" ht="15.75">
      <c r="B30" s="2" t="s">
        <v>32</v>
      </c>
      <c r="C30" s="7"/>
      <c r="D30" s="7"/>
      <c r="E30" s="7"/>
      <c r="F30" s="7"/>
      <c r="G30" s="7"/>
      <c r="H30" s="7"/>
      <c r="I30" s="7"/>
    </row>
    <row r="31" spans="1:9" s="1" customFormat="1" ht="15.75">
      <c r="A31" s="2"/>
      <c r="B31" s="2" t="s">
        <v>33</v>
      </c>
      <c r="C31" s="2"/>
      <c r="D31" s="2"/>
      <c r="E31" s="2"/>
      <c r="F31" s="2"/>
      <c r="G31" s="2"/>
      <c r="H31" s="2" t="s">
        <v>34</v>
      </c>
      <c r="I31" s="2"/>
    </row>
    <row r="32" spans="1:9" s="1" customFormat="1" ht="15.75">
      <c r="A32" s="8"/>
      <c r="B32" s="15"/>
      <c r="C32" s="15"/>
      <c r="D32" s="15"/>
      <c r="E32" s="15"/>
      <c r="F32" s="15"/>
      <c r="G32" s="8"/>
      <c r="H32" s="16"/>
      <c r="I32" s="16"/>
    </row>
    <row r="33" s="1" customFormat="1" ht="15.75">
      <c r="B33" s="1" t="s">
        <v>38</v>
      </c>
    </row>
    <row r="34" s="1" customFormat="1" ht="15.75">
      <c r="B34" s="1" t="s">
        <v>39</v>
      </c>
    </row>
    <row r="35" spans="2:8" s="1" customFormat="1" ht="15.75">
      <c r="B35" s="1" t="s">
        <v>40</v>
      </c>
      <c r="H35" s="1" t="s">
        <v>41</v>
      </c>
    </row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</sheetData>
  <sheetProtection/>
  <mergeCells count="35">
    <mergeCell ref="B21:F21"/>
    <mergeCell ref="B18:F18"/>
    <mergeCell ref="B9:F9"/>
    <mergeCell ref="A10:I10"/>
    <mergeCell ref="B11:F11"/>
    <mergeCell ref="F1:I1"/>
    <mergeCell ref="E2:I2"/>
    <mergeCell ref="A6:I6"/>
    <mergeCell ref="A7:I7"/>
    <mergeCell ref="B13:F13"/>
    <mergeCell ref="H26:I26"/>
    <mergeCell ref="B22:F22"/>
    <mergeCell ref="B23:F23"/>
    <mergeCell ref="H23:I23"/>
    <mergeCell ref="B24:F24"/>
    <mergeCell ref="H18:I18"/>
    <mergeCell ref="H20:I20"/>
    <mergeCell ref="H21:I21"/>
    <mergeCell ref="B20:F20"/>
    <mergeCell ref="E3:I3"/>
    <mergeCell ref="H16:I16"/>
    <mergeCell ref="A17:I17"/>
    <mergeCell ref="B19:F19"/>
    <mergeCell ref="H19:I19"/>
    <mergeCell ref="A25:I25"/>
    <mergeCell ref="B16:F16"/>
    <mergeCell ref="B14:F14"/>
    <mergeCell ref="B15:F15"/>
    <mergeCell ref="B12:F12"/>
    <mergeCell ref="A27:I27"/>
    <mergeCell ref="B26:F26"/>
    <mergeCell ref="H24:I24"/>
    <mergeCell ref="H22:I22"/>
    <mergeCell ref="B32:F32"/>
    <mergeCell ref="H32:I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I_Bachinska</cp:lastModifiedBy>
  <cp:lastPrinted>2018-09-20T05:40:23Z</cp:lastPrinted>
  <dcterms:created xsi:type="dcterms:W3CDTF">1996-10-08T23:32:33Z</dcterms:created>
  <dcterms:modified xsi:type="dcterms:W3CDTF">2018-10-01T09:25:14Z</dcterms:modified>
  <cp:category/>
  <cp:version/>
  <cp:contentType/>
  <cp:contentStatus/>
</cp:coreProperties>
</file>