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Maievska\Desktop\Перероблені ЛОТИ\"/>
    </mc:Choice>
  </mc:AlternateContent>
  <bookViews>
    <workbookView xWindow="0" yWindow="0" windowWidth="19200" windowHeight="11595"/>
  </bookViews>
  <sheets>
    <sheet name="Аркуш1" sheetId="1" r:id="rId1"/>
    <sheet name="Лист1" sheetId="2" r:id="rId2"/>
  </sheets>
  <definedNames>
    <definedName name="_xlnm.Print_Area" localSheetId="0">Аркуш1!$A$2:$U$909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1" i="2" l="1"/>
  <c r="AB141" i="2"/>
  <c r="V141" i="2"/>
  <c r="U141" i="2"/>
  <c r="S141" i="2"/>
  <c r="Q141" i="2"/>
  <c r="L141" i="2"/>
  <c r="G141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AJ120" i="2"/>
  <c r="AJ141" i="2" s="1"/>
  <c r="AI120" i="2"/>
  <c r="AI141" i="2" s="1"/>
  <c r="AH120" i="2"/>
  <c r="AH141" i="2" s="1"/>
  <c r="AD120" i="2"/>
  <c r="AD141" i="2" s="1"/>
  <c r="AC120" i="2"/>
  <c r="AC141" i="2" s="1"/>
  <c r="AA120" i="2"/>
  <c r="AA141" i="2" s="1"/>
  <c r="Z120" i="2"/>
  <c r="Z141" i="2" s="1"/>
  <c r="X120" i="2"/>
  <c r="X141" i="2" s="1"/>
  <c r="W120" i="2"/>
  <c r="W141" i="2" s="1"/>
  <c r="T120" i="2"/>
  <c r="T141" i="2" s="1"/>
  <c r="R120" i="2"/>
  <c r="R141" i="2" s="1"/>
  <c r="Q120" i="2"/>
  <c r="P120" i="2"/>
  <c r="P141" i="2" s="1"/>
  <c r="O120" i="2"/>
  <c r="O141" i="2" s="1"/>
  <c r="N120" i="2"/>
  <c r="N141" i="2" s="1"/>
  <c r="M120" i="2"/>
  <c r="M141" i="2" s="1"/>
  <c r="K120" i="2"/>
  <c r="J120" i="2" s="1"/>
  <c r="I120" i="2"/>
  <c r="I141" i="2" s="1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J19" i="2"/>
  <c r="J18" i="2"/>
  <c r="J17" i="2"/>
  <c r="J16" i="2"/>
  <c r="J15" i="2"/>
  <c r="J14" i="2"/>
  <c r="J13" i="2"/>
  <c r="J12" i="2"/>
  <c r="J11" i="2"/>
  <c r="J141" i="2" l="1"/>
  <c r="K141" i="2"/>
</calcChain>
</file>

<file path=xl/sharedStrings.xml><?xml version="1.0" encoding="utf-8"?>
<sst xmlns="http://schemas.openxmlformats.org/spreadsheetml/2006/main" count="8588" uniqueCount="2464">
  <si>
    <t>№
з/п</t>
  </si>
  <si>
    <t>Місцезнаходження будинків</t>
  </si>
  <si>
    <t>Кількість</t>
  </si>
  <si>
    <t>Рік введення в експлуатацію будинку</t>
  </si>
  <si>
    <t>Площа (м кв.)</t>
  </si>
  <si>
    <t>Матеріали</t>
  </si>
  <si>
    <t xml:space="preserve"> поверхів</t>
  </si>
  <si>
    <t xml:space="preserve"> квартир</t>
  </si>
  <si>
    <t xml:space="preserve"> під`їздів</t>
  </si>
  <si>
    <t xml:space="preserve"> ліфтів</t>
  </si>
  <si>
    <t>загальна площа будинку</t>
  </si>
  <si>
    <t>загальна площа квартир та нежитлових приміщень</t>
  </si>
  <si>
    <t>покрівлі</t>
  </si>
  <si>
    <t>горища</t>
  </si>
  <si>
    <t>підвалу</t>
  </si>
  <si>
    <t>сходових кліток</t>
  </si>
  <si>
    <t>фундаменту</t>
  </si>
  <si>
    <t>стін</t>
  </si>
  <si>
    <t>оголовка димовентиляційного каналу</t>
  </si>
  <si>
    <t>1</t>
  </si>
  <si>
    <t>2</t>
  </si>
  <si>
    <t>3</t>
  </si>
  <si>
    <t>5</t>
  </si>
  <si>
    <t>4</t>
  </si>
  <si>
    <t>52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</si>
  <si>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</si>
  <si>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</si>
  <si>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</si>
  <si>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</si>
  <si>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</si>
  <si>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</si>
  <si>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</si>
  <si>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</si>
  <si>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</si>
  <si>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</si>
  <si>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</si>
  <si>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</si>
  <si>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</si>
  <si>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комірки, виділені синім кольором - ПОТРІБНО ЗАПОВНИТИ</t>
  </si>
  <si>
    <t>сталь</t>
  </si>
  <si>
    <r>
      <t xml:space="preserve">Матеріал покрівлі повинен бути </t>
    </r>
    <r>
      <rPr>
        <b/>
        <u/>
        <sz val="12"/>
        <color indexed="10"/>
        <rFont val="Times New Roman"/>
        <family val="1"/>
        <charset val="204"/>
      </rPr>
      <t>тільки</t>
    </r>
    <r>
      <rPr>
        <sz val="12"/>
        <color indexed="10"/>
        <rFont val="Times New Roman"/>
        <family val="1"/>
        <charset val="204"/>
      </rPr>
      <t xml:space="preserve"> таким!!!!</t>
    </r>
  </si>
  <si>
    <t>АХЛ</t>
  </si>
  <si>
    <t>(азбестоцементні хвилясті листи)</t>
  </si>
  <si>
    <t>Ц/о</t>
  </si>
  <si>
    <t>м'яка</t>
  </si>
  <si>
    <t>Ц/о і г/в</t>
  </si>
  <si>
    <t>черепиця</t>
  </si>
  <si>
    <t>Характеристика житлового фонду УМК "Заріччя"</t>
  </si>
  <si>
    <t>№п/п</t>
  </si>
  <si>
    <t>Вулиця</t>
  </si>
  <si>
    <t>Кількість поверхів</t>
  </si>
  <si>
    <t>Рік введення будинку в експлуатацію</t>
  </si>
  <si>
    <t>Кількість під'їздів</t>
  </si>
  <si>
    <t>тип будинку</t>
  </si>
  <si>
    <t>Загальна площа будинку,кв.м</t>
  </si>
  <si>
    <t>Загальна площа житлового будинку (гуртожитку) в тому числі площа квартир, орендованих та нежитлових приміщень</t>
  </si>
  <si>
    <t>Загальна площа квартир</t>
  </si>
  <si>
    <t>Загальна площа оренди та нежитлових приміщень</t>
  </si>
  <si>
    <t>Кількість квартир</t>
  </si>
  <si>
    <t>Кількість особ. рах.</t>
  </si>
  <si>
    <t>Кількість мешканців</t>
  </si>
  <si>
    <t>Площа сходинкових клітин</t>
  </si>
  <si>
    <t>Площа прибудинкової території(натур. показник)</t>
  </si>
  <si>
    <t>Площа технічного поверху , м2</t>
  </si>
  <si>
    <t>Площа підвалів (натуральний показник)</t>
  </si>
  <si>
    <t>Площа першого поверху</t>
  </si>
  <si>
    <t>Кількість димовентканалів печі</t>
  </si>
  <si>
    <t>Кількість димовентканалів газ.колонки</t>
  </si>
  <si>
    <t>Кількість вент-каналів</t>
  </si>
  <si>
    <t>Площа покрівлі</t>
  </si>
  <si>
    <t>Матеріал покрівлі</t>
  </si>
  <si>
    <t>Наявність мереж водопостачання та водовідведення</t>
  </si>
  <si>
    <t>наявність загальнобудинкових  теплових дічильникі</t>
  </si>
  <si>
    <t>наявність мереж ц/о</t>
  </si>
  <si>
    <t>Наявність мереж г/в</t>
  </si>
  <si>
    <t>Наявність мереж</t>
  </si>
  <si>
    <t>Наявність ліфтів</t>
  </si>
  <si>
    <t>сер.місячні нарах.ел. енергії МЗК</t>
  </si>
  <si>
    <t>№ будинку</t>
  </si>
  <si>
    <t>Група будівель</t>
  </si>
  <si>
    <t>од.</t>
  </si>
  <si>
    <t>кв.м</t>
  </si>
  <si>
    <t>чол.</t>
  </si>
  <si>
    <t>м2</t>
  </si>
  <si>
    <t>к-сть квартир</t>
  </si>
  <si>
    <t>загальна площа, м2</t>
  </si>
  <si>
    <t>шт.</t>
  </si>
  <si>
    <t xml:space="preserve">кількість, од. </t>
  </si>
  <si>
    <t>рік введення в експлуатацію</t>
  </si>
  <si>
    <t>площа будинків, без 1 поверх.</t>
  </si>
  <si>
    <t>сер.місячні нарах.ел.енергії ліфтів, кВт/год</t>
  </si>
  <si>
    <t>квт/год</t>
  </si>
  <si>
    <t>ІІ</t>
  </si>
  <si>
    <t>цегла</t>
  </si>
  <si>
    <t>ц/о</t>
  </si>
  <si>
    <t>6/1</t>
  </si>
  <si>
    <t>6/3</t>
  </si>
  <si>
    <t>6/6</t>
  </si>
  <si>
    <t>14/2</t>
  </si>
  <si>
    <t>14/3</t>
  </si>
  <si>
    <t>14/4</t>
  </si>
  <si>
    <t>24/2</t>
  </si>
  <si>
    <t>18/1</t>
  </si>
  <si>
    <t>18/2</t>
  </si>
  <si>
    <t>14/1а</t>
  </si>
  <si>
    <t>18/1а</t>
  </si>
  <si>
    <t>18/1б</t>
  </si>
  <si>
    <t>52/1</t>
  </si>
  <si>
    <t>52/2</t>
  </si>
  <si>
    <t>53</t>
  </si>
  <si>
    <t>51/1</t>
  </si>
  <si>
    <t>блоч.</t>
  </si>
  <si>
    <t>6а</t>
  </si>
  <si>
    <t>4/1</t>
  </si>
  <si>
    <t>8/1</t>
  </si>
  <si>
    <t>11/1</t>
  </si>
  <si>
    <t>76</t>
  </si>
  <si>
    <t>78</t>
  </si>
  <si>
    <t>82</t>
  </si>
  <si>
    <t>84</t>
  </si>
  <si>
    <t>86</t>
  </si>
  <si>
    <t>88</t>
  </si>
  <si>
    <t>62б</t>
  </si>
  <si>
    <t>76/1</t>
  </si>
  <si>
    <t>76/2</t>
  </si>
  <si>
    <t>76/3</t>
  </si>
  <si>
    <t>76/4</t>
  </si>
  <si>
    <t>76/7</t>
  </si>
  <si>
    <t>78/1</t>
  </si>
  <si>
    <t>78/2</t>
  </si>
  <si>
    <t>78/4</t>
  </si>
  <si>
    <t>80/1</t>
  </si>
  <si>
    <t>80/2</t>
  </si>
  <si>
    <t>80/3</t>
  </si>
  <si>
    <t>62/1</t>
  </si>
  <si>
    <t>62/3</t>
  </si>
  <si>
    <t>62/4</t>
  </si>
  <si>
    <t>70/2</t>
  </si>
  <si>
    <t>70/3</t>
  </si>
  <si>
    <t>4а</t>
  </si>
  <si>
    <t>5а</t>
  </si>
  <si>
    <t>7а</t>
  </si>
  <si>
    <t>9а</t>
  </si>
  <si>
    <t>13а</t>
  </si>
  <si>
    <t>3а</t>
  </si>
  <si>
    <t>12/2</t>
  </si>
  <si>
    <t>38</t>
  </si>
  <si>
    <t>6/4</t>
  </si>
  <si>
    <t>6/5</t>
  </si>
  <si>
    <t>20/1</t>
  </si>
  <si>
    <t>22/4</t>
  </si>
  <si>
    <t>панель</t>
  </si>
  <si>
    <t>36/1</t>
  </si>
  <si>
    <t>36/3</t>
  </si>
  <si>
    <t>12а</t>
  </si>
  <si>
    <t xml:space="preserve">84,87,93 </t>
  </si>
  <si>
    <t>86,88,96</t>
  </si>
  <si>
    <t>78,79,08</t>
  </si>
  <si>
    <t>96-98</t>
  </si>
  <si>
    <t>22/2</t>
  </si>
  <si>
    <t>10б</t>
  </si>
  <si>
    <t>44</t>
  </si>
  <si>
    <t>46</t>
  </si>
  <si>
    <t>54</t>
  </si>
  <si>
    <t>60</t>
  </si>
  <si>
    <t>60/1</t>
  </si>
  <si>
    <t>60/2</t>
  </si>
  <si>
    <t>09,10</t>
  </si>
  <si>
    <t>60/3</t>
  </si>
  <si>
    <t>60/4</t>
  </si>
  <si>
    <t>80/4</t>
  </si>
  <si>
    <t>80/5</t>
  </si>
  <si>
    <t>92/1</t>
  </si>
  <si>
    <t>1а</t>
  </si>
  <si>
    <t>2а</t>
  </si>
  <si>
    <t>08,10</t>
  </si>
  <si>
    <t>8а</t>
  </si>
  <si>
    <t>16а</t>
  </si>
  <si>
    <t>7б</t>
  </si>
  <si>
    <t>9б</t>
  </si>
  <si>
    <t>83,89</t>
  </si>
  <si>
    <t>2007</t>
  </si>
  <si>
    <t>12/1</t>
  </si>
  <si>
    <t>14/1</t>
  </si>
  <si>
    <t>49</t>
  </si>
  <si>
    <t>92</t>
  </si>
  <si>
    <t>92/2</t>
  </si>
  <si>
    <t>3а/1</t>
  </si>
  <si>
    <t>24</t>
  </si>
  <si>
    <t>99,01</t>
  </si>
  <si>
    <t>62а</t>
  </si>
  <si>
    <t xml:space="preserve">6а </t>
  </si>
  <si>
    <t>-</t>
  </si>
  <si>
    <t>глиноб.</t>
  </si>
  <si>
    <t>Всього:</t>
  </si>
  <si>
    <t>Директор УМК "Заріччя"                                                          Ширяєв С.М.</t>
  </si>
  <si>
    <t>Головний інженер                                                                   Джумига О.А.</t>
  </si>
  <si>
    <t>Вінницьке шосе 1</t>
  </si>
  <si>
    <t>Вінницька 6</t>
  </si>
  <si>
    <t>Вінницька 8</t>
  </si>
  <si>
    <t>С. Бандери 57</t>
  </si>
  <si>
    <t>Проспект Миру 66</t>
  </si>
  <si>
    <t>Проспект Миру 68</t>
  </si>
  <si>
    <t>Проспект Миру 70</t>
  </si>
  <si>
    <t>Вінницьке шосе 92</t>
  </si>
  <si>
    <t>Зарічанська 2</t>
  </si>
  <si>
    <t>Зарічанська 4</t>
  </si>
  <si>
    <t>Зарічанська 6</t>
  </si>
  <si>
    <t>Зарічанська 12</t>
  </si>
  <si>
    <t>Зарічанська 16</t>
  </si>
  <si>
    <t>Зарічанська 18</t>
  </si>
  <si>
    <t>Зарічанська 22</t>
  </si>
  <si>
    <t>Зарічанська 48</t>
  </si>
  <si>
    <t>Зарічанська 6/1</t>
  </si>
  <si>
    <t>Зарічанська 6/3</t>
  </si>
  <si>
    <t>Зарічанська 6/6</t>
  </si>
  <si>
    <t>Зарічанська 14/2</t>
  </si>
  <si>
    <t>Зарічанська 14/3</t>
  </si>
  <si>
    <t>Зарічанська 14/4</t>
  </si>
  <si>
    <t>Зарічанська 24/2</t>
  </si>
  <si>
    <t>Зарічанська 18/1</t>
  </si>
  <si>
    <t>Зарічанська 18/2</t>
  </si>
  <si>
    <t>Зарічанська 14/1а</t>
  </si>
  <si>
    <t>Зарічанська 18/1а</t>
  </si>
  <si>
    <t>Зарічанська 18/1б</t>
  </si>
  <si>
    <t>Зарічанська  52/1</t>
  </si>
  <si>
    <t>Зарічанська  52/2</t>
  </si>
  <si>
    <t>С. Бандери 53</t>
  </si>
  <si>
    <t>С. Бандери 18/1</t>
  </si>
  <si>
    <t>С. Бандери 18/2</t>
  </si>
  <si>
    <t>С. Бандери 51/1</t>
  </si>
  <si>
    <t>Перемоги 2</t>
  </si>
  <si>
    <t>Перемоги 3</t>
  </si>
  <si>
    <t>Перемоги 4</t>
  </si>
  <si>
    <t>Перемоги 13</t>
  </si>
  <si>
    <t>Перемоги 6а</t>
  </si>
  <si>
    <t>Перемоги 4/1</t>
  </si>
  <si>
    <t>Перемоги 6/1</t>
  </si>
  <si>
    <t>Перемоги 8/1</t>
  </si>
  <si>
    <t>Перемоги 11/1</t>
  </si>
  <si>
    <t>Проспект Миру 76</t>
  </si>
  <si>
    <t>Проспект Миру 78</t>
  </si>
  <si>
    <t>Проспект Миру 82</t>
  </si>
  <si>
    <t>Проспект Миру 84</t>
  </si>
  <si>
    <t>Проспект Миру 86</t>
  </si>
  <si>
    <t>Проспект Миру 88</t>
  </si>
  <si>
    <t>Проспект Миру 62б</t>
  </si>
  <si>
    <t>Проспект Миру 76/1</t>
  </si>
  <si>
    <t>Проспект Миру 76/2</t>
  </si>
  <si>
    <t>Проспект Миру 76/3</t>
  </si>
  <si>
    <t>Проспект Миру 76/4</t>
  </si>
  <si>
    <t>Проспект Миру 76/7</t>
  </si>
  <si>
    <t>Проспект Миру 78/1</t>
  </si>
  <si>
    <t>Проспект Миру 78/2</t>
  </si>
  <si>
    <t>Проспект Миру 78/4</t>
  </si>
  <si>
    <t>Проспект Миру 80/1</t>
  </si>
  <si>
    <t>Проспект Миру 80/2</t>
  </si>
  <si>
    <t>Проспект Миру 80/3</t>
  </si>
  <si>
    <t>Проспект Миру 62/1</t>
  </si>
  <si>
    <t>Проспект Миру 62/3</t>
  </si>
  <si>
    <t>Проспект Миру 62/4</t>
  </si>
  <si>
    <t>Проспект Миру 70/2</t>
  </si>
  <si>
    <t>Проспект Миру 70/3</t>
  </si>
  <si>
    <t>Свободи 4а</t>
  </si>
  <si>
    <t>Свободи 5а</t>
  </si>
  <si>
    <t>Свободи 7а</t>
  </si>
  <si>
    <t>Свободи 9а</t>
  </si>
  <si>
    <t>Свободи 13а</t>
  </si>
  <si>
    <t>Свободи 3а</t>
  </si>
  <si>
    <t>Старокостянтинівське шосе 8</t>
  </si>
  <si>
    <t>Старокостянтинівське шосе 12</t>
  </si>
  <si>
    <t>Старокостянтинівське шосе 14</t>
  </si>
  <si>
    <t>Старокостянтинівське шосе 16</t>
  </si>
  <si>
    <t>Трудова  1</t>
  </si>
  <si>
    <t>Мазура 4</t>
  </si>
  <si>
    <t>Мазура  12/2</t>
  </si>
  <si>
    <t>Зарічанська 38</t>
  </si>
  <si>
    <t>Зарічанська 6/4</t>
  </si>
  <si>
    <t>Зарічанська 6/5</t>
  </si>
  <si>
    <t>Зарічанська 20/1</t>
  </si>
  <si>
    <t>Зарічанська 22/4</t>
  </si>
  <si>
    <t>Зарічанська 36/1</t>
  </si>
  <si>
    <t>Зарічанська 36/3</t>
  </si>
  <si>
    <t>Зарічанська 12а</t>
  </si>
  <si>
    <t>С.Бандери 8</t>
  </si>
  <si>
    <t>С.Бандери 10</t>
  </si>
  <si>
    <t>С.Бандери 16</t>
  </si>
  <si>
    <t>С.Бандери 20/1</t>
  </si>
  <si>
    <t>С.Бандери 22/2</t>
  </si>
  <si>
    <t>Перемоги 1</t>
  </si>
  <si>
    <t>Перемоги 11</t>
  </si>
  <si>
    <t>Перемоги 12</t>
  </si>
  <si>
    <t>Перемоги 10б</t>
  </si>
  <si>
    <t>Проспект Миру 44</t>
  </si>
  <si>
    <t>Проспект Миру 46</t>
  </si>
  <si>
    <t>Проспект Миру 54</t>
  </si>
  <si>
    <t>Проспект Миру 60</t>
  </si>
  <si>
    <t>Проспект Миру 60/1</t>
  </si>
  <si>
    <t>Проспект Миру 60/2</t>
  </si>
  <si>
    <t>Проспект Миру 60/3</t>
  </si>
  <si>
    <t>Проспект Миру 60/4</t>
  </si>
  <si>
    <t>Проспект Миру 80/4</t>
  </si>
  <si>
    <t>Проспект Миру 80/5</t>
  </si>
  <si>
    <t>Проспект Миру 92/1</t>
  </si>
  <si>
    <t>Свободи 1а</t>
  </si>
  <si>
    <t>Свободи 2а</t>
  </si>
  <si>
    <t>Свободи 8а</t>
  </si>
  <si>
    <t>Свободи 16а</t>
  </si>
  <si>
    <t>Свободи 7б</t>
  </si>
  <si>
    <t>Свободи 9б</t>
  </si>
  <si>
    <t>Свободи 18/1</t>
  </si>
  <si>
    <t>Старокостянтинівське шосе 6</t>
  </si>
  <si>
    <t>Старокостянтинівське шосе 7а</t>
  </si>
  <si>
    <t>Старокостянтинівське шосе 12/1</t>
  </si>
  <si>
    <t>Старокостянтинівське шосе 14/1</t>
  </si>
  <si>
    <t>Зарічанська 44</t>
  </si>
  <si>
    <t>С. Бандери 49</t>
  </si>
  <si>
    <t>Проспект Миру 92</t>
  </si>
  <si>
    <t>Проспект Миру 92/2</t>
  </si>
  <si>
    <t>Старокостянтинівське шосе 3а/1</t>
  </si>
  <si>
    <t>Мазура 24</t>
  </si>
  <si>
    <t>Проспект Миру 62а</t>
  </si>
  <si>
    <t>Свободи 6а</t>
  </si>
  <si>
    <t>М.Мазура 10</t>
  </si>
  <si>
    <t>пр. Першотравневий 16</t>
  </si>
  <si>
    <t xml:space="preserve"> нежитлових приміщень кв.м.</t>
  </si>
  <si>
    <t>блоки</t>
  </si>
  <si>
    <t xml:space="preserve">Доповнення до УМК №Заріччя" - ЖЕК6 </t>
  </si>
  <si>
    <t>Будівельників , 6</t>
  </si>
  <si>
    <t>0</t>
  </si>
  <si>
    <t>1958</t>
  </si>
  <si>
    <t>35.00</t>
  </si>
  <si>
    <t>#REF!</t>
  </si>
  <si>
    <t>0.00</t>
  </si>
  <si>
    <t>Будівельників , 8</t>
  </si>
  <si>
    <t>100.00</t>
  </si>
  <si>
    <t>Будівельників , 15/3</t>
  </si>
  <si>
    <t>1967</t>
  </si>
  <si>
    <t>268.00</t>
  </si>
  <si>
    <t>Вишнева , 156</t>
  </si>
  <si>
    <t>1917</t>
  </si>
  <si>
    <t>20.00</t>
  </si>
  <si>
    <t>Гагаріна , 15</t>
  </si>
  <si>
    <t>1952</t>
  </si>
  <si>
    <t>230.00</t>
  </si>
  <si>
    <t>пров. Гречанський , 4</t>
  </si>
  <si>
    <t>30.00</t>
  </si>
  <si>
    <t>Завадського , 73</t>
  </si>
  <si>
    <t>54.00</t>
  </si>
  <si>
    <t>Камянецька , 43</t>
  </si>
  <si>
    <t>191.00</t>
  </si>
  <si>
    <t>Камянецька , 43/1</t>
  </si>
  <si>
    <t>92.00</t>
  </si>
  <si>
    <t>Кооперативна , 16</t>
  </si>
  <si>
    <t>1955</t>
  </si>
  <si>
    <t>Кооперативна , 18</t>
  </si>
  <si>
    <t>1956</t>
  </si>
  <si>
    <t>Кооперативна , 20</t>
  </si>
  <si>
    <t>150.00</t>
  </si>
  <si>
    <t>Кооперативна , 24</t>
  </si>
  <si>
    <t>1957</t>
  </si>
  <si>
    <t>Кооперативна , 24/1</t>
  </si>
  <si>
    <t>120.00</t>
  </si>
  <si>
    <t>Курчатова , 45</t>
  </si>
  <si>
    <t>49.00</t>
  </si>
  <si>
    <t>Нова 2-.а , 65</t>
  </si>
  <si>
    <t>1959</t>
  </si>
  <si>
    <t>Паркова , 11./1</t>
  </si>
  <si>
    <t>1960</t>
  </si>
  <si>
    <t>99.00</t>
  </si>
  <si>
    <t>Паркова , 19</t>
  </si>
  <si>
    <t>Паркова , 21</t>
  </si>
  <si>
    <t>Партизанська , 18</t>
  </si>
  <si>
    <t>65.00</t>
  </si>
  <si>
    <t>Плоска , 13</t>
  </si>
  <si>
    <t>50.00</t>
  </si>
  <si>
    <t>Плоска , 35</t>
  </si>
  <si>
    <t>45.00</t>
  </si>
  <si>
    <t>Подільська , 2</t>
  </si>
  <si>
    <t>Примакова , 3</t>
  </si>
  <si>
    <t>Примакова , 35</t>
  </si>
  <si>
    <t>1962</t>
  </si>
  <si>
    <t>Проскурівського підпілля , 22/1</t>
  </si>
  <si>
    <t>77.00</t>
  </si>
  <si>
    <t>Проскурівського підпілля , 24</t>
  </si>
  <si>
    <t>162.00</t>
  </si>
  <si>
    <t>Проскурівського підпілля , 48/1</t>
  </si>
  <si>
    <t>570.00</t>
  </si>
  <si>
    <t>Проскурівського підпілля  , 62</t>
  </si>
  <si>
    <t>56.00</t>
  </si>
  <si>
    <t>Проскурівського підпілля   , 64</t>
  </si>
  <si>
    <t>Проскурівського підпілля  , 68</t>
  </si>
  <si>
    <t>27.00</t>
  </si>
  <si>
    <t>Проскурівського підпілля  , 68/1</t>
  </si>
  <si>
    <t>70.00</t>
  </si>
  <si>
    <t>Проскурівського підпілля  , 70</t>
  </si>
  <si>
    <t>218.00</t>
  </si>
  <si>
    <t>Проскурівського підпілля  , 96А</t>
  </si>
  <si>
    <t>46.00</t>
  </si>
  <si>
    <t>Проскурівського підпілля  , 98</t>
  </si>
  <si>
    <t>Проскурівського підпілля , 101</t>
  </si>
  <si>
    <t>95.00</t>
  </si>
  <si>
    <t>Проскурівського підпілля  , 101/2</t>
  </si>
  <si>
    <t>67.00</t>
  </si>
  <si>
    <t>Проскурівського підпілля  , 111</t>
  </si>
  <si>
    <t>121.00</t>
  </si>
  <si>
    <t>Проскурівського підпілля  , 171</t>
  </si>
  <si>
    <t>Проскурівського підпілля  , 173</t>
  </si>
  <si>
    <t>43.00</t>
  </si>
  <si>
    <t>Проскурівського підпілля  , 175</t>
  </si>
  <si>
    <t>Проскурівського підпілля  , 177</t>
  </si>
  <si>
    <t>Проскурівського підпілля  , 181</t>
  </si>
  <si>
    <t>76.00</t>
  </si>
  <si>
    <t>Проскурівського підпілля  , 185</t>
  </si>
  <si>
    <t>40.00</t>
  </si>
  <si>
    <t>Проскурівського підпілля  , 187</t>
  </si>
  <si>
    <t>39.00</t>
  </si>
  <si>
    <t>Проскурівського підпілля  , 191</t>
  </si>
  <si>
    <t>32.00</t>
  </si>
  <si>
    <t>Проскурівського підпілля  , 193</t>
  </si>
  <si>
    <t>31.00</t>
  </si>
  <si>
    <t>Проскурівського підпілля  , 195/1</t>
  </si>
  <si>
    <t>Театральна , 5А</t>
  </si>
  <si>
    <t>1950</t>
  </si>
  <si>
    <t>пров. Човновий , 1</t>
  </si>
  <si>
    <t>Шестакова , 34</t>
  </si>
  <si>
    <t>36.00</t>
  </si>
  <si>
    <t>пров.Шестакова , 3</t>
  </si>
  <si>
    <t>пров.Шкільний  , 11</t>
  </si>
  <si>
    <t>Вайсера , 13</t>
  </si>
  <si>
    <t>1954</t>
  </si>
  <si>
    <t>300.00</t>
  </si>
  <si>
    <t>Володимирська , 104/1</t>
  </si>
  <si>
    <t>1966</t>
  </si>
  <si>
    <t>80.00</t>
  </si>
  <si>
    <t>Волочиська , 9</t>
  </si>
  <si>
    <t>1977</t>
  </si>
  <si>
    <t>349.00</t>
  </si>
  <si>
    <t>24.00</t>
  </si>
  <si>
    <t>Волочиська , 11</t>
  </si>
  <si>
    <t>1934</t>
  </si>
  <si>
    <t>306.00</t>
  </si>
  <si>
    <t>12.00</t>
  </si>
  <si>
    <t>Волочиська , 13</t>
  </si>
  <si>
    <t>319.00</t>
  </si>
  <si>
    <t>Волочиська , 15</t>
  </si>
  <si>
    <t>377.00</t>
  </si>
  <si>
    <t>Волочиська , 17</t>
  </si>
  <si>
    <t>373.00</t>
  </si>
  <si>
    <t>Волочиська , 23/1</t>
  </si>
  <si>
    <t>1946</t>
  </si>
  <si>
    <t>321.00</t>
  </si>
  <si>
    <t>Волочиська , 25</t>
  </si>
  <si>
    <t>1935</t>
  </si>
  <si>
    <t>305.00</t>
  </si>
  <si>
    <t>Волочиська , 27</t>
  </si>
  <si>
    <t>1937</t>
  </si>
  <si>
    <t>295.00</t>
  </si>
  <si>
    <t>16.00</t>
  </si>
  <si>
    <t>Волочиська , 29</t>
  </si>
  <si>
    <t>302.00</t>
  </si>
  <si>
    <t>пров. Подільський, 21</t>
  </si>
  <si>
    <t>226.00</t>
  </si>
  <si>
    <t>14.00</t>
  </si>
  <si>
    <t>Камянецька , 18</t>
  </si>
  <si>
    <t>79.00</t>
  </si>
  <si>
    <t>Камянецька , 58</t>
  </si>
  <si>
    <t>490.00</t>
  </si>
  <si>
    <t>28.00</t>
  </si>
  <si>
    <t>Камянецька , 70</t>
  </si>
  <si>
    <t>1951</t>
  </si>
  <si>
    <t>158.00</t>
  </si>
  <si>
    <t>Кооперативна , 2</t>
  </si>
  <si>
    <t>161.00</t>
  </si>
  <si>
    <t>Кооперативна , 4</t>
  </si>
  <si>
    <t>164.00</t>
  </si>
  <si>
    <t>Курчатова , 91</t>
  </si>
  <si>
    <t>1953</t>
  </si>
  <si>
    <t>370.00</t>
  </si>
  <si>
    <t>Курчатова , 91/1</t>
  </si>
  <si>
    <t>31</t>
  </si>
  <si>
    <t>350.00</t>
  </si>
  <si>
    <t>Курчатова , 91/3</t>
  </si>
  <si>
    <t>1964</t>
  </si>
  <si>
    <t>Курчатова , 93</t>
  </si>
  <si>
    <t>360.00</t>
  </si>
  <si>
    <t>Курчатова , 95</t>
  </si>
  <si>
    <t>267.00</t>
  </si>
  <si>
    <t>Курчатова , 98</t>
  </si>
  <si>
    <t>Курчатова , 99</t>
  </si>
  <si>
    <t>450.00</t>
  </si>
  <si>
    <t>34.00</t>
  </si>
  <si>
    <t>Курчатова , 100</t>
  </si>
  <si>
    <t>Курчатова , 101</t>
  </si>
  <si>
    <t>1948</t>
  </si>
  <si>
    <t>Курчатова , 104</t>
  </si>
  <si>
    <t>1949</t>
  </si>
  <si>
    <t>пров. Курчатова , 3</t>
  </si>
  <si>
    <t>Нова 3-а , 45</t>
  </si>
  <si>
    <t>Нова 4-а, 3</t>
  </si>
  <si>
    <t>213.00</t>
  </si>
  <si>
    <t>Нова 4-а , 7</t>
  </si>
  <si>
    <t>1968</t>
  </si>
  <si>
    <t>216.00</t>
  </si>
  <si>
    <t>Пархоменка , 2</t>
  </si>
  <si>
    <t>1975</t>
  </si>
  <si>
    <t>147.00</t>
  </si>
  <si>
    <t>Подільська , 10</t>
  </si>
  <si>
    <t>19</t>
  </si>
  <si>
    <t>461.00</t>
  </si>
  <si>
    <t>Подільська , 51</t>
  </si>
  <si>
    <t>Подільська , 53</t>
  </si>
  <si>
    <t>379.00</t>
  </si>
  <si>
    <t>Подільська , 61</t>
  </si>
  <si>
    <t>180.00</t>
  </si>
  <si>
    <t>Подільська , 63</t>
  </si>
  <si>
    <t>пров. Подільський , 3./1</t>
  </si>
  <si>
    <t>10.00</t>
  </si>
  <si>
    <t>Проскурівського підпілля , 50</t>
  </si>
  <si>
    <t>Проскурівського підпілля , 60</t>
  </si>
  <si>
    <t>204.00</t>
  </si>
  <si>
    <t>пров. Проскурівського підпілля  , 8</t>
  </si>
  <si>
    <t>Проскурівська , 2</t>
  </si>
  <si>
    <t>256.00</t>
  </si>
  <si>
    <t>Соборна , 13</t>
  </si>
  <si>
    <t>Соборна , 38/1</t>
  </si>
  <si>
    <t>1970</t>
  </si>
  <si>
    <t>224.00</t>
  </si>
  <si>
    <t>Тургенєва , 9 А</t>
  </si>
  <si>
    <t>Гагаріна , 23/1</t>
  </si>
  <si>
    <t>пров. Городній  , 2</t>
  </si>
  <si>
    <t>493.00</t>
  </si>
  <si>
    <t>90.00</t>
  </si>
  <si>
    <t>Камянецька , 45</t>
  </si>
  <si>
    <t>422.00</t>
  </si>
  <si>
    <t>48.00</t>
  </si>
  <si>
    <t>Камянецька , 56</t>
  </si>
  <si>
    <t>21</t>
  </si>
  <si>
    <t>Камянецька , 60</t>
  </si>
  <si>
    <t>52.00</t>
  </si>
  <si>
    <t>Курчатова , 91/2</t>
  </si>
  <si>
    <t>1963</t>
  </si>
  <si>
    <t>380.00</t>
  </si>
  <si>
    <t>Курчатова , 92</t>
  </si>
  <si>
    <t>1965</t>
  </si>
  <si>
    <t>352.00</t>
  </si>
  <si>
    <t>Подільська , 17/1</t>
  </si>
  <si>
    <t>500.00</t>
  </si>
  <si>
    <t>78.00</t>
  </si>
  <si>
    <t>Подільська , 22/2</t>
  </si>
  <si>
    <t>Проскурівського підпілля , 52/1</t>
  </si>
  <si>
    <t>310.00</t>
  </si>
  <si>
    <t>Соборна , 15</t>
  </si>
  <si>
    <t>35</t>
  </si>
  <si>
    <t>1200.00</t>
  </si>
  <si>
    <t>220.00</t>
  </si>
  <si>
    <t>Соборна , 17</t>
  </si>
  <si>
    <t>690.00</t>
  </si>
  <si>
    <t>Соборна , 19</t>
  </si>
  <si>
    <t>1300.00</t>
  </si>
  <si>
    <t>240.00</t>
  </si>
  <si>
    <t>Соборна , 26</t>
  </si>
  <si>
    <t>590.00</t>
  </si>
  <si>
    <t>64.00</t>
  </si>
  <si>
    <t>Вайсера , 15</t>
  </si>
  <si>
    <t>36</t>
  </si>
  <si>
    <t>815.00</t>
  </si>
  <si>
    <t>Вайсера , 28</t>
  </si>
  <si>
    <t>42</t>
  </si>
  <si>
    <t>914.00</t>
  </si>
  <si>
    <t>Камянецька , 13</t>
  </si>
  <si>
    <t>250.00</t>
  </si>
  <si>
    <t>пров.Маяковського , 7</t>
  </si>
  <si>
    <t>1973</t>
  </si>
  <si>
    <t>Проскурівського підпілля , 16</t>
  </si>
  <si>
    <t>1100.00</t>
  </si>
  <si>
    <t>Проскурівського підпілля , 48</t>
  </si>
  <si>
    <t>560.00</t>
  </si>
  <si>
    <t>140.00</t>
  </si>
  <si>
    <t>Соборна , 12./1</t>
  </si>
  <si>
    <t>Камянецька , 48</t>
  </si>
  <si>
    <t>4.5</t>
  </si>
  <si>
    <t>1969</t>
  </si>
  <si>
    <t>160.00</t>
  </si>
  <si>
    <t>Вишнева , 137</t>
  </si>
  <si>
    <t>74</t>
  </si>
  <si>
    <t>1990</t>
  </si>
  <si>
    <t>1750.00</t>
  </si>
  <si>
    <t>Вокзальна , 133</t>
  </si>
  <si>
    <t>1980</t>
  </si>
  <si>
    <t>320.00</t>
  </si>
  <si>
    <t>Гагаріна , 9</t>
  </si>
  <si>
    <t>409.00</t>
  </si>
  <si>
    <t>Гагаріна , 13</t>
  </si>
  <si>
    <t>80</t>
  </si>
  <si>
    <t>1961</t>
  </si>
  <si>
    <t>922.00</t>
  </si>
  <si>
    <t>Гагаріна , 13/1</t>
  </si>
  <si>
    <t>30</t>
  </si>
  <si>
    <t>1991</t>
  </si>
  <si>
    <t>576.00</t>
  </si>
  <si>
    <t>112.00</t>
  </si>
  <si>
    <t>Гагаріна , 25</t>
  </si>
  <si>
    <t>40</t>
  </si>
  <si>
    <t>748.00</t>
  </si>
  <si>
    <t>Гагаріна , 28</t>
  </si>
  <si>
    <t>Гагаріна , 28/1</t>
  </si>
  <si>
    <t>1988</t>
  </si>
  <si>
    <t>225.00</t>
  </si>
  <si>
    <t>Гагаріна , 32</t>
  </si>
  <si>
    <t>45</t>
  </si>
  <si>
    <t>600.00</t>
  </si>
  <si>
    <t>Гагаріна , 32/1</t>
  </si>
  <si>
    <t>645.00</t>
  </si>
  <si>
    <t>Гагаріна , 34</t>
  </si>
  <si>
    <t>пров. Городній , 4</t>
  </si>
  <si>
    <t>1979</t>
  </si>
  <si>
    <t>388.00</t>
  </si>
  <si>
    <t>Деповська , 1</t>
  </si>
  <si>
    <t>1987</t>
  </si>
  <si>
    <t>900.00</t>
  </si>
  <si>
    <t>260.00</t>
  </si>
  <si>
    <t>Деповська , 6</t>
  </si>
  <si>
    <t>67</t>
  </si>
  <si>
    <t>463.00</t>
  </si>
  <si>
    <t>60.00</t>
  </si>
  <si>
    <t>Камянецька , 47</t>
  </si>
  <si>
    <t>32</t>
  </si>
  <si>
    <t>472.00</t>
  </si>
  <si>
    <t>86.00</t>
  </si>
  <si>
    <t>Камянецька , 50</t>
  </si>
  <si>
    <t>64</t>
  </si>
  <si>
    <t>Камянецька , 52</t>
  </si>
  <si>
    <t>98</t>
  </si>
  <si>
    <t>1580.00</t>
  </si>
  <si>
    <t>Камянецька , 54</t>
  </si>
  <si>
    <t>68</t>
  </si>
  <si>
    <t>736.00</t>
  </si>
  <si>
    <t>Камянецька , 64</t>
  </si>
  <si>
    <t>39</t>
  </si>
  <si>
    <t>540.00</t>
  </si>
  <si>
    <t>Камянецька , 72</t>
  </si>
  <si>
    <t>65</t>
  </si>
  <si>
    <t>172.00</t>
  </si>
  <si>
    <t>Камянецька , 78</t>
  </si>
  <si>
    <t>800.00</t>
  </si>
  <si>
    <t>Камянецька , 80</t>
  </si>
  <si>
    <t>43</t>
  </si>
  <si>
    <t>512.00</t>
  </si>
  <si>
    <t>Камянецька , 82</t>
  </si>
  <si>
    <t>850.00</t>
  </si>
  <si>
    <t>270.00</t>
  </si>
  <si>
    <t>Курчатова, 5</t>
  </si>
  <si>
    <t>100</t>
  </si>
  <si>
    <t>1982</t>
  </si>
  <si>
    <t>1700.00</t>
  </si>
  <si>
    <t>390.00</t>
  </si>
  <si>
    <t>Курчатова , 11</t>
  </si>
  <si>
    <t>99</t>
  </si>
  <si>
    <t>1971</t>
  </si>
  <si>
    <t>1280.00</t>
  </si>
  <si>
    <t>Курчатова , 13</t>
  </si>
  <si>
    <t>97</t>
  </si>
  <si>
    <t>1974</t>
  </si>
  <si>
    <t>1230.00</t>
  </si>
  <si>
    <t>Курчатова , 13/1</t>
  </si>
  <si>
    <t>162</t>
  </si>
  <si>
    <t>1357.00</t>
  </si>
  <si>
    <t>Курчатова , 15</t>
  </si>
  <si>
    <t>105</t>
  </si>
  <si>
    <t>877.00</t>
  </si>
  <si>
    <t>114.00</t>
  </si>
  <si>
    <t>Курчатова , 71</t>
  </si>
  <si>
    <t>1976</t>
  </si>
  <si>
    <t>871.00</t>
  </si>
  <si>
    <t>Курчатова , 92/1</t>
  </si>
  <si>
    <t>395.00</t>
  </si>
  <si>
    <t>Курчатова , 92/2</t>
  </si>
  <si>
    <t>50</t>
  </si>
  <si>
    <t>1985</t>
  </si>
  <si>
    <t>637.00</t>
  </si>
  <si>
    <t>Курчатова , 102/1</t>
  </si>
  <si>
    <t>1989</t>
  </si>
  <si>
    <t>136.00</t>
  </si>
  <si>
    <t>Курчатова , 104/1</t>
  </si>
  <si>
    <t>Північна , 121</t>
  </si>
  <si>
    <t>пров. Північний , 1</t>
  </si>
  <si>
    <t>1995</t>
  </si>
  <si>
    <t>1120.00</t>
  </si>
  <si>
    <t>156.00</t>
  </si>
  <si>
    <t>пров. Подільський , 4</t>
  </si>
  <si>
    <t>740.00</t>
  </si>
  <si>
    <t>Проскурівського підпілля , 46</t>
  </si>
  <si>
    <t>29</t>
  </si>
  <si>
    <t>170.00</t>
  </si>
  <si>
    <t>Проскурівського підпілля , 84/1</t>
  </si>
  <si>
    <t>28</t>
  </si>
  <si>
    <t>пров. Пяскорського  , 2</t>
  </si>
  <si>
    <t>489.00</t>
  </si>
  <si>
    <t>пров.Пяскорського  , 3</t>
  </si>
  <si>
    <t>59</t>
  </si>
  <si>
    <t>пров.Пяскорського , 8./1</t>
  </si>
  <si>
    <t>182</t>
  </si>
  <si>
    <t>1981</t>
  </si>
  <si>
    <t>1261.00</t>
  </si>
  <si>
    <t>Соборна , 14/2</t>
  </si>
  <si>
    <t>627.00</t>
  </si>
  <si>
    <t>Соборна , 27</t>
  </si>
  <si>
    <t>34</t>
  </si>
  <si>
    <t>480.00</t>
  </si>
  <si>
    <t>98.00</t>
  </si>
  <si>
    <t>Соборна, 31</t>
  </si>
  <si>
    <t>562.00</t>
  </si>
  <si>
    <t>200.00</t>
  </si>
  <si>
    <t>Соборна , 43</t>
  </si>
  <si>
    <t>85</t>
  </si>
  <si>
    <t>1400.00</t>
  </si>
  <si>
    <t>Соборна , 44/1</t>
  </si>
  <si>
    <t>23</t>
  </si>
  <si>
    <t>716.00</t>
  </si>
  <si>
    <t>280.00</t>
  </si>
  <si>
    <t>Соборна , 56</t>
  </si>
  <si>
    <t>1000.00</t>
  </si>
  <si>
    <t>Володимирська , 110</t>
  </si>
  <si>
    <t>464.00</t>
  </si>
  <si>
    <t>144.00</t>
  </si>
  <si>
    <t>Курчатова , 4./3</t>
  </si>
  <si>
    <t>8.9</t>
  </si>
  <si>
    <t>143</t>
  </si>
  <si>
    <t>1340.00</t>
  </si>
  <si>
    <t>1515.00</t>
  </si>
  <si>
    <t>Проскурівського підпілля , 209</t>
  </si>
  <si>
    <t>189</t>
  </si>
  <si>
    <t>1577.00</t>
  </si>
  <si>
    <t>1675.00</t>
  </si>
  <si>
    <t>Вишнева , 135</t>
  </si>
  <si>
    <t>216</t>
  </si>
  <si>
    <t>1777.00</t>
  </si>
  <si>
    <t>1642.00</t>
  </si>
  <si>
    <t>Гагаріна , 60</t>
  </si>
  <si>
    <t>106</t>
  </si>
  <si>
    <t>710.00</t>
  </si>
  <si>
    <t>Завадського , 64/2</t>
  </si>
  <si>
    <t>180</t>
  </si>
  <si>
    <t>1317.00</t>
  </si>
  <si>
    <t>1350.00</t>
  </si>
  <si>
    <t>Камянецька , 38</t>
  </si>
  <si>
    <t>191</t>
  </si>
  <si>
    <t>1198.00</t>
  </si>
  <si>
    <t>Камянецька , 52/1</t>
  </si>
  <si>
    <t>37</t>
  </si>
  <si>
    <t>Камянецька , 52/2</t>
  </si>
  <si>
    <t>72</t>
  </si>
  <si>
    <t>686.00</t>
  </si>
  <si>
    <t>Курчатова , 1А</t>
  </si>
  <si>
    <t>142</t>
  </si>
  <si>
    <t>1296.00</t>
  </si>
  <si>
    <t>Курчатова , 1Б</t>
  </si>
  <si>
    <t>135</t>
  </si>
  <si>
    <t>640.00</t>
  </si>
  <si>
    <t>Курчатова , 1В</t>
  </si>
  <si>
    <t>70</t>
  </si>
  <si>
    <t>1355.00</t>
  </si>
  <si>
    <t>Курчатова , 1Г</t>
  </si>
  <si>
    <t>179</t>
  </si>
  <si>
    <t>2040.00</t>
  </si>
  <si>
    <t>Курчатова , 1К</t>
  </si>
  <si>
    <t>71</t>
  </si>
  <si>
    <t>Курчатова , 2</t>
  </si>
  <si>
    <t>1984</t>
  </si>
  <si>
    <t>760.00</t>
  </si>
  <si>
    <t>810.00</t>
  </si>
  <si>
    <t>Курчатова , 17</t>
  </si>
  <si>
    <t>144</t>
  </si>
  <si>
    <t>Олімпійська , 7</t>
  </si>
  <si>
    <t>145</t>
  </si>
  <si>
    <t>1075.00</t>
  </si>
  <si>
    <t>Північна , 2</t>
  </si>
  <si>
    <t>107</t>
  </si>
  <si>
    <t>Подільська , 12</t>
  </si>
  <si>
    <t>1986</t>
  </si>
  <si>
    <t>780.00</t>
  </si>
  <si>
    <t>440.00</t>
  </si>
  <si>
    <t>Прибузька , 2</t>
  </si>
  <si>
    <t>165</t>
  </si>
  <si>
    <t>1500.00</t>
  </si>
  <si>
    <t>Прибузька , 6</t>
  </si>
  <si>
    <t>1360.00</t>
  </si>
  <si>
    <t>Проскурівського підпілля , 82/1</t>
  </si>
  <si>
    <t>Проскурівського підпілля , 115/1</t>
  </si>
  <si>
    <t>820.00</t>
  </si>
  <si>
    <t>Проскурівського підпілля , 127</t>
  </si>
  <si>
    <t>650.00</t>
  </si>
  <si>
    <t>460.00</t>
  </si>
  <si>
    <t>Проскурівського підпілля , 127/1</t>
  </si>
  <si>
    <t>Проскурівського підпілля , 127/1А</t>
  </si>
  <si>
    <t>Проскурівського підпілля , 203</t>
  </si>
  <si>
    <t>188</t>
  </si>
  <si>
    <t>1855.00</t>
  </si>
  <si>
    <t>Проскурівського підпілля , 215</t>
  </si>
  <si>
    <t>251</t>
  </si>
  <si>
    <t>1880.00</t>
  </si>
  <si>
    <t>1800.00</t>
  </si>
  <si>
    <t>Проскурівська , 16</t>
  </si>
  <si>
    <t>705.00</t>
  </si>
  <si>
    <t>706.00</t>
  </si>
  <si>
    <t>Соборна , 33</t>
  </si>
  <si>
    <t>400.00</t>
  </si>
  <si>
    <t>Соборна , 58</t>
  </si>
  <si>
    <t>1972</t>
  </si>
  <si>
    <t>569.00</t>
  </si>
  <si>
    <t>Чкалова , 13</t>
  </si>
  <si>
    <t>119</t>
  </si>
  <si>
    <t>1997</t>
  </si>
  <si>
    <t>Чкалова , 18</t>
  </si>
  <si>
    <t>700.00</t>
  </si>
  <si>
    <t>1080.00</t>
  </si>
  <si>
    <t>Чкалова , 18/1</t>
  </si>
  <si>
    <t>547.00</t>
  </si>
  <si>
    <t>Чкалова , 20</t>
  </si>
  <si>
    <t>128</t>
  </si>
  <si>
    <t>508.00</t>
  </si>
  <si>
    <t>Чкалова , 20/1</t>
  </si>
  <si>
    <t>167</t>
  </si>
  <si>
    <t>742.00</t>
  </si>
  <si>
    <t>Завадського , 5</t>
  </si>
  <si>
    <t>1999</t>
  </si>
  <si>
    <t>Камянецька, 60/2</t>
  </si>
  <si>
    <t>523.00</t>
  </si>
  <si>
    <t>Курчатова , 2/1 Б</t>
  </si>
  <si>
    <t>747.00</t>
  </si>
  <si>
    <t>620.00</t>
  </si>
  <si>
    <t>Північна , 113/1</t>
  </si>
  <si>
    <t>301</t>
  </si>
  <si>
    <t>1697.00</t>
  </si>
  <si>
    <t>1440.00</t>
  </si>
  <si>
    <t>Подільська , 9./1</t>
  </si>
  <si>
    <t>1992</t>
  </si>
  <si>
    <t>635.00</t>
  </si>
  <si>
    <t>353.00</t>
  </si>
  <si>
    <t>Проскурівського підпілля , 117</t>
  </si>
  <si>
    <t>544.00</t>
  </si>
  <si>
    <t>Чкалова , 14</t>
  </si>
  <si>
    <t>215</t>
  </si>
  <si>
    <t>1993</t>
  </si>
  <si>
    <t>1763.00</t>
  </si>
  <si>
    <t>Чкалова , 17</t>
  </si>
  <si>
    <t>Чкалова , 17Б</t>
  </si>
  <si>
    <t>Подільська , 25</t>
  </si>
  <si>
    <t>91</t>
  </si>
  <si>
    <t>283.00</t>
  </si>
  <si>
    <t>Староконстянтинівське шосе, 22</t>
  </si>
  <si>
    <t>96</t>
  </si>
  <si>
    <t>461.40</t>
  </si>
  <si>
    <t>420.00</t>
  </si>
  <si>
    <t>749.00</t>
  </si>
  <si>
    <t>Володимирська , 1</t>
  </si>
  <si>
    <t>111</t>
  </si>
  <si>
    <t>828.00</t>
  </si>
  <si>
    <t>304.00</t>
  </si>
  <si>
    <t>608.00</t>
  </si>
  <si>
    <t>Свободи          , 22а</t>
  </si>
  <si>
    <t>79</t>
  </si>
  <si>
    <t>708.00</t>
  </si>
  <si>
    <t>674.00</t>
  </si>
  <si>
    <t>557.00</t>
  </si>
  <si>
    <t>Свободи, 19</t>
  </si>
  <si>
    <t>2002</t>
  </si>
  <si>
    <t>1565.00</t>
  </si>
  <si>
    <t>1386.00</t>
  </si>
  <si>
    <t>Водопровідна , 41</t>
  </si>
  <si>
    <t>435.60</t>
  </si>
  <si>
    <t>363.00</t>
  </si>
  <si>
    <t>Водопровідна, 42</t>
  </si>
  <si>
    <t>342.00</t>
  </si>
  <si>
    <t>269.00</t>
  </si>
  <si>
    <t>Водопровідна , 45</t>
  </si>
  <si>
    <t>361.60</t>
  </si>
  <si>
    <t>344.00</t>
  </si>
  <si>
    <t>262.00</t>
  </si>
  <si>
    <t>Подільська        , 65</t>
  </si>
  <si>
    <t>653.00</t>
  </si>
  <si>
    <t>623.00</t>
  </si>
  <si>
    <t>Подільська  , 78</t>
  </si>
  <si>
    <t>220</t>
  </si>
  <si>
    <t>1458.00</t>
  </si>
  <si>
    <t>1326.00</t>
  </si>
  <si>
    <t>1310.00</t>
  </si>
  <si>
    <t>Прибузька, 30</t>
  </si>
  <si>
    <t>120</t>
  </si>
  <si>
    <t>1573.00</t>
  </si>
  <si>
    <t>446.00</t>
  </si>
  <si>
    <t>684.00</t>
  </si>
  <si>
    <t>Прибузька, 42/1</t>
  </si>
  <si>
    <t>707.00</t>
  </si>
  <si>
    <t>476.00</t>
  </si>
  <si>
    <t>469.50</t>
  </si>
  <si>
    <t>М.Трембовецької, 14</t>
  </si>
  <si>
    <t>160</t>
  </si>
  <si>
    <t>2160.00</t>
  </si>
  <si>
    <t>812.00</t>
  </si>
  <si>
    <t>438.28</t>
  </si>
  <si>
    <t>Заводська, 63</t>
  </si>
  <si>
    <t>87.30</t>
  </si>
  <si>
    <t>пров.Жовтневий, 1</t>
  </si>
  <si>
    <t>117</t>
  </si>
  <si>
    <t>730.00</t>
  </si>
  <si>
    <t>612.00</t>
  </si>
  <si>
    <t>654.00</t>
  </si>
  <si>
    <t>Прибузька, 44</t>
  </si>
  <si>
    <t>10-9</t>
  </si>
  <si>
    <t>148</t>
  </si>
  <si>
    <t>1994</t>
  </si>
  <si>
    <t>1801.00</t>
  </si>
  <si>
    <t>496.00</t>
  </si>
  <si>
    <t>М.Трембовецької, 51/1</t>
  </si>
  <si>
    <t>108</t>
  </si>
  <si>
    <t>960.00</t>
  </si>
  <si>
    <t>318.00</t>
  </si>
  <si>
    <t>Проскурівська , 65</t>
  </si>
  <si>
    <t>1020.30</t>
  </si>
  <si>
    <t>244.00</t>
  </si>
  <si>
    <t>756.00</t>
  </si>
  <si>
    <t>Проскурівська, 71</t>
  </si>
  <si>
    <t>341.00</t>
  </si>
  <si>
    <t>238.00</t>
  </si>
  <si>
    <t>228.50</t>
  </si>
  <si>
    <t>Проскурівська, 73</t>
  </si>
  <si>
    <t>323.00</t>
  </si>
  <si>
    <t>Проскурівського підпілля   , 25</t>
  </si>
  <si>
    <t>178</t>
  </si>
  <si>
    <t>1160.00</t>
  </si>
  <si>
    <t>1393.50</t>
  </si>
  <si>
    <t>Володимирська  , 65</t>
  </si>
  <si>
    <t>696.20</t>
  </si>
  <si>
    <t>611.00</t>
  </si>
  <si>
    <t>515.00</t>
  </si>
  <si>
    <t>Грушевського , 40</t>
  </si>
  <si>
    <t>626.00</t>
  </si>
  <si>
    <t>581.00</t>
  </si>
  <si>
    <t>519.00</t>
  </si>
  <si>
    <t>Свободи         , 48/1</t>
  </si>
  <si>
    <t>1978</t>
  </si>
  <si>
    <t>Свободи , 51</t>
  </si>
  <si>
    <t>58</t>
  </si>
  <si>
    <t>838.00</t>
  </si>
  <si>
    <t>108.50</t>
  </si>
  <si>
    <t>І. Франка, 6</t>
  </si>
  <si>
    <t>1983</t>
  </si>
  <si>
    <t>374.00</t>
  </si>
  <si>
    <t>153.00</t>
  </si>
  <si>
    <t>299.00</t>
  </si>
  <si>
    <t>Шевченка      , 6</t>
  </si>
  <si>
    <t>1015.00</t>
  </si>
  <si>
    <t>986.00</t>
  </si>
  <si>
    <t>932.00</t>
  </si>
  <si>
    <t>Шевченка, 8</t>
  </si>
  <si>
    <t>761.00</t>
  </si>
  <si>
    <t>629.00</t>
  </si>
  <si>
    <t>Шевченка , 49</t>
  </si>
  <si>
    <t>367.00</t>
  </si>
  <si>
    <t>159.40</t>
  </si>
  <si>
    <t>Шевченка, 55</t>
  </si>
  <si>
    <t>520.00</t>
  </si>
  <si>
    <t>294.00</t>
  </si>
  <si>
    <t>250.50</t>
  </si>
  <si>
    <t>Водопровідна   , 28/2</t>
  </si>
  <si>
    <t>713.00</t>
  </si>
  <si>
    <t>539.00</t>
  </si>
  <si>
    <t>Водопровідна, 44/1</t>
  </si>
  <si>
    <t>326.00</t>
  </si>
  <si>
    <t>232.00</t>
  </si>
  <si>
    <t>Прибузька    , 18</t>
  </si>
  <si>
    <t xml:space="preserve"> 5 - 9</t>
  </si>
  <si>
    <t>63</t>
  </si>
  <si>
    <t>498.60</t>
  </si>
  <si>
    <t>Прибузька , 18б</t>
  </si>
  <si>
    <t>129.00</t>
  </si>
  <si>
    <t>285.00</t>
  </si>
  <si>
    <t>Прибузька, 24</t>
  </si>
  <si>
    <t>1476.00</t>
  </si>
  <si>
    <t>855.00</t>
  </si>
  <si>
    <t>Прибузька , 26</t>
  </si>
  <si>
    <t>1476.40</t>
  </si>
  <si>
    <t>Прибузька , 10</t>
  </si>
  <si>
    <t>920.00</t>
  </si>
  <si>
    <t>658.00</t>
  </si>
  <si>
    <t>251.30</t>
  </si>
  <si>
    <t>пров.Шевченко, 3</t>
  </si>
  <si>
    <t>821.90</t>
  </si>
  <si>
    <t>494.00</t>
  </si>
  <si>
    <t>109.00</t>
  </si>
  <si>
    <t>Водопровідна, 57</t>
  </si>
  <si>
    <t>116</t>
  </si>
  <si>
    <t>1180.00</t>
  </si>
  <si>
    <t>797.80</t>
  </si>
  <si>
    <t>Подільська       , 171</t>
  </si>
  <si>
    <t>118</t>
  </si>
  <si>
    <t>1999-2001</t>
  </si>
  <si>
    <t>1178.00</t>
  </si>
  <si>
    <t>912.00</t>
  </si>
  <si>
    <t>958.00</t>
  </si>
  <si>
    <t>Прибузька        , 12</t>
  </si>
  <si>
    <t>І. Франка, 10</t>
  </si>
  <si>
    <t>33</t>
  </si>
  <si>
    <t>336.00</t>
  </si>
  <si>
    <t>241.00</t>
  </si>
  <si>
    <t>227.30</t>
  </si>
  <si>
    <t>Прибузька, 34</t>
  </si>
  <si>
    <t>662.00</t>
  </si>
  <si>
    <t>950.00</t>
  </si>
  <si>
    <t>Прибузька, 36</t>
  </si>
  <si>
    <t>1986-1988</t>
  </si>
  <si>
    <t>1362.00</t>
  </si>
  <si>
    <t>Прибузька, 36/1</t>
  </si>
  <si>
    <t>1996</t>
  </si>
  <si>
    <t>720.00</t>
  </si>
  <si>
    <t>пров.Некрасова, 1</t>
  </si>
  <si>
    <t>790.00</t>
  </si>
  <si>
    <t>Подільська       , 147/1</t>
  </si>
  <si>
    <t>551.70</t>
  </si>
  <si>
    <t>101.40</t>
  </si>
  <si>
    <t>674.30</t>
  </si>
  <si>
    <t>563.00</t>
  </si>
  <si>
    <t>123.60</t>
  </si>
  <si>
    <t>Подільська , 159</t>
  </si>
  <si>
    <t>275.00</t>
  </si>
  <si>
    <t>Володимирська , 71</t>
  </si>
  <si>
    <t>670.00</t>
  </si>
  <si>
    <t>636.00</t>
  </si>
  <si>
    <t>Володимирська , 105</t>
  </si>
  <si>
    <t>580.80</t>
  </si>
  <si>
    <t>509.00</t>
  </si>
  <si>
    <t>237.00</t>
  </si>
  <si>
    <t>Грушевського, 82</t>
  </si>
  <si>
    <t>41</t>
  </si>
  <si>
    <t>630.60</t>
  </si>
  <si>
    <t>538.00</t>
  </si>
  <si>
    <t>219.00</t>
  </si>
  <si>
    <t>Пилипчука   , 36</t>
  </si>
  <si>
    <t>1090.80</t>
  </si>
  <si>
    <t>Театральна      , 17/1</t>
  </si>
  <si>
    <t>437.00</t>
  </si>
  <si>
    <t>66.20</t>
  </si>
  <si>
    <t>Театральна        , 46</t>
  </si>
  <si>
    <t>675.00</t>
  </si>
  <si>
    <t>Свободи, 47</t>
  </si>
  <si>
    <t>354.00</t>
  </si>
  <si>
    <t>119.00</t>
  </si>
  <si>
    <t>Свободи, 48</t>
  </si>
  <si>
    <t>550.00</t>
  </si>
  <si>
    <t>102.00</t>
  </si>
  <si>
    <t>Свободи , 95/2</t>
  </si>
  <si>
    <t>498.00</t>
  </si>
  <si>
    <t>126.00</t>
  </si>
  <si>
    <t>Пушкіна        , 7</t>
  </si>
  <si>
    <t>817.00</t>
  </si>
  <si>
    <t>451.00</t>
  </si>
  <si>
    <t>151.40</t>
  </si>
  <si>
    <t>Пушкіна, 9</t>
  </si>
  <si>
    <t>Шевченка     , 3</t>
  </si>
  <si>
    <t>895.00</t>
  </si>
  <si>
    <t>139.00</t>
  </si>
  <si>
    <t>Шевченка , 45</t>
  </si>
  <si>
    <t>486.00</t>
  </si>
  <si>
    <t>Шевченка , 47</t>
  </si>
  <si>
    <t>50.60</t>
  </si>
  <si>
    <t>Шевченка, 53</t>
  </si>
  <si>
    <t>Водопровідна   , 39</t>
  </si>
  <si>
    <t>48</t>
  </si>
  <si>
    <t>671.00</t>
  </si>
  <si>
    <t>258.00</t>
  </si>
  <si>
    <t>Гагаріна         , 18/1</t>
  </si>
  <si>
    <t>511.00</t>
  </si>
  <si>
    <t>134.00</t>
  </si>
  <si>
    <t>Гагаріна , 20</t>
  </si>
  <si>
    <t>599.60</t>
  </si>
  <si>
    <t>334.00</t>
  </si>
  <si>
    <t>122.00</t>
  </si>
  <si>
    <t>Кам"янецька      , 63</t>
  </si>
  <si>
    <t>1521.10</t>
  </si>
  <si>
    <t>Кам"янецька, 65</t>
  </si>
  <si>
    <t>1027.60</t>
  </si>
  <si>
    <t>Кам"янецька, 67</t>
  </si>
  <si>
    <t>1583.00</t>
  </si>
  <si>
    <t>Кам"янецька , 71</t>
  </si>
  <si>
    <t>280.50</t>
  </si>
  <si>
    <t>61.70</t>
  </si>
  <si>
    <t>Кам"янецька, 75</t>
  </si>
  <si>
    <t>1028.00</t>
  </si>
  <si>
    <t>302.50</t>
  </si>
  <si>
    <t>Герцена          , 5</t>
  </si>
  <si>
    <t>20</t>
  </si>
  <si>
    <t>480.20</t>
  </si>
  <si>
    <t>130.00</t>
  </si>
  <si>
    <t>Горького, 20</t>
  </si>
  <si>
    <t>77</t>
  </si>
  <si>
    <t>1315.00</t>
  </si>
  <si>
    <t>584.00</t>
  </si>
  <si>
    <t>Староконстянтинівське шосе, 17/1</t>
  </si>
  <si>
    <t>724.00</t>
  </si>
  <si>
    <t>Проскурівська, 107</t>
  </si>
  <si>
    <t>630.00</t>
  </si>
  <si>
    <t>129.30</t>
  </si>
  <si>
    <t>Шевченка, 46/2</t>
  </si>
  <si>
    <t>770.00</t>
  </si>
  <si>
    <t>586.00</t>
  </si>
  <si>
    <t>290.00</t>
  </si>
  <si>
    <t>Шевченка, 101</t>
  </si>
  <si>
    <t>890.00</t>
  </si>
  <si>
    <t>175.60</t>
  </si>
  <si>
    <t>Шевченка, 103</t>
  </si>
  <si>
    <t>889.00</t>
  </si>
  <si>
    <t>158.60</t>
  </si>
  <si>
    <t>пров.Некрасова, 3</t>
  </si>
  <si>
    <t>108.00</t>
  </si>
  <si>
    <t>219.30</t>
  </si>
  <si>
    <t>Заводська, 29</t>
  </si>
  <si>
    <t>492.00</t>
  </si>
  <si>
    <t>230.40</t>
  </si>
  <si>
    <t>Заводська, 38/1</t>
  </si>
  <si>
    <t>407.00</t>
  </si>
  <si>
    <t>160.40</t>
  </si>
  <si>
    <t>Заводська, 61/1</t>
  </si>
  <si>
    <t>104.00</t>
  </si>
  <si>
    <t>157.10</t>
  </si>
  <si>
    <t>Заводська, 61/2</t>
  </si>
  <si>
    <t>Заводська, 63/1</t>
  </si>
  <si>
    <t>55</t>
  </si>
  <si>
    <t>171.20</t>
  </si>
  <si>
    <t>Проскурівська  , 49</t>
  </si>
  <si>
    <t>609.40</t>
  </si>
  <si>
    <t>93.00</t>
  </si>
  <si>
    <t>Проскурівська, 58</t>
  </si>
  <si>
    <t>537.80</t>
  </si>
  <si>
    <t>Проскурівська , 60</t>
  </si>
  <si>
    <t>Проскурівська , 85</t>
  </si>
  <si>
    <t>1928</t>
  </si>
  <si>
    <t>1930.60</t>
  </si>
  <si>
    <t>404.00</t>
  </si>
  <si>
    <t>Проскурівська , 85/1</t>
  </si>
  <si>
    <t>1230.30</t>
  </si>
  <si>
    <t>271.00</t>
  </si>
  <si>
    <t>Подільська  , 38</t>
  </si>
  <si>
    <t>89</t>
  </si>
  <si>
    <t>1263.20</t>
  </si>
  <si>
    <t>806.00</t>
  </si>
  <si>
    <t>332.10</t>
  </si>
  <si>
    <t>Володимирська , 77</t>
  </si>
  <si>
    <t>25</t>
  </si>
  <si>
    <t>506.00</t>
  </si>
  <si>
    <t>170.50</t>
  </si>
  <si>
    <t>Володимирська, 78</t>
  </si>
  <si>
    <t>538.40</t>
  </si>
  <si>
    <t>88.00</t>
  </si>
  <si>
    <t>96.40</t>
  </si>
  <si>
    <t>Володимирська, 79</t>
  </si>
  <si>
    <t>130.40</t>
  </si>
  <si>
    <t>Пилипчука     , 59</t>
  </si>
  <si>
    <t>1086.00</t>
  </si>
  <si>
    <t>269.30</t>
  </si>
  <si>
    <t>Пилипчука , 61</t>
  </si>
  <si>
    <t>1090.00</t>
  </si>
  <si>
    <t>265.40</t>
  </si>
  <si>
    <t>Пилипчука , 67</t>
  </si>
  <si>
    <t>1940</t>
  </si>
  <si>
    <t>1099.00</t>
  </si>
  <si>
    <t>271.20</t>
  </si>
  <si>
    <t>Театральна      , 17</t>
  </si>
  <si>
    <t>483.00</t>
  </si>
  <si>
    <t>113.00</t>
  </si>
  <si>
    <t>Театральна , 40</t>
  </si>
  <si>
    <t>369.00</t>
  </si>
  <si>
    <t>53.00</t>
  </si>
  <si>
    <t>108.20</t>
  </si>
  <si>
    <t>Свободи       , 97/1</t>
  </si>
  <si>
    <t>298.00</t>
  </si>
  <si>
    <t>48.10</t>
  </si>
  <si>
    <t>Свободи , 57</t>
  </si>
  <si>
    <t>883.00</t>
  </si>
  <si>
    <t>159.00</t>
  </si>
  <si>
    <t>239.00</t>
  </si>
  <si>
    <t>І. Франка           , 1</t>
  </si>
  <si>
    <t>528.00</t>
  </si>
  <si>
    <t>94.00</t>
  </si>
  <si>
    <t>91.30</t>
  </si>
  <si>
    <t>І. Франка, 18</t>
  </si>
  <si>
    <t>557.30</t>
  </si>
  <si>
    <t>Шевченка         , 42</t>
  </si>
  <si>
    <t>263.40</t>
  </si>
  <si>
    <t>Шевченка , 40</t>
  </si>
  <si>
    <t>Червоноармійська, 3</t>
  </si>
  <si>
    <t>565.00</t>
  </si>
  <si>
    <t>133.00</t>
  </si>
  <si>
    <t>132.60</t>
  </si>
  <si>
    <t>Гагаріна            , 1</t>
  </si>
  <si>
    <t>1025.00</t>
  </si>
  <si>
    <t>591.00</t>
  </si>
  <si>
    <t>Проскурівська, 105</t>
  </si>
  <si>
    <t>107.00</t>
  </si>
  <si>
    <t>114.80</t>
  </si>
  <si>
    <t>Шевченка, 99</t>
  </si>
  <si>
    <t>142.80</t>
  </si>
  <si>
    <t>Заводська, 61</t>
  </si>
  <si>
    <t>775.00</t>
  </si>
  <si>
    <t>128.40</t>
  </si>
  <si>
    <t>Проскурівська, 1</t>
  </si>
  <si>
    <t>22</t>
  </si>
  <si>
    <t>1400.30</t>
  </si>
  <si>
    <t>85.00</t>
  </si>
  <si>
    <t>Проскурівська, 21/31</t>
  </si>
  <si>
    <t>1465.30</t>
  </si>
  <si>
    <t>72.00</t>
  </si>
  <si>
    <t>Проскурівська, 62</t>
  </si>
  <si>
    <t>1066.00</t>
  </si>
  <si>
    <t>580.00</t>
  </si>
  <si>
    <t>Подільська                   , 91/1</t>
  </si>
  <si>
    <t>307.00</t>
  </si>
  <si>
    <t>Подільська , 132</t>
  </si>
  <si>
    <t>295.50</t>
  </si>
  <si>
    <t>18.00</t>
  </si>
  <si>
    <t>Подільська  , 140</t>
  </si>
  <si>
    <t>649.00</t>
  </si>
  <si>
    <t>Володимирська, 87/1</t>
  </si>
  <si>
    <t>309.00</t>
  </si>
  <si>
    <t>13.80</t>
  </si>
  <si>
    <t>Грушевського , 74</t>
  </si>
  <si>
    <t>1924</t>
  </si>
  <si>
    <t>Грушевського, 85</t>
  </si>
  <si>
    <t>1057.00</t>
  </si>
  <si>
    <t>82.30</t>
  </si>
  <si>
    <t>Грушевського , 86</t>
  </si>
  <si>
    <t>894.20</t>
  </si>
  <si>
    <t>340.00</t>
  </si>
  <si>
    <t>пров.Грушевського, 87/4</t>
  </si>
  <si>
    <t>428.00</t>
  </si>
  <si>
    <t>16.80</t>
  </si>
  <si>
    <t>Грушевського, 92</t>
  </si>
  <si>
    <t>892.00</t>
  </si>
  <si>
    <t>372.00</t>
  </si>
  <si>
    <t>Театральна , 1</t>
  </si>
  <si>
    <t>423.00</t>
  </si>
  <si>
    <t>57.00</t>
  </si>
  <si>
    <t>21.20</t>
  </si>
  <si>
    <t>Театральна, 2</t>
  </si>
  <si>
    <t>16.10</t>
  </si>
  <si>
    <t>Театральна , 24</t>
  </si>
  <si>
    <t>11.00</t>
  </si>
  <si>
    <t>Театральна, 42/1</t>
  </si>
  <si>
    <t>27</t>
  </si>
  <si>
    <t>726.00</t>
  </si>
  <si>
    <t>148.00</t>
  </si>
  <si>
    <t>61.80</t>
  </si>
  <si>
    <t>Театральна, 66</t>
  </si>
  <si>
    <t>127.00</t>
  </si>
  <si>
    <t>50.40</t>
  </si>
  <si>
    <t>Свободи             , 31/1</t>
  </si>
  <si>
    <t>300.50</t>
  </si>
  <si>
    <t>Свободи , 46/1</t>
  </si>
  <si>
    <t>293.00</t>
  </si>
  <si>
    <t>16.20</t>
  </si>
  <si>
    <t>Свободи, 75</t>
  </si>
  <si>
    <t>592.00</t>
  </si>
  <si>
    <t>178.00</t>
  </si>
  <si>
    <t>59.00</t>
  </si>
  <si>
    <t>Свободи, 99/1</t>
  </si>
  <si>
    <t>466.00</t>
  </si>
  <si>
    <t>56.80</t>
  </si>
  <si>
    <t>Пушкіна     , 11</t>
  </si>
  <si>
    <t>330.00</t>
  </si>
  <si>
    <t>20.50</t>
  </si>
  <si>
    <t>Свободи    , 55</t>
  </si>
  <si>
    <t>893.00</t>
  </si>
  <si>
    <t>І.Франка           , 4/1</t>
  </si>
  <si>
    <t>73.00</t>
  </si>
  <si>
    <t>17.00</t>
  </si>
  <si>
    <t>І.Франка , 6/1</t>
  </si>
  <si>
    <t>290.20</t>
  </si>
  <si>
    <t>146.00</t>
  </si>
  <si>
    <t>І.Франка, 8/1</t>
  </si>
  <si>
    <t>502.00</t>
  </si>
  <si>
    <t>62.00</t>
  </si>
  <si>
    <t>Свободи        , 93/1</t>
  </si>
  <si>
    <t>Шевченка       , 4</t>
  </si>
  <si>
    <t>303.40</t>
  </si>
  <si>
    <t>Шевченка, 34а</t>
  </si>
  <si>
    <t>10.60</t>
  </si>
  <si>
    <t>пров.Пушкіна, 4</t>
  </si>
  <si>
    <t>42.40</t>
  </si>
  <si>
    <t>Соборна    , 69</t>
  </si>
  <si>
    <t>1139.00</t>
  </si>
  <si>
    <t>78.20</t>
  </si>
  <si>
    <t>Соборна, 71</t>
  </si>
  <si>
    <t>292.00</t>
  </si>
  <si>
    <t>Соборна, 77</t>
  </si>
  <si>
    <t>899.00</t>
  </si>
  <si>
    <t>192.00</t>
  </si>
  <si>
    <t>72.20</t>
  </si>
  <si>
    <t>Кам"янецька  , 69</t>
  </si>
  <si>
    <t>298.20</t>
  </si>
  <si>
    <t>19.00</t>
  </si>
  <si>
    <t>Свободи         , 2</t>
  </si>
  <si>
    <t>57.20</t>
  </si>
  <si>
    <t>Старокостянтинівське шосе, 11</t>
  </si>
  <si>
    <t>22.00</t>
  </si>
  <si>
    <t>Шевченка, 97</t>
  </si>
  <si>
    <t>10.90</t>
  </si>
  <si>
    <t>Шевченка, 60</t>
  </si>
  <si>
    <t>81.20</t>
  </si>
  <si>
    <t>Заводська, 28</t>
  </si>
  <si>
    <t>13.10</t>
  </si>
  <si>
    <t>Заводська, 18</t>
  </si>
  <si>
    <t>585.00</t>
  </si>
  <si>
    <t>18.10</t>
  </si>
  <si>
    <t>Проскурівська, 21/2</t>
  </si>
  <si>
    <t>217.30</t>
  </si>
  <si>
    <t>10.20</t>
  </si>
  <si>
    <t>Проскурівська, 64</t>
  </si>
  <si>
    <t>766.00</t>
  </si>
  <si>
    <t>Річна               , 2</t>
  </si>
  <si>
    <t>123.00</t>
  </si>
  <si>
    <t>6.70</t>
  </si>
  <si>
    <t>Подільська      , 81</t>
  </si>
  <si>
    <t>287.00</t>
  </si>
  <si>
    <t>Подільська      , 135/1</t>
  </si>
  <si>
    <t>348.50</t>
  </si>
  <si>
    <t>16.70</t>
  </si>
  <si>
    <t>Подільська      , 54/1</t>
  </si>
  <si>
    <t>133.70</t>
  </si>
  <si>
    <t>7.20</t>
  </si>
  <si>
    <t>Подільська      , 137</t>
  </si>
  <si>
    <t>11.50</t>
  </si>
  <si>
    <t>Подільська      , 155/1</t>
  </si>
  <si>
    <t>247.50</t>
  </si>
  <si>
    <t>10.50</t>
  </si>
  <si>
    <t>Подільська      , 171/4</t>
  </si>
  <si>
    <t>242.00</t>
  </si>
  <si>
    <t>10.30</t>
  </si>
  <si>
    <t>Вайсера, 74/1</t>
  </si>
  <si>
    <t>12.50</t>
  </si>
  <si>
    <t>Вайсера, 75/1</t>
  </si>
  <si>
    <t>315.00</t>
  </si>
  <si>
    <t>12.30</t>
  </si>
  <si>
    <t>Володимирська, 80</t>
  </si>
  <si>
    <t>1933</t>
  </si>
  <si>
    <t>592.80</t>
  </si>
  <si>
    <t>21.90</t>
  </si>
  <si>
    <t>Володимирська, 87</t>
  </si>
  <si>
    <t>431.00</t>
  </si>
  <si>
    <t>18.30</t>
  </si>
  <si>
    <t>Грушевського, 55</t>
  </si>
  <si>
    <t>1919</t>
  </si>
  <si>
    <t>157.15</t>
  </si>
  <si>
    <t>10.10</t>
  </si>
  <si>
    <t>Грушевського, 81</t>
  </si>
  <si>
    <t>214.90</t>
  </si>
  <si>
    <t>10.80</t>
  </si>
  <si>
    <t>Пилипчука       , 4</t>
  </si>
  <si>
    <t>19.40</t>
  </si>
  <si>
    <t>Пилипчука, 5/3</t>
  </si>
  <si>
    <t>148.40</t>
  </si>
  <si>
    <t>9.90</t>
  </si>
  <si>
    <t>Пилипчука , 51</t>
  </si>
  <si>
    <t>15.00</t>
  </si>
  <si>
    <t>Пилипчука, 51/1</t>
  </si>
  <si>
    <t>17.60</t>
  </si>
  <si>
    <t>Театральна   , 3</t>
  </si>
  <si>
    <t>328.60</t>
  </si>
  <si>
    <t>58.00</t>
  </si>
  <si>
    <t>Свободи, 30</t>
  </si>
  <si>
    <t>Пушкіна , 13</t>
  </si>
  <si>
    <t>754.00</t>
  </si>
  <si>
    <t>37.00</t>
  </si>
  <si>
    <t>42.70</t>
  </si>
  <si>
    <t>Пушкіна, 45</t>
  </si>
  <si>
    <t>21.30</t>
  </si>
  <si>
    <t>Пушкіна , 47</t>
  </si>
  <si>
    <t>Червоноармійська, 4</t>
  </si>
  <si>
    <t>239.05</t>
  </si>
  <si>
    <t>Кам"янецька        , 51</t>
  </si>
  <si>
    <t>11.20</t>
  </si>
  <si>
    <t>Герцена              , 3</t>
  </si>
  <si>
    <t>Шевченка, 93</t>
  </si>
  <si>
    <t>Шевченка, 95</t>
  </si>
  <si>
    <t>15.60</t>
  </si>
  <si>
    <t>Шевченка, 62</t>
  </si>
  <si>
    <t>210.00</t>
  </si>
  <si>
    <t>13.60</t>
  </si>
  <si>
    <t>М.Трембовецької, 49</t>
  </si>
  <si>
    <t>38.80</t>
  </si>
  <si>
    <t>Заводська, 26</t>
  </si>
  <si>
    <t>166.50</t>
  </si>
  <si>
    <t>17.90</t>
  </si>
  <si>
    <t>Подільська, 75</t>
  </si>
  <si>
    <t>Проскурівська  , 19/2</t>
  </si>
  <si>
    <t>Проскурівська, 35/1</t>
  </si>
  <si>
    <t>Проскурівська , 24/1</t>
  </si>
  <si>
    <t>25.00</t>
  </si>
  <si>
    <t>Проскурівська , 35/2</t>
  </si>
  <si>
    <t>Проскурівського підпілля, 75</t>
  </si>
  <si>
    <t>218.40</t>
  </si>
  <si>
    <t>Проскурівського підпілля , 75/1</t>
  </si>
  <si>
    <t>98.70</t>
  </si>
  <si>
    <t>Проскурівського підпілля  , 75/3</t>
  </si>
  <si>
    <t>110.00</t>
  </si>
  <si>
    <t>Проскурівського підпілля, 77/1</t>
  </si>
  <si>
    <t>176.50</t>
  </si>
  <si>
    <t>Проскурівського підпілля, 77/2</t>
  </si>
  <si>
    <t>Подільська  , 68</t>
  </si>
  <si>
    <t>87.00</t>
  </si>
  <si>
    <t>Подільська , 73</t>
  </si>
  <si>
    <t>123.50</t>
  </si>
  <si>
    <t>Подільська , 75/1</t>
  </si>
  <si>
    <t>Подільська, 77</t>
  </si>
  <si>
    <t>118.00</t>
  </si>
  <si>
    <t>Подільська, 79</t>
  </si>
  <si>
    <t>Подільська, 121/1</t>
  </si>
  <si>
    <t>40.50</t>
  </si>
  <si>
    <t>Подільська , 133/1</t>
  </si>
  <si>
    <t>47.00</t>
  </si>
  <si>
    <t>Подільська , 142</t>
  </si>
  <si>
    <t>26.00</t>
  </si>
  <si>
    <t>пров.Володимирський, 6</t>
  </si>
  <si>
    <t>1930</t>
  </si>
  <si>
    <t>63.00</t>
  </si>
  <si>
    <t>Грушевського, 50</t>
  </si>
  <si>
    <t>273.00</t>
  </si>
  <si>
    <t>Грушевського, 51</t>
  </si>
  <si>
    <t>Грушевського, 57</t>
  </si>
  <si>
    <t>36.40</t>
  </si>
  <si>
    <t>Грушевського, 62</t>
  </si>
  <si>
    <t>Грушевського, 62/1</t>
  </si>
  <si>
    <t>77.40</t>
  </si>
  <si>
    <t>Грушевського, 66</t>
  </si>
  <si>
    <t>Грушевського, 74/1</t>
  </si>
  <si>
    <t>89.00</t>
  </si>
  <si>
    <t>Грушевського, 96</t>
  </si>
  <si>
    <t>Пилипчука , 5</t>
  </si>
  <si>
    <t>297.00</t>
  </si>
  <si>
    <t>Пилипчука , 16</t>
  </si>
  <si>
    <t>38.00</t>
  </si>
  <si>
    <t>Пилипчука , 24</t>
  </si>
  <si>
    <t>Театральна     , 3/1</t>
  </si>
  <si>
    <t>Свободи, 68</t>
  </si>
  <si>
    <t>Свободи, 74</t>
  </si>
  <si>
    <t>Свободи, 99</t>
  </si>
  <si>
    <t>Пушкіна , 31</t>
  </si>
  <si>
    <t>Пушкіна, 33</t>
  </si>
  <si>
    <t>І. Франка, 26</t>
  </si>
  <si>
    <t>131.00</t>
  </si>
  <si>
    <t>І. Франка, 26/1</t>
  </si>
  <si>
    <t>145.00</t>
  </si>
  <si>
    <t>Шевченка    , 7</t>
  </si>
  <si>
    <t>282.00</t>
  </si>
  <si>
    <t>Шевченка, 35/1</t>
  </si>
  <si>
    <t>1525</t>
  </si>
  <si>
    <t>Шевченка, 40/1</t>
  </si>
  <si>
    <t>104.50</t>
  </si>
  <si>
    <t>пров.Пушкіна, 3</t>
  </si>
  <si>
    <t>Кам"нецька , 75/2</t>
  </si>
  <si>
    <t>Червоноармійська, 20</t>
  </si>
  <si>
    <t>Горького, 10</t>
  </si>
  <si>
    <t>266.00</t>
  </si>
  <si>
    <t>Проскурівська, 99</t>
  </si>
  <si>
    <t>1929</t>
  </si>
  <si>
    <t>Проскурівська, 99/1</t>
  </si>
  <si>
    <t>Проскурівська, 101/1</t>
  </si>
  <si>
    <t>Шевченка, 73</t>
  </si>
  <si>
    <t>485.00</t>
  </si>
  <si>
    <t>Шевченка, 77</t>
  </si>
  <si>
    <t>261.80</t>
  </si>
  <si>
    <t>Шевченка, 79</t>
  </si>
  <si>
    <t>1920</t>
  </si>
  <si>
    <t>189.00</t>
  </si>
  <si>
    <t>Шевченка, 91</t>
  </si>
  <si>
    <t>М.Трембовецької, 44</t>
  </si>
  <si>
    <t>195.00</t>
  </si>
  <si>
    <t>М.Трембовецької, 53</t>
  </si>
  <si>
    <t>105.00</t>
  </si>
  <si>
    <t>Матросова, 4</t>
  </si>
  <si>
    <t>Заводська, 8</t>
  </si>
  <si>
    <t>1918</t>
  </si>
  <si>
    <t>Заводська, 16</t>
  </si>
  <si>
    <t>276.00</t>
  </si>
  <si>
    <t>Заводська, 36</t>
  </si>
  <si>
    <t>382.00</t>
  </si>
  <si>
    <t>Заводська, 40</t>
  </si>
  <si>
    <t>Заводська, 45</t>
  </si>
  <si>
    <t>Заводська, 38</t>
  </si>
  <si>
    <t>Камянецька, 89</t>
  </si>
  <si>
    <t>Грибоєдова, 3/1</t>
  </si>
  <si>
    <t>Грибоєдова, 3/2</t>
  </si>
  <si>
    <t>317.00</t>
  </si>
  <si>
    <t>З.Космодемянської, 20</t>
  </si>
  <si>
    <t>Житецького, 24</t>
  </si>
  <si>
    <t>Житецького, 24/1</t>
  </si>
  <si>
    <t>Жванецька, 1</t>
  </si>
  <si>
    <t>Камянецька, 115</t>
  </si>
  <si>
    <t>21.80</t>
  </si>
  <si>
    <t>Камянецька, 118</t>
  </si>
  <si>
    <t>603.00</t>
  </si>
  <si>
    <t>68.80</t>
  </si>
  <si>
    <t>Камянецька, 120</t>
  </si>
  <si>
    <t>602.00</t>
  </si>
  <si>
    <t>54.30</t>
  </si>
  <si>
    <t>Камянецька, 124</t>
  </si>
  <si>
    <t>Камянецька, 133</t>
  </si>
  <si>
    <t>26.06</t>
  </si>
  <si>
    <t>Камянецька, 135</t>
  </si>
  <si>
    <t>25.50</t>
  </si>
  <si>
    <t>Тернопільська, 2</t>
  </si>
  <si>
    <t>524.00</t>
  </si>
  <si>
    <t>65.10</t>
  </si>
  <si>
    <t>Тернопільська, 11</t>
  </si>
  <si>
    <t>пр.Камянецький, 4/1</t>
  </si>
  <si>
    <t>29.46</t>
  </si>
  <si>
    <t>Ланова, 10</t>
  </si>
  <si>
    <t>510.00</t>
  </si>
  <si>
    <t>55.00</t>
  </si>
  <si>
    <t>Купріна, 4</t>
  </si>
  <si>
    <t>Купріна, 6</t>
  </si>
  <si>
    <t>Купріна, 8</t>
  </si>
  <si>
    <t>Купріна, 10</t>
  </si>
  <si>
    <t>Житецького, 8</t>
  </si>
  <si>
    <t>190.00</t>
  </si>
  <si>
    <t>Храновського, 11</t>
  </si>
  <si>
    <t>Храновського, 16</t>
  </si>
  <si>
    <t>418.40</t>
  </si>
  <si>
    <t>Камянецька, 125</t>
  </si>
  <si>
    <t>27.30</t>
  </si>
  <si>
    <t>Камянецька, 159/1</t>
  </si>
  <si>
    <t>161.20</t>
  </si>
  <si>
    <t>Тернопільська, 6</t>
  </si>
  <si>
    <t>688.00</t>
  </si>
  <si>
    <t>66.90</t>
  </si>
  <si>
    <t>Сковороди, 8</t>
  </si>
  <si>
    <t>13.00</t>
  </si>
  <si>
    <t>Сковороди, 9</t>
  </si>
  <si>
    <t>26</t>
  </si>
  <si>
    <t>575.00</t>
  </si>
  <si>
    <t>84.00</t>
  </si>
  <si>
    <t>У.Громової, 12</t>
  </si>
  <si>
    <t>99.80</t>
  </si>
  <si>
    <t>З.Космодемянської, 20/1</t>
  </si>
  <si>
    <t>185.00</t>
  </si>
  <si>
    <t>мяка</t>
  </si>
  <si>
    <t>Храновського, 16/2</t>
  </si>
  <si>
    <t>2003</t>
  </si>
  <si>
    <t>З.Космодемянської, 13/1</t>
  </si>
  <si>
    <t>З.Космодемянської, 13/2</t>
  </si>
  <si>
    <t>368.70</t>
  </si>
  <si>
    <t>Камянецька, 98</t>
  </si>
  <si>
    <t>1156.00</t>
  </si>
  <si>
    <t>459.00</t>
  </si>
  <si>
    <t>Камянецька, 100</t>
  </si>
  <si>
    <t>456.00</t>
  </si>
  <si>
    <t>Камянецька, 99/1</t>
  </si>
  <si>
    <t>Камянецька, 101</t>
  </si>
  <si>
    <t>1003.00</t>
  </si>
  <si>
    <t>Камянецька, 102</t>
  </si>
  <si>
    <t>1190.00</t>
  </si>
  <si>
    <t>Камянецька, 104</t>
  </si>
  <si>
    <t>1170.00</t>
  </si>
  <si>
    <t>389.00</t>
  </si>
  <si>
    <t>Камянецька, 106</t>
  </si>
  <si>
    <t>582.00</t>
  </si>
  <si>
    <t>Камянецька, 107</t>
  </si>
  <si>
    <t>606.00</t>
  </si>
  <si>
    <t>Камянецька, 108</t>
  </si>
  <si>
    <t>863.00</t>
  </si>
  <si>
    <t>183.00</t>
  </si>
  <si>
    <t>Камянецька, 109</t>
  </si>
  <si>
    <t>83</t>
  </si>
  <si>
    <t>1008.00</t>
  </si>
  <si>
    <t>Камянецька, 111</t>
  </si>
  <si>
    <t>731.00</t>
  </si>
  <si>
    <t>235.00</t>
  </si>
  <si>
    <t>Камянецька, 105</t>
  </si>
  <si>
    <t>1134.00</t>
  </si>
  <si>
    <t>274.00</t>
  </si>
  <si>
    <t>Інститутська, 4</t>
  </si>
  <si>
    <t>Інститутська, 14</t>
  </si>
  <si>
    <t>125</t>
  </si>
  <si>
    <t>2548.00</t>
  </si>
  <si>
    <t>1040.00</t>
  </si>
  <si>
    <t>488.50</t>
  </si>
  <si>
    <t>Інститутська, 15</t>
  </si>
  <si>
    <t>90</t>
  </si>
  <si>
    <t>1911.00</t>
  </si>
  <si>
    <t>824.00</t>
  </si>
  <si>
    <t>314.45</t>
  </si>
  <si>
    <t>Інститутська, 17</t>
  </si>
  <si>
    <t>Інститутська, 20/1</t>
  </si>
  <si>
    <t>104</t>
  </si>
  <si>
    <t>452.20</t>
  </si>
  <si>
    <t>Інститутська, 20/2</t>
  </si>
  <si>
    <t>1470.00</t>
  </si>
  <si>
    <t>314.90</t>
  </si>
  <si>
    <t>Тернопільська, 3</t>
  </si>
  <si>
    <t>980.00</t>
  </si>
  <si>
    <t>410.00</t>
  </si>
  <si>
    <t>250.90</t>
  </si>
  <si>
    <t>Тернопільська, 3/1</t>
  </si>
  <si>
    <t>487.00</t>
  </si>
  <si>
    <t>215.00</t>
  </si>
  <si>
    <t>171.30</t>
  </si>
  <si>
    <t>Тернопільська, 3/2</t>
  </si>
  <si>
    <t>Тернопільська, 14</t>
  </si>
  <si>
    <t>768.00</t>
  </si>
  <si>
    <t>328.40</t>
  </si>
  <si>
    <t>Тернопільська, 16</t>
  </si>
  <si>
    <t>213.60</t>
  </si>
  <si>
    <t>Тернопільська, 16/1</t>
  </si>
  <si>
    <t>Тернопільська, 18/1</t>
  </si>
  <si>
    <t>66</t>
  </si>
  <si>
    <t>292.40</t>
  </si>
  <si>
    <t>Тернопільська, 20</t>
  </si>
  <si>
    <t>462.00</t>
  </si>
  <si>
    <t>225.80</t>
  </si>
  <si>
    <t>Тернопільська, 34/3</t>
  </si>
  <si>
    <t>1110.00</t>
  </si>
  <si>
    <t>184.80</t>
  </si>
  <si>
    <t>Тернопільська, 34/5</t>
  </si>
  <si>
    <t>Хотовицького, 5</t>
  </si>
  <si>
    <t>750.00</t>
  </si>
  <si>
    <t>408.52</t>
  </si>
  <si>
    <t>Хотовицького, 5/1</t>
  </si>
  <si>
    <t>Хотовицького, 5/2</t>
  </si>
  <si>
    <t>286.00</t>
  </si>
  <si>
    <t>Хотовицького, 7</t>
  </si>
  <si>
    <t>396.90</t>
  </si>
  <si>
    <t>Хотовицького, 9/1</t>
  </si>
  <si>
    <t>69</t>
  </si>
  <si>
    <t>Хотовицького, 11</t>
  </si>
  <si>
    <t>1398.00</t>
  </si>
  <si>
    <t>680.00</t>
  </si>
  <si>
    <t>355.10</t>
  </si>
  <si>
    <t>Хотовицького, 11а</t>
  </si>
  <si>
    <t>424.00</t>
  </si>
  <si>
    <t>141.00</t>
  </si>
  <si>
    <t>Молодіжна, 7</t>
  </si>
  <si>
    <t>129</t>
  </si>
  <si>
    <t>1914.00</t>
  </si>
  <si>
    <t>1220.00</t>
  </si>
  <si>
    <t>546.01</t>
  </si>
  <si>
    <t>Молодіжна, 17</t>
  </si>
  <si>
    <t>1166.00</t>
  </si>
  <si>
    <t>Молодіжна, 17/1</t>
  </si>
  <si>
    <t>1164.00</t>
  </si>
  <si>
    <t>Сковороди, 9/1</t>
  </si>
  <si>
    <t>945.00</t>
  </si>
  <si>
    <t>430.00</t>
  </si>
  <si>
    <t>Сковороди, 9/3</t>
  </si>
  <si>
    <t>Сковороди, 11</t>
  </si>
  <si>
    <t>988.00</t>
  </si>
  <si>
    <t>Сковороди, 12</t>
  </si>
  <si>
    <t>1630.00</t>
  </si>
  <si>
    <t>314.00</t>
  </si>
  <si>
    <t>Сковороди, 48</t>
  </si>
  <si>
    <t>Сковороди, 9/3а</t>
  </si>
  <si>
    <t>125.00</t>
  </si>
  <si>
    <t>Ланова, 12</t>
  </si>
  <si>
    <t>Ст.Разіна, 4/1</t>
  </si>
  <si>
    <t>Ст.Разіна, 6/1</t>
  </si>
  <si>
    <t>Лікарняна, 1</t>
  </si>
  <si>
    <t>925.00</t>
  </si>
  <si>
    <t>Ст.Разіна, 4/2</t>
  </si>
  <si>
    <t>1998</t>
  </si>
  <si>
    <t>Львівське шосе, 51</t>
  </si>
  <si>
    <t>258</t>
  </si>
  <si>
    <t>4480.00</t>
  </si>
  <si>
    <t>1489.00</t>
  </si>
  <si>
    <t>1057.60</t>
  </si>
  <si>
    <t>Тернопільська, 34/1</t>
  </si>
  <si>
    <t>Інститутська, 20</t>
  </si>
  <si>
    <t>1680.00</t>
  </si>
  <si>
    <t>1050.00</t>
  </si>
  <si>
    <t>542.00</t>
  </si>
  <si>
    <t>Молодіжна, 5</t>
  </si>
  <si>
    <t>134</t>
  </si>
  <si>
    <t>1600.00</t>
  </si>
  <si>
    <t>546.00</t>
  </si>
  <si>
    <t>Хотовицького, 11/1</t>
  </si>
  <si>
    <t>1260.00</t>
  </si>
  <si>
    <t>Інститутська, 13/1</t>
  </si>
  <si>
    <t>585.60</t>
  </si>
  <si>
    <t>Інститутська, 17/1</t>
  </si>
  <si>
    <t>1336.40</t>
  </si>
  <si>
    <t>Інститутська, 17/3</t>
  </si>
  <si>
    <t>Інститутська, 19/1</t>
  </si>
  <si>
    <t>937.70</t>
  </si>
  <si>
    <t>Інститутська, 19/2</t>
  </si>
  <si>
    <t>Тернопільська, 15</t>
  </si>
  <si>
    <t>561.80</t>
  </si>
  <si>
    <t>Тернопільська, 18</t>
  </si>
  <si>
    <t>Тернопільська, 20/1</t>
  </si>
  <si>
    <t>966.00</t>
  </si>
  <si>
    <t>Молодіжна, 3/2</t>
  </si>
  <si>
    <t>1343.20</t>
  </si>
  <si>
    <t>396.00</t>
  </si>
  <si>
    <t>Львівське шосе, 47</t>
  </si>
  <si>
    <t>1778.18</t>
  </si>
  <si>
    <t>1250.00</t>
  </si>
  <si>
    <t>Хотовицького, 11/2</t>
  </si>
  <si>
    <t>110</t>
  </si>
  <si>
    <t>1343.26</t>
  </si>
  <si>
    <t>Камянецька, 99</t>
  </si>
  <si>
    <t>823.00</t>
  </si>
  <si>
    <t>188.00</t>
  </si>
  <si>
    <t>Тернопільська, 34/2</t>
  </si>
  <si>
    <t>221.70</t>
  </si>
  <si>
    <t>Інститутська, 4/2</t>
  </si>
  <si>
    <t>525.00</t>
  </si>
  <si>
    <t>Інститутська, 6/3</t>
  </si>
  <si>
    <t>Інститутська, 10</t>
  </si>
  <si>
    <t>468.00</t>
  </si>
  <si>
    <t>259.20</t>
  </si>
  <si>
    <t>Інститутська, 18</t>
  </si>
  <si>
    <t>Інститутська, 19</t>
  </si>
  <si>
    <t>536.00</t>
  </si>
  <si>
    <t>485.50</t>
  </si>
  <si>
    <t>Інститутська, 21</t>
  </si>
  <si>
    <t>469.90</t>
  </si>
  <si>
    <t>Тернопільська, 26</t>
  </si>
  <si>
    <t>Тернопільська, 26а</t>
  </si>
  <si>
    <t>Тернопільська, 26/2</t>
  </si>
  <si>
    <t>Сковороди, 9/2</t>
  </si>
  <si>
    <t>1235.00</t>
  </si>
  <si>
    <t>993.00</t>
  </si>
  <si>
    <t>638.00</t>
  </si>
  <si>
    <t>Хотовицького, 5/3</t>
  </si>
  <si>
    <t>253.10</t>
  </si>
  <si>
    <t>Хотовицького, 5/4</t>
  </si>
  <si>
    <t>Хотовицького, 9</t>
  </si>
  <si>
    <t>840.00</t>
  </si>
  <si>
    <t>413.24</t>
  </si>
  <si>
    <t>Львівське шосе, 8</t>
  </si>
  <si>
    <t>171</t>
  </si>
  <si>
    <t>857.00</t>
  </si>
  <si>
    <t>Львівське шосе, 14</t>
  </si>
  <si>
    <t>Львівське шосе, 18</t>
  </si>
  <si>
    <t>Львівське шосе, 18/2</t>
  </si>
  <si>
    <t>870.00</t>
  </si>
  <si>
    <t>711.00</t>
  </si>
  <si>
    <t>Львівське шосе, 27</t>
  </si>
  <si>
    <t>445.00</t>
  </si>
  <si>
    <t>Львівське шосе, 31</t>
  </si>
  <si>
    <t>439.00</t>
  </si>
  <si>
    <t>Львівське шосе, 41</t>
  </si>
  <si>
    <t>Львівське шосе, 49</t>
  </si>
  <si>
    <t>Сковороди, 46</t>
  </si>
  <si>
    <t>138</t>
  </si>
  <si>
    <t>930.00</t>
  </si>
  <si>
    <t>660.00</t>
  </si>
  <si>
    <t>Львівське шосе, 55</t>
  </si>
  <si>
    <t>2090.00</t>
  </si>
  <si>
    <t>1197.00</t>
  </si>
  <si>
    <t>Львівське шосе, 43</t>
  </si>
  <si>
    <t>2060.00</t>
  </si>
  <si>
    <t>1287.00</t>
  </si>
  <si>
    <t>Тернопільська, 18/2</t>
  </si>
  <si>
    <t>866.00</t>
  </si>
  <si>
    <t>Тернопільська, 22</t>
  </si>
  <si>
    <t>794.00</t>
  </si>
  <si>
    <t>Тернопільська, 22/1</t>
  </si>
  <si>
    <t>197</t>
  </si>
  <si>
    <t>1021.52</t>
  </si>
  <si>
    <t>842.32</t>
  </si>
  <si>
    <t>Тернопільська, 32</t>
  </si>
  <si>
    <t>857.10</t>
  </si>
  <si>
    <t>Тернопільська, 34</t>
  </si>
  <si>
    <t>250</t>
  </si>
  <si>
    <t>1999.90</t>
  </si>
  <si>
    <t>1354.00</t>
  </si>
  <si>
    <t>1659.00</t>
  </si>
  <si>
    <t>Інститутська, 8/2</t>
  </si>
  <si>
    <t>2012</t>
  </si>
  <si>
    <t>2050.00</t>
  </si>
  <si>
    <t>1540.00</t>
  </si>
  <si>
    <t>Львівське шосе, 16/1</t>
  </si>
  <si>
    <t>Львівське шосе, 18/2а</t>
  </si>
  <si>
    <t>229.00</t>
  </si>
  <si>
    <t>Лікарняна, 3/1</t>
  </si>
  <si>
    <t>122</t>
  </si>
  <si>
    <t>990.00</t>
  </si>
  <si>
    <t>Інститутська, 3</t>
  </si>
  <si>
    <t>701.00</t>
  </si>
  <si>
    <t>Тернопільська, 26/4</t>
  </si>
  <si>
    <t>Тернопільська, 26/5</t>
  </si>
  <si>
    <t>Інститутська, 15/1</t>
  </si>
  <si>
    <t>2006</t>
  </si>
  <si>
    <t>Тернопільська, 26/3</t>
  </si>
  <si>
    <t>284.00</t>
  </si>
  <si>
    <t>Львівське шосе, 55/3</t>
  </si>
  <si>
    <t>664.00</t>
  </si>
  <si>
    <t>Хотовицького, 8</t>
  </si>
  <si>
    <t>150</t>
  </si>
  <si>
    <t>1611.00</t>
  </si>
  <si>
    <t>1341.00</t>
  </si>
  <si>
    <t>1145.00</t>
  </si>
  <si>
    <t>Васяніна, 5</t>
  </si>
  <si>
    <t>Ватутіна, 4</t>
  </si>
  <si>
    <t>1908</t>
  </si>
  <si>
    <t>Ватутіна, 6</t>
  </si>
  <si>
    <t>Ватутіна, 7</t>
  </si>
  <si>
    <t>Ватутіна, 9</t>
  </si>
  <si>
    <t>Ватутіна, 45</t>
  </si>
  <si>
    <t>Ватутіна, 47</t>
  </si>
  <si>
    <t>пров. Ватутіна, 5</t>
  </si>
  <si>
    <t>пров. Ватутіна, 9</t>
  </si>
  <si>
    <t>Гастелло, 2</t>
  </si>
  <si>
    <t>81</t>
  </si>
  <si>
    <t>Гастелло, 4</t>
  </si>
  <si>
    <t>1904</t>
  </si>
  <si>
    <t>Гастелло, 6</t>
  </si>
  <si>
    <t>152</t>
  </si>
  <si>
    <t>Гастелло, 8</t>
  </si>
  <si>
    <t>280</t>
  </si>
  <si>
    <t>Гастелло, 12</t>
  </si>
  <si>
    <t>1903</t>
  </si>
  <si>
    <t>І. Франка , 33/2</t>
  </si>
  <si>
    <t>І. Франка , 41/1</t>
  </si>
  <si>
    <t>І. Франка , 41/2</t>
  </si>
  <si>
    <t>200</t>
  </si>
  <si>
    <t>І. Франка , 43</t>
  </si>
  <si>
    <t>І. Франка , 47</t>
  </si>
  <si>
    <t>пров. І. Франка, 3</t>
  </si>
  <si>
    <t>пров. І. Франка, 4</t>
  </si>
  <si>
    <t>пров. І. Франка, 5</t>
  </si>
  <si>
    <t>Козацька, 56</t>
  </si>
  <si>
    <t>370</t>
  </si>
  <si>
    <t>Козацька, 63</t>
  </si>
  <si>
    <t>Козацька, 63/1</t>
  </si>
  <si>
    <t>363</t>
  </si>
  <si>
    <t>Козацька, 63/2</t>
  </si>
  <si>
    <t>317</t>
  </si>
  <si>
    <t>Козацька, 65</t>
  </si>
  <si>
    <t>Козацька, 67</t>
  </si>
  <si>
    <t>Кутузова , 96/1</t>
  </si>
  <si>
    <t>Красовського , 13</t>
  </si>
  <si>
    <t>1932</t>
  </si>
  <si>
    <t>Красовського , 15</t>
  </si>
  <si>
    <t>594</t>
  </si>
  <si>
    <t>Вінниченка, 5</t>
  </si>
  <si>
    <t>Купріна (гурт.), 52/2</t>
  </si>
  <si>
    <t>О. Кошового, 17</t>
  </si>
  <si>
    <t>О. Кошового, 19</t>
  </si>
  <si>
    <t>О. Кошового, 21</t>
  </si>
  <si>
    <t>О. Кошового, 23</t>
  </si>
  <si>
    <t>О. Кошового, 27</t>
  </si>
  <si>
    <t>О. Кошового, 29</t>
  </si>
  <si>
    <t>О. Кошового, 31</t>
  </si>
  <si>
    <t>О. Кошового, 46</t>
  </si>
  <si>
    <t>Суворова, 2</t>
  </si>
  <si>
    <t>Суворова, 45</t>
  </si>
  <si>
    <t>Черняховського, 55</t>
  </si>
  <si>
    <t>Черняховського, 57</t>
  </si>
  <si>
    <t>Черняховського, 59</t>
  </si>
  <si>
    <t>Цегельна, 39/1</t>
  </si>
  <si>
    <t>Чорновола  , 4</t>
  </si>
  <si>
    <t>202</t>
  </si>
  <si>
    <t>Чорновола  , 22</t>
  </si>
  <si>
    <t>1945</t>
  </si>
  <si>
    <t>Чорновола  , 29</t>
  </si>
  <si>
    <t>1947</t>
  </si>
  <si>
    <t>Щедріна, 5/1</t>
  </si>
  <si>
    <t>Щедріна, 7</t>
  </si>
  <si>
    <t>Щедріна , 41</t>
  </si>
  <si>
    <t>420</t>
  </si>
  <si>
    <t>Щорса , 19</t>
  </si>
  <si>
    <t>230</t>
  </si>
  <si>
    <t>Ватутіна, 3</t>
  </si>
  <si>
    <t>201</t>
  </si>
  <si>
    <t>Ватутіна, 20</t>
  </si>
  <si>
    <t>299</t>
  </si>
  <si>
    <t>Ватутіна, 22</t>
  </si>
  <si>
    <t>314</t>
  </si>
  <si>
    <t>пров. Ватутіна, 3</t>
  </si>
  <si>
    <t>пров. Ватутіна, 7</t>
  </si>
  <si>
    <t>Гастелло, 10</t>
  </si>
  <si>
    <t>561</t>
  </si>
  <si>
    <t>24.6</t>
  </si>
  <si>
    <t>Гайдара, 2</t>
  </si>
  <si>
    <t>400</t>
  </si>
  <si>
    <t>95</t>
  </si>
  <si>
    <t>Городовікова, 1</t>
  </si>
  <si>
    <t>300</t>
  </si>
  <si>
    <t>18.8</t>
  </si>
  <si>
    <t>Городовікова, 3</t>
  </si>
  <si>
    <t>1891</t>
  </si>
  <si>
    <t>23.4</t>
  </si>
  <si>
    <t>Городовікова, 4</t>
  </si>
  <si>
    <t>1890</t>
  </si>
  <si>
    <t>970</t>
  </si>
  <si>
    <t>38.2</t>
  </si>
  <si>
    <t>Городовікова, 6</t>
  </si>
  <si>
    <t>19.8</t>
  </si>
  <si>
    <t>Городовікова, 8</t>
  </si>
  <si>
    <t>1894</t>
  </si>
  <si>
    <t>600</t>
  </si>
  <si>
    <t>52.7</t>
  </si>
  <si>
    <t>Госпітальна (гурт.), 2</t>
  </si>
  <si>
    <t>52.1</t>
  </si>
  <si>
    <t>Госпітальна , 4</t>
  </si>
  <si>
    <t>500</t>
  </si>
  <si>
    <t>21.3</t>
  </si>
  <si>
    <t>Госпітальна , 6/1</t>
  </si>
  <si>
    <t>290</t>
  </si>
  <si>
    <t>14.6</t>
  </si>
  <si>
    <t>Госпітальна , 6/2</t>
  </si>
  <si>
    <t>Госпітальна , 6/3</t>
  </si>
  <si>
    <t>І. Франка , 25</t>
  </si>
  <si>
    <t>357</t>
  </si>
  <si>
    <t>12.2</t>
  </si>
  <si>
    <t>І. Франка , 32</t>
  </si>
  <si>
    <t>1892</t>
  </si>
  <si>
    <t>І. Франка , 33</t>
  </si>
  <si>
    <t>204</t>
  </si>
  <si>
    <t>10.7</t>
  </si>
  <si>
    <t>І. Франка , 35</t>
  </si>
  <si>
    <t>І. Франка , 35/1</t>
  </si>
  <si>
    <t>І. Франка , 36</t>
  </si>
  <si>
    <t>І. Франка , 37</t>
  </si>
  <si>
    <t>І. Франка , 39</t>
  </si>
  <si>
    <t>І. Франка , 45</t>
  </si>
  <si>
    <t>І. Франка , 49</t>
  </si>
  <si>
    <t>1893</t>
  </si>
  <si>
    <t>Купріна, 54</t>
  </si>
  <si>
    <t>1000</t>
  </si>
  <si>
    <t>Купріна, 57</t>
  </si>
  <si>
    <t>1913</t>
  </si>
  <si>
    <t>Купріна, 59</t>
  </si>
  <si>
    <t>1912</t>
  </si>
  <si>
    <t>Чорновола  , 3/1</t>
  </si>
  <si>
    <t>680</t>
  </si>
  <si>
    <t>Чорновола  , 41</t>
  </si>
  <si>
    <t>1938</t>
  </si>
  <si>
    <t>32.4</t>
  </si>
  <si>
    <t>Чорновола  , 46</t>
  </si>
  <si>
    <t>Чорновола  , 66</t>
  </si>
  <si>
    <t>Чорновола  , 76/1</t>
  </si>
  <si>
    <t>21.9</t>
  </si>
  <si>
    <t>Чорновола  , 178</t>
  </si>
  <si>
    <t>13.7</t>
  </si>
  <si>
    <t>Кожедуба , 4</t>
  </si>
  <si>
    <t>12.9</t>
  </si>
  <si>
    <t>Кожедуба , 6</t>
  </si>
  <si>
    <t>12.7</t>
  </si>
  <si>
    <t>Кожедуба , 14</t>
  </si>
  <si>
    <t>12.6</t>
  </si>
  <si>
    <t>пров. Кожедуба  , 8</t>
  </si>
  <si>
    <t>Копистинське шосе , 1</t>
  </si>
  <si>
    <t>13.9</t>
  </si>
  <si>
    <t>Щедріна (гурт.), 5</t>
  </si>
  <si>
    <t>Гастелло, 14</t>
  </si>
  <si>
    <t>1931</t>
  </si>
  <si>
    <t>1101</t>
  </si>
  <si>
    <t>75</t>
  </si>
  <si>
    <t>Козацька, 6/1</t>
  </si>
  <si>
    <t>Козацька, 60</t>
  </si>
  <si>
    <t>835</t>
  </si>
  <si>
    <t>Купріна (гурт.), 66/2</t>
  </si>
  <si>
    <t>56</t>
  </si>
  <si>
    <t>Щорса , 11</t>
  </si>
  <si>
    <t>425</t>
  </si>
  <si>
    <t>282</t>
  </si>
  <si>
    <t>47.4</t>
  </si>
  <si>
    <t>Пересипкіна, 3</t>
  </si>
  <si>
    <t>564</t>
  </si>
  <si>
    <t>91.8</t>
  </si>
  <si>
    <t>Купріна, 66/1</t>
  </si>
  <si>
    <t>Пілотська, 1</t>
  </si>
  <si>
    <t>193.8</t>
  </si>
  <si>
    <t>Щорса, 29</t>
  </si>
  <si>
    <t>Чорновола , 106</t>
  </si>
  <si>
    <t>990</t>
  </si>
  <si>
    <t>474</t>
  </si>
  <si>
    <t>79.8</t>
  </si>
  <si>
    <t>Червонофлотська , 42/2</t>
  </si>
  <si>
    <t>1136</t>
  </si>
  <si>
    <t>104.1</t>
  </si>
  <si>
    <t>Гастелло , 6/1</t>
  </si>
  <si>
    <t>1235</t>
  </si>
  <si>
    <t>320</t>
  </si>
  <si>
    <t>441</t>
  </si>
  <si>
    <t>Гастелло , 6/2</t>
  </si>
  <si>
    <t>576</t>
  </si>
  <si>
    <t>940</t>
  </si>
  <si>
    <t>421</t>
  </si>
  <si>
    <t>Гастелло , 10/1</t>
  </si>
  <si>
    <t>980</t>
  </si>
  <si>
    <t>650</t>
  </si>
  <si>
    <t>281.4</t>
  </si>
  <si>
    <t>Гастелло , 10/2</t>
  </si>
  <si>
    <t>270</t>
  </si>
  <si>
    <t>Гастелло , 10/3</t>
  </si>
  <si>
    <t>1450</t>
  </si>
  <si>
    <t>960</t>
  </si>
  <si>
    <t>331.5</t>
  </si>
  <si>
    <t>Гастелло , 10/4</t>
  </si>
  <si>
    <t>880</t>
  </si>
  <si>
    <t>615</t>
  </si>
  <si>
    <t>Гастелло , 10/5</t>
  </si>
  <si>
    <t>961</t>
  </si>
  <si>
    <t>121.7</t>
  </si>
  <si>
    <t>Гастелло , 12/1</t>
  </si>
  <si>
    <t>1360</t>
  </si>
  <si>
    <t>715</t>
  </si>
  <si>
    <t>297.4</t>
  </si>
  <si>
    <t>Гастелло , 16</t>
  </si>
  <si>
    <t>130</t>
  </si>
  <si>
    <t>720</t>
  </si>
  <si>
    <t>526.2</t>
  </si>
  <si>
    <t>Гайдара , 27/2</t>
  </si>
  <si>
    <t>1680</t>
  </si>
  <si>
    <t>464</t>
  </si>
  <si>
    <t>527</t>
  </si>
  <si>
    <t>Гречка , 10/1</t>
  </si>
  <si>
    <t>1220</t>
  </si>
  <si>
    <t>495</t>
  </si>
  <si>
    <t>Гречка , 10/2</t>
  </si>
  <si>
    <t>1500</t>
  </si>
  <si>
    <t>904</t>
  </si>
  <si>
    <t>315</t>
  </si>
  <si>
    <t>Гречка , 10/3</t>
  </si>
  <si>
    <t>790</t>
  </si>
  <si>
    <t>145.8</t>
  </si>
  <si>
    <t>Гречка , 12</t>
  </si>
  <si>
    <t>844</t>
  </si>
  <si>
    <t>750</t>
  </si>
  <si>
    <t>107.2</t>
  </si>
  <si>
    <t>Гречка , 12/1</t>
  </si>
  <si>
    <t>845</t>
  </si>
  <si>
    <t>Гречка , 14</t>
  </si>
  <si>
    <t>853</t>
  </si>
  <si>
    <t>Козацька, 54</t>
  </si>
  <si>
    <t>1367</t>
  </si>
  <si>
    <t>930</t>
  </si>
  <si>
    <t>240</t>
  </si>
  <si>
    <t>Козацька, 54/1</t>
  </si>
  <si>
    <t>858</t>
  </si>
  <si>
    <t>Козацька, 56/1</t>
  </si>
  <si>
    <t>900</t>
  </si>
  <si>
    <t>450</t>
  </si>
  <si>
    <t>Козацька, 56/2</t>
  </si>
  <si>
    <t>Козацька, 56/3</t>
  </si>
  <si>
    <t>620</t>
  </si>
  <si>
    <t>Козацька, 60/1</t>
  </si>
  <si>
    <t>544</t>
  </si>
  <si>
    <t>Козацька, 61/1</t>
  </si>
  <si>
    <t>1308</t>
  </si>
  <si>
    <t>630</t>
  </si>
  <si>
    <t>129.7</t>
  </si>
  <si>
    <t>Козацька, 61/2</t>
  </si>
  <si>
    <t>742</t>
  </si>
  <si>
    <t>Козацька, 65/1</t>
  </si>
  <si>
    <t>100.4</t>
  </si>
  <si>
    <t>Раскової, 1</t>
  </si>
  <si>
    <t>1065</t>
  </si>
  <si>
    <t>136.5</t>
  </si>
  <si>
    <t>Раскової, 3</t>
  </si>
  <si>
    <t>278</t>
  </si>
  <si>
    <t>Раскової, 5</t>
  </si>
  <si>
    <t>169.3</t>
  </si>
  <si>
    <t>пров. Тракторний  , 20</t>
  </si>
  <si>
    <t>133</t>
  </si>
  <si>
    <t>740</t>
  </si>
  <si>
    <t>490</t>
  </si>
  <si>
    <t>Трудова  , 14</t>
  </si>
  <si>
    <t>1230</t>
  </si>
  <si>
    <t>374</t>
  </si>
  <si>
    <t>178.6</t>
  </si>
  <si>
    <t>Трудова  , 15</t>
  </si>
  <si>
    <t>294</t>
  </si>
  <si>
    <t>269.8</t>
  </si>
  <si>
    <t>Червонофлотська  , 38</t>
  </si>
  <si>
    <t>1270</t>
  </si>
  <si>
    <t>860</t>
  </si>
  <si>
    <t>269.4</t>
  </si>
  <si>
    <t>Червонофлотська  , 40</t>
  </si>
  <si>
    <t>272.1</t>
  </si>
  <si>
    <t>Щорса  , 15</t>
  </si>
  <si>
    <t>690</t>
  </si>
  <si>
    <t>326</t>
  </si>
  <si>
    <t>117.6</t>
  </si>
  <si>
    <t>Щорса  , 20</t>
  </si>
  <si>
    <t>795</t>
  </si>
  <si>
    <t>470</t>
  </si>
  <si>
    <t>114.3</t>
  </si>
  <si>
    <t>Щорса  , 41</t>
  </si>
  <si>
    <t>1144</t>
  </si>
  <si>
    <t>530</t>
  </si>
  <si>
    <t>147.5</t>
  </si>
  <si>
    <t>Чорновола  , 38</t>
  </si>
  <si>
    <t>180.6</t>
  </si>
  <si>
    <t>Чорновола  , 110</t>
  </si>
  <si>
    <t>51</t>
  </si>
  <si>
    <t>1010</t>
  </si>
  <si>
    <t>109</t>
  </si>
  <si>
    <t>Чорновола  , 134/1</t>
  </si>
  <si>
    <t>654</t>
  </si>
  <si>
    <t>136.6</t>
  </si>
  <si>
    <t>І. Франка, 34</t>
  </si>
  <si>
    <t>775</t>
  </si>
  <si>
    <t>176.7</t>
  </si>
  <si>
    <t>І. Франка, 36/1</t>
  </si>
  <si>
    <t>120.3</t>
  </si>
  <si>
    <t>Трудова  , 11</t>
  </si>
  <si>
    <t>1400</t>
  </si>
  <si>
    <t>368</t>
  </si>
  <si>
    <t>225.4</t>
  </si>
  <si>
    <t>Васяніна, 2</t>
  </si>
  <si>
    <t>234</t>
  </si>
  <si>
    <t>1995-2000</t>
  </si>
  <si>
    <t>3900</t>
  </si>
  <si>
    <t>3500</t>
  </si>
  <si>
    <t>270.4</t>
  </si>
  <si>
    <t>Васяніна, 8</t>
  </si>
  <si>
    <t>890</t>
  </si>
  <si>
    <t>375</t>
  </si>
  <si>
    <t>221.5</t>
  </si>
  <si>
    <t>Гастелло, 18</t>
  </si>
  <si>
    <t>700</t>
  </si>
  <si>
    <t>279</t>
  </si>
  <si>
    <t>Гастелло, 20</t>
  </si>
  <si>
    <t>191.5</t>
  </si>
  <si>
    <t>Гречка , 1</t>
  </si>
  <si>
    <t>1465</t>
  </si>
  <si>
    <t>488</t>
  </si>
  <si>
    <t>Гайдара  , 27/1</t>
  </si>
  <si>
    <t>556</t>
  </si>
  <si>
    <t>338.7</t>
  </si>
  <si>
    <t>пров.Іподромний , 18</t>
  </si>
  <si>
    <t>1979-1983</t>
  </si>
  <si>
    <t>1011</t>
  </si>
  <si>
    <t>252</t>
  </si>
  <si>
    <t>344.6</t>
  </si>
  <si>
    <t>І. Франка, 55</t>
  </si>
  <si>
    <t>249</t>
  </si>
  <si>
    <t>1988-1991</t>
  </si>
  <si>
    <t>2600</t>
  </si>
  <si>
    <t>2400</t>
  </si>
  <si>
    <t>955.5</t>
  </si>
  <si>
    <t>Козацька, 62</t>
  </si>
  <si>
    <t>1712</t>
  </si>
  <si>
    <t>Купріна, 61</t>
  </si>
  <si>
    <t>1113</t>
  </si>
  <si>
    <t>263</t>
  </si>
  <si>
    <t>пров. Козацький , 47</t>
  </si>
  <si>
    <t>350</t>
  </si>
  <si>
    <t>110.4</t>
  </si>
  <si>
    <t>пров. Козацький , 47/1</t>
  </si>
  <si>
    <t>708</t>
  </si>
  <si>
    <t>520</t>
  </si>
  <si>
    <t>220.8</t>
  </si>
  <si>
    <t>Пілотська  , 117</t>
  </si>
  <si>
    <t>928</t>
  </si>
  <si>
    <t>484</t>
  </si>
  <si>
    <t>235.6</t>
  </si>
  <si>
    <t>Пілотська , 117/1</t>
  </si>
  <si>
    <t>Пілотська , 39</t>
  </si>
  <si>
    <t>486</t>
  </si>
  <si>
    <t>221.3</t>
  </si>
  <si>
    <t>Пілотська  , 53</t>
  </si>
  <si>
    <t>2100</t>
  </si>
  <si>
    <t>1092</t>
  </si>
  <si>
    <t>Пілотська  , 74</t>
  </si>
  <si>
    <t>920</t>
  </si>
  <si>
    <t>872</t>
  </si>
  <si>
    <t>250.6</t>
  </si>
  <si>
    <t>Толбухіна, 2</t>
  </si>
  <si>
    <t>648</t>
  </si>
  <si>
    <t>270.5</t>
  </si>
  <si>
    <t>пров. Іподромний , 2</t>
  </si>
  <si>
    <t>707</t>
  </si>
  <si>
    <t>303.7</t>
  </si>
  <si>
    <t>Кутузова  , 87</t>
  </si>
  <si>
    <t>330</t>
  </si>
  <si>
    <t>174</t>
  </si>
  <si>
    <t>пров. Кутузова   , 4</t>
  </si>
  <si>
    <t>460</t>
  </si>
  <si>
    <t>268</t>
  </si>
  <si>
    <t>Пілотська  , 76</t>
  </si>
  <si>
    <t>1419</t>
  </si>
  <si>
    <t>506</t>
  </si>
  <si>
    <t>Трудова   , 15/1</t>
  </si>
  <si>
    <t>Трудова   , 17</t>
  </si>
  <si>
    <t>140</t>
  </si>
  <si>
    <t>638</t>
  </si>
  <si>
    <t>202.2</t>
  </si>
  <si>
    <t>Трудова  , 40</t>
  </si>
  <si>
    <t>114</t>
  </si>
  <si>
    <t>1050</t>
  </si>
  <si>
    <t>199.1</t>
  </si>
  <si>
    <t>Чорновола , 95/1</t>
  </si>
  <si>
    <t>Щорса  , 44</t>
  </si>
  <si>
    <t>Пілотська  , 7</t>
  </si>
  <si>
    <t>10-13</t>
  </si>
  <si>
    <t>1900</t>
  </si>
  <si>
    <t>579</t>
  </si>
  <si>
    <t>Проспект  Миру, 77</t>
  </si>
  <si>
    <t>21.00</t>
  </si>
  <si>
    <t>Проспект  Миру, 79</t>
  </si>
  <si>
    <t>Проспект  Миру, 81</t>
  </si>
  <si>
    <t>Проспект  Миру, 83</t>
  </si>
  <si>
    <t>Проспект  Миру, 65</t>
  </si>
  <si>
    <t>265.00</t>
  </si>
  <si>
    <t>Проспект  Миру, 65/1</t>
  </si>
  <si>
    <t>243.00</t>
  </si>
  <si>
    <t>Проспект  Миру, 65/2</t>
  </si>
  <si>
    <t>246.00</t>
  </si>
  <si>
    <t>Проспект  Миру, 65/3</t>
  </si>
  <si>
    <t>212.00</t>
  </si>
  <si>
    <t>Проспект  Миру, 65/4</t>
  </si>
  <si>
    <t>Проспект  Миру, 67</t>
  </si>
  <si>
    <t>454.00</t>
  </si>
  <si>
    <t>402.00</t>
  </si>
  <si>
    <t>Проспект  Миру, 73</t>
  </si>
  <si>
    <t>333.00</t>
  </si>
  <si>
    <t>Проспект  Миру, 71/1</t>
  </si>
  <si>
    <t>Проспект  Миру, 71/2</t>
  </si>
  <si>
    <t>Проспект  Миру, 71/3</t>
  </si>
  <si>
    <t>Проспект  Миру, 61/1</t>
  </si>
  <si>
    <t>Галана, 6</t>
  </si>
  <si>
    <t>Галана, 6-а</t>
  </si>
  <si>
    <t>296.00</t>
  </si>
  <si>
    <t>176.00</t>
  </si>
  <si>
    <t>М. Залізняка, 14</t>
  </si>
  <si>
    <t>1824.00</t>
  </si>
  <si>
    <t>М. Залізняка, 14/2</t>
  </si>
  <si>
    <t>1060.00</t>
  </si>
  <si>
    <t>М. Залізняка, 18</t>
  </si>
  <si>
    <t>243</t>
  </si>
  <si>
    <t>1605.00</t>
  </si>
  <si>
    <t>1218.00</t>
  </si>
  <si>
    <t>М. Залізняка, 20</t>
  </si>
  <si>
    <t>658.80</t>
  </si>
  <si>
    <t>М. Залізняка, 20/1</t>
  </si>
  <si>
    <t>М. Залізняка, 22</t>
  </si>
  <si>
    <t>261</t>
  </si>
  <si>
    <t>1430.00</t>
  </si>
  <si>
    <t>1320.00</t>
  </si>
  <si>
    <t>М. Залізняка, 22/1</t>
  </si>
  <si>
    <t>2010</t>
  </si>
  <si>
    <t>522.00</t>
  </si>
  <si>
    <t>872.60</t>
  </si>
  <si>
    <t>П. Мирного, 21/3</t>
  </si>
  <si>
    <t>153</t>
  </si>
  <si>
    <t>1104.00</t>
  </si>
  <si>
    <t>788.00</t>
  </si>
  <si>
    <t>П. Мирного, 26/3</t>
  </si>
  <si>
    <t>568.00</t>
  </si>
  <si>
    <t>П. Мирного, 27</t>
  </si>
  <si>
    <t>324</t>
  </si>
  <si>
    <t>2104.00</t>
  </si>
  <si>
    <t>1858.00</t>
  </si>
  <si>
    <t>П. Мирного, 28</t>
  </si>
  <si>
    <t>862.00</t>
  </si>
  <si>
    <t>П. Мирного, 28/3</t>
  </si>
  <si>
    <t>572.00</t>
  </si>
  <si>
    <t>П. Мирного, 28/3а</t>
  </si>
  <si>
    <t>126</t>
  </si>
  <si>
    <t>1266.40</t>
  </si>
  <si>
    <t>П. Мирного, 30</t>
  </si>
  <si>
    <t>1416.00</t>
  </si>
  <si>
    <t>П. Мирного, 31/3</t>
  </si>
  <si>
    <t>2011</t>
  </si>
  <si>
    <t>П. Мирного, 31/5</t>
  </si>
  <si>
    <t>1286.00</t>
  </si>
  <si>
    <t>583.00</t>
  </si>
  <si>
    <t>П. Мирного, 32/3</t>
  </si>
  <si>
    <t>504.00</t>
  </si>
  <si>
    <t>У. Кармелюка, 8</t>
  </si>
  <si>
    <t>884.00</t>
  </si>
  <si>
    <t>У.Кармелюка, 10</t>
  </si>
  <si>
    <t>1172.00</t>
  </si>
  <si>
    <t>У.Кармелюка, 12</t>
  </si>
  <si>
    <t>7-8</t>
  </si>
  <si>
    <t>2005</t>
  </si>
  <si>
    <t>493.80</t>
  </si>
  <si>
    <t>Лісогринівецька, 4</t>
  </si>
  <si>
    <t>2000</t>
  </si>
  <si>
    <t>583.20</t>
  </si>
  <si>
    <t>Галана, 8/1</t>
  </si>
  <si>
    <t>643.00</t>
  </si>
  <si>
    <t>Проспект Миру, 93</t>
  </si>
  <si>
    <t>634.00</t>
  </si>
  <si>
    <t>Проспект Миру, 53/1</t>
  </si>
  <si>
    <t>217</t>
  </si>
  <si>
    <t>Проспект Миру, 57/4</t>
  </si>
  <si>
    <t>432.00</t>
  </si>
  <si>
    <t>535.00</t>
  </si>
  <si>
    <t>Проспект Миру, 73/1</t>
  </si>
  <si>
    <t>Капітальний ремонт</t>
  </si>
  <si>
    <t xml:space="preserve">рік проведення </t>
  </si>
  <si>
    <t>склад та характер робіт</t>
  </si>
  <si>
    <t>покрівля</t>
  </si>
  <si>
    <t>ліфти</t>
  </si>
  <si>
    <t>2013, 2014</t>
  </si>
  <si>
    <t>ел.щит.</t>
  </si>
  <si>
    <t>дит.майд.</t>
  </si>
  <si>
    <t>ел.щит,дит.майд</t>
  </si>
  <si>
    <t>ел.щитова</t>
  </si>
  <si>
    <t>покр., водопров.</t>
  </si>
  <si>
    <t>покрів,ел.щит</t>
  </si>
  <si>
    <t>ел.щит</t>
  </si>
  <si>
    <t>експертна оцінка ліфтів</t>
  </si>
  <si>
    <t>електро щитки</t>
  </si>
  <si>
    <t>електропроводка</t>
  </si>
  <si>
    <t>2015, 2017</t>
  </si>
  <si>
    <t>газове розведення</t>
  </si>
  <si>
    <t>газова експертиза</t>
  </si>
  <si>
    <t>2014, 2015, 2017</t>
  </si>
  <si>
    <t>2014, 2015</t>
  </si>
  <si>
    <t>2014, 2017</t>
  </si>
  <si>
    <t>трубопроводи, покрівля</t>
  </si>
  <si>
    <t>трубопроводи</t>
  </si>
  <si>
    <t>укріплення стін метал.</t>
  </si>
  <si>
    <t>2015, 2016</t>
  </si>
  <si>
    <t xml:space="preserve">покрівля </t>
  </si>
  <si>
    <t>2014, 2016, 2017</t>
  </si>
  <si>
    <t>2014, 2016</t>
  </si>
  <si>
    <t>2014, 2015, 2016</t>
  </si>
  <si>
    <t>трубопроводи, спорт майданчики</t>
  </si>
  <si>
    <t>покрівля, трубопроводи</t>
  </si>
  <si>
    <t>Вінницька, 6</t>
  </si>
  <si>
    <t>Вінницька, 8</t>
  </si>
  <si>
    <t>С. Бандери, 57</t>
  </si>
  <si>
    <t>Проспект Миру, 66</t>
  </si>
  <si>
    <t>Проспект Миру, 68</t>
  </si>
  <si>
    <t>Проспект Миру, 70</t>
  </si>
  <si>
    <t>Вінницьке шосе, 92</t>
  </si>
  <si>
    <t>Зарічанська, 2</t>
  </si>
  <si>
    <t>Зарічанська, 4</t>
  </si>
  <si>
    <t>Зарічанська, 6</t>
  </si>
  <si>
    <t>Зарічанська, 12</t>
  </si>
  <si>
    <t>Зарічанська, 16</t>
  </si>
  <si>
    <t>Зарічанська, 18</t>
  </si>
  <si>
    <t>Зарічанська, 22</t>
  </si>
  <si>
    <t>Зарічанська, 48</t>
  </si>
  <si>
    <t>Зарічанська, 6/1</t>
  </si>
  <si>
    <t>Зарічанська, 6/3</t>
  </si>
  <si>
    <t>Зарічанська, 6/6</t>
  </si>
  <si>
    <t>Зарічанська, 14/2</t>
  </si>
  <si>
    <t>Зарічанська, 14/3</t>
  </si>
  <si>
    <t>Зарічанська, 14/4</t>
  </si>
  <si>
    <t>Зарічанська, 24/2</t>
  </si>
  <si>
    <t>Зарічанська, 18/1</t>
  </si>
  <si>
    <t>Зарічанська, 18/2</t>
  </si>
  <si>
    <t>Зарічанська, 14/1а</t>
  </si>
  <si>
    <t>Зарічанська, 18/1а</t>
  </si>
  <si>
    <t>Зарічанська, 18/1б</t>
  </si>
  <si>
    <t>Зарічанська,  52/1</t>
  </si>
  <si>
    <t>Зарічанська,  52/2</t>
  </si>
  <si>
    <t>С. Бандери, 53</t>
  </si>
  <si>
    <t>С. Бандери, 18/1</t>
  </si>
  <si>
    <t>С. Бандери, 18/2</t>
  </si>
  <si>
    <t>С. Бандери, 51/1</t>
  </si>
  <si>
    <t>Перемоги, 2</t>
  </si>
  <si>
    <t>Перемоги, 3</t>
  </si>
  <si>
    <t>Перемоги, 4</t>
  </si>
  <si>
    <t>Перемоги, 13</t>
  </si>
  <si>
    <t>Перемоги, 6а</t>
  </si>
  <si>
    <t>Перемоги, 4/1</t>
  </si>
  <si>
    <t>Перемоги, 6/1</t>
  </si>
  <si>
    <t>Перемоги, 8/1</t>
  </si>
  <si>
    <t>Перемоги, 11/1</t>
  </si>
  <si>
    <t>Проспект Миру, 76</t>
  </si>
  <si>
    <t>Проспект Миру, 78</t>
  </si>
  <si>
    <t>Проспект Миру, 82</t>
  </si>
  <si>
    <t>Проспект Миру, 84</t>
  </si>
  <si>
    <t>Проспект Миру, 86</t>
  </si>
  <si>
    <t>Проспект Миру, 88</t>
  </si>
  <si>
    <t>Проспект Миру, 62б</t>
  </si>
  <si>
    <t>Проспект Миру, 76/1</t>
  </si>
  <si>
    <t>Проспект Миру, 76/2</t>
  </si>
  <si>
    <t>Проспект Миру, 76/3</t>
  </si>
  <si>
    <t>Проспект Миру, 76/4</t>
  </si>
  <si>
    <t>Проспект Миру, 76/7</t>
  </si>
  <si>
    <t>Проспект Миру, 78/1</t>
  </si>
  <si>
    <t>Проспект Миру, 78/2</t>
  </si>
  <si>
    <t>Проспект Миру, 78/4</t>
  </si>
  <si>
    <t>Проспект Миру, 80/1</t>
  </si>
  <si>
    <t>Проспект Миру, 80/2</t>
  </si>
  <si>
    <t>Проспект Миру, 80/3</t>
  </si>
  <si>
    <t>Проспект Миру, 62/1</t>
  </si>
  <si>
    <t>Проспект Миру, 62/3</t>
  </si>
  <si>
    <t>Проспект Миру, 62/4</t>
  </si>
  <si>
    <t>Проспект Миру, 70/2</t>
  </si>
  <si>
    <t>Проспект Миру, 70/3</t>
  </si>
  <si>
    <t>Свободи, 4а</t>
  </si>
  <si>
    <t>шатрова</t>
  </si>
  <si>
    <t xml:space="preserve">
</t>
  </si>
  <si>
    <r>
      <t xml:space="preserve">                                                   </t>
    </r>
    <r>
      <rPr>
        <b/>
        <sz val="18"/>
        <rFont val="Times New Roman"/>
        <family val="1"/>
        <charset val="204"/>
      </rPr>
      <t xml:space="preserve"> Об'єкт №5</t>
    </r>
  </si>
  <si>
    <t>дитячий та спортивний майданчики</t>
  </si>
  <si>
    <t>дитячий та спортивний майданчики, електропроводка</t>
  </si>
  <si>
    <t>електро пристрої, покрівля, дитячий та спортивний майданчики</t>
  </si>
  <si>
    <t>дитячий майданчик</t>
  </si>
  <si>
    <t xml:space="preserve"> спортивний майданчики</t>
  </si>
  <si>
    <t>електро щитки, дитячий майданчик</t>
  </si>
  <si>
    <t>покрівля, експертна оцінка ліфтів</t>
  </si>
  <si>
    <t>експертна оцінка ліфтів, спорт майданч</t>
  </si>
  <si>
    <t>каналізації, експертна оцінка ліфтів</t>
  </si>
  <si>
    <t>експертна оцінка ліфтів, покрівля</t>
  </si>
  <si>
    <t xml:space="preserve">покрівля, експертна оцінка ліфтів. </t>
  </si>
  <si>
    <t>Свободи, 5а</t>
  </si>
  <si>
    <t>Свободи, 7а</t>
  </si>
  <si>
    <t>Свободи, 9а</t>
  </si>
  <si>
    <t>Свободи, 13а</t>
  </si>
  <si>
    <t>Свободи, 3а</t>
  </si>
  <si>
    <t>Старокостянтинівське шосе, 8</t>
  </si>
  <si>
    <t>Старокостянтинівське шосе, 12</t>
  </si>
  <si>
    <t>Старокостянтинівське шосе, 14</t>
  </si>
  <si>
    <t>Старокостянтинівське шосе, 16</t>
  </si>
  <si>
    <t>Трудова, 1</t>
  </si>
  <si>
    <t>Мазура, 4</t>
  </si>
  <si>
    <t>Мазура, 12/2</t>
  </si>
  <si>
    <t>Зарічанська, 38</t>
  </si>
  <si>
    <t>Зарічанська, 6/4</t>
  </si>
  <si>
    <t>Зарічанська, 6/5</t>
  </si>
  <si>
    <t>Зарічанська, 20/1</t>
  </si>
  <si>
    <t>Зарічанська, 22/4</t>
  </si>
  <si>
    <t>Зарічанська, 36/1</t>
  </si>
  <si>
    <t>Зарічанська, 36/3</t>
  </si>
  <si>
    <t>Зарічанська, 12а</t>
  </si>
  <si>
    <t>С.Бандери, 8</t>
  </si>
  <si>
    <t>С.Бандери, 10</t>
  </si>
  <si>
    <t>С.Бандери, 16</t>
  </si>
  <si>
    <t>С.Бандери, 20/1</t>
  </si>
  <si>
    <t>С.Бандери, 22/2</t>
  </si>
  <si>
    <t>Перемоги, 1</t>
  </si>
  <si>
    <t>Перемоги, 11</t>
  </si>
  <si>
    <t>Перемоги, 12</t>
  </si>
  <si>
    <t>Перемоги, 10б</t>
  </si>
  <si>
    <t>Проспект Миру, 44</t>
  </si>
  <si>
    <t>Проспект Миру, 46</t>
  </si>
  <si>
    <t>Проспект Миру, 54</t>
  </si>
  <si>
    <t>Проспект Миру, 60</t>
  </si>
  <si>
    <t>Проспект Миру, 60/1</t>
  </si>
  <si>
    <t>Проспект Миру, 60/2</t>
  </si>
  <si>
    <t>Проспект Миру, 60/3</t>
  </si>
  <si>
    <t>Проспект Миру, 60/4</t>
  </si>
  <si>
    <t>Проспект Миру, 80/4</t>
  </si>
  <si>
    <t>Проспект Миру, 80/5</t>
  </si>
  <si>
    <t>Проспект Миру, 92/1</t>
  </si>
  <si>
    <t>Свободи, 1а</t>
  </si>
  <si>
    <t>Свободи, 2а</t>
  </si>
  <si>
    <t>Свободи, 8а</t>
  </si>
  <si>
    <t>Свободи, 16а</t>
  </si>
  <si>
    <t>Свободи, 7б</t>
  </si>
  <si>
    <t>Свободи, 9б</t>
  </si>
  <si>
    <t>Свободи, 18/1</t>
  </si>
  <si>
    <t>Старокостянтинівське шосе, 6</t>
  </si>
  <si>
    <t>Старокостянтинівське шосе, 7а</t>
  </si>
  <si>
    <t>Старокостянтинівське шосе, 12/1</t>
  </si>
  <si>
    <t>Старокостянтинівське шосе, 14/1</t>
  </si>
  <si>
    <t>Зарічанська, 44</t>
  </si>
  <si>
    <t>С. Бандери, 49</t>
  </si>
  <si>
    <t>Проспект Миру, 92</t>
  </si>
  <si>
    <t>Проспект Миру, 92/2</t>
  </si>
  <si>
    <t>Старокостянтинівське шосе, 3а/1</t>
  </si>
  <si>
    <t>Мазура, 24</t>
  </si>
  <si>
    <t>Проспект Миру, 62а</t>
  </si>
  <si>
    <t>Свободи,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</si>
</sst>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color indexed="57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57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9"/>
      <name val="Arial Cyr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4" borderId="15" xfId="0" applyFont="1" applyFill="1" applyBorder="1"/>
    <xf numFmtId="0" fontId="4" fillId="0" borderId="15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 applyProtection="1">
      <alignment horizontal="center"/>
    </xf>
    <xf numFmtId="4" fontId="4" fillId="0" borderId="15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8" fillId="0" borderId="15" xfId="0" applyFont="1" applyFill="1" applyBorder="1" applyAlignment="1" applyProtection="1">
      <alignment horizontal="center"/>
    </xf>
    <xf numFmtId="1" fontId="4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</xf>
    <xf numFmtId="2" fontId="4" fillId="3" borderId="15" xfId="0" applyNumberFormat="1" applyFont="1" applyFill="1" applyBorder="1" applyAlignment="1">
      <alignment horizontal="center"/>
    </xf>
    <xf numFmtId="4" fontId="4" fillId="3" borderId="15" xfId="0" applyNumberFormat="1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/>
      <protection locked="0"/>
    </xf>
    <xf numFmtId="1" fontId="2" fillId="3" borderId="1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0" fontId="4" fillId="0" borderId="15" xfId="0" applyFont="1" applyBorder="1"/>
    <xf numFmtId="1" fontId="2" fillId="3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</xf>
    <xf numFmtId="0" fontId="4" fillId="0" borderId="0" xfId="0" applyFont="1" applyFill="1"/>
    <xf numFmtId="0" fontId="2" fillId="0" borderId="17" xfId="0" applyFont="1" applyFill="1" applyBorder="1" applyAlignment="1">
      <alignment horizontal="center"/>
    </xf>
    <xf numFmtId="0" fontId="5" fillId="0" borderId="15" xfId="0" applyFont="1" applyFill="1" applyBorder="1"/>
    <xf numFmtId="1" fontId="5" fillId="0" borderId="15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2" fontId="11" fillId="0" borderId="15" xfId="0" applyNumberFormat="1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/>
    <xf numFmtId="165" fontId="14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/>
    <xf numFmtId="0" fontId="19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textRotation="90" wrapText="1"/>
    </xf>
    <xf numFmtId="2" fontId="2" fillId="2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NumberFormat="1" applyFont="1" applyBorder="1"/>
    <xf numFmtId="4" fontId="19" fillId="0" borderId="15" xfId="0" applyNumberFormat="1" applyFont="1" applyBorder="1"/>
    <xf numFmtId="49" fontId="19" fillId="0" borderId="15" xfId="0" applyNumberFormat="1" applyFont="1" applyBorder="1"/>
    <xf numFmtId="2" fontId="19" fillId="0" borderId="15" xfId="0" applyNumberFormat="1" applyFont="1" applyBorder="1"/>
    <xf numFmtId="0" fontId="19" fillId="0" borderId="15" xfId="0" applyFont="1" applyBorder="1" applyAlignment="1">
      <alignment horizontal="center"/>
    </xf>
    <xf numFmtId="0" fontId="19" fillId="0" borderId="15" xfId="0" applyNumberFormat="1" applyFont="1" applyBorder="1" applyAlignment="1">
      <alignment horizontal="center"/>
    </xf>
    <xf numFmtId="4" fontId="19" fillId="0" borderId="15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0" fontId="19" fillId="6" borderId="2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/>
    <xf numFmtId="0" fontId="19" fillId="0" borderId="15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7" xfId="0" applyFont="1" applyBorder="1"/>
    <xf numFmtId="0" fontId="19" fillId="0" borderId="11" xfId="0" applyFont="1" applyBorder="1"/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</cellXfs>
  <cellStyles count="2">
    <cellStyle name="Звичайний" xfId="0" builtinId="0"/>
    <cellStyle name="Обычный_Лист1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4" displayName="Таблиця4" ref="A8:T953" totalsRowShown="0" headerRowDxfId="21" dataDxfId="20">
  <autoFilter ref="A8:T953"/>
  <sortState ref="A782:T906">
    <sortCondition ref="B8:B949"/>
  </sortState>
  <tableColumns count="20">
    <tableColumn id="1" name="1" dataDxfId="19"/>
    <tableColumn id="2" name="2" dataDxfId="18"/>
    <tableColumn id="3" name="3" dataDxfId="17"/>
    <tableColumn id="4" name="5" dataDxfId="16"/>
    <tableColumn id="5" name="4" dataDxfId="15"/>
    <tableColumn id="6" name="52" dataDxfId="14"/>
    <tableColumn id="7" name="6" dataDxfId="13"/>
    <tableColumn id="8" name="7" dataDxfId="12"/>
    <tableColumn id="9" name="8" dataDxfId="11"/>
    <tableColumn id="10" name="9" dataDxfId="10"/>
    <tableColumn id="11" name="10" dataDxfId="9"/>
    <tableColumn id="12" name="11" dataDxfId="8"/>
    <tableColumn id="13" name="12" dataDxfId="7"/>
    <tableColumn id="14" name="13" dataDxfId="6"/>
    <tableColumn id="15" name="14" dataDxfId="5"/>
    <tableColumn id="16" name="15" dataDxfId="4"/>
    <tableColumn id="17" name="16" dataDxfId="3"/>
    <tableColumn id="18" name="17" dataDxfId="2"/>
    <tableColumn id="19" name="18" dataDxfId="1"/>
    <tableColumn id="20" name="19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63"/>
  <sheetViews>
    <sheetView tabSelected="1" view="pageBreakPreview" zoomScale="60" zoomScaleNormal="100" workbookViewId="0">
      <selection activeCell="A2" sqref="A2:U909"/>
    </sheetView>
  </sheetViews>
  <sheetFormatPr defaultRowHeight="15.75" x14ac:dyDescent="0.25"/>
  <cols>
    <col min="1" max="1" width="5.7109375" style="84" customWidth="1"/>
    <col min="2" max="2" width="32.85546875" style="84" customWidth="1"/>
    <col min="3" max="3" width="17.5703125" style="84" customWidth="1"/>
    <col min="4" max="4" width="14.140625" style="84" hidden="1" customWidth="1"/>
    <col min="5" max="5" width="8.5703125" style="84" customWidth="1"/>
    <col min="6" max="6" width="10.140625" style="84" customWidth="1"/>
    <col min="7" max="7" width="8.140625" style="84" customWidth="1"/>
    <col min="8" max="8" width="9.5703125" style="84" customWidth="1"/>
    <col min="9" max="9" width="12" style="84" customWidth="1"/>
    <col min="10" max="10" width="11.140625" style="84" customWidth="1"/>
    <col min="11" max="11" width="12.28515625" style="84" customWidth="1"/>
    <col min="12" max="12" width="9.140625" style="84"/>
    <col min="13" max="13" width="10.140625" style="84" customWidth="1"/>
    <col min="14" max="14" width="8.7109375" style="84" customWidth="1"/>
    <col min="15" max="15" width="9" style="84" customWidth="1"/>
    <col min="16" max="16" width="11.42578125" style="84" customWidth="1"/>
    <col min="17" max="17" width="7.5703125" style="84" customWidth="1"/>
    <col min="18" max="18" width="14.85546875" style="84" customWidth="1"/>
    <col min="19" max="19" width="17.85546875" style="84" customWidth="1"/>
    <col min="20" max="20" width="16.28515625" style="86" customWidth="1"/>
    <col min="21" max="21" width="31.28515625" style="86" customWidth="1"/>
    <col min="22" max="256" width="9.140625" style="84"/>
    <col min="257" max="257" width="5.7109375" style="84" customWidth="1"/>
    <col min="258" max="258" width="29.7109375" style="84" bestFit="1" customWidth="1"/>
    <col min="259" max="259" width="17.5703125" style="84" customWidth="1"/>
    <col min="260" max="260" width="0" style="84" hidden="1" customWidth="1"/>
    <col min="261" max="261" width="8.5703125" style="84" customWidth="1"/>
    <col min="262" max="262" width="10.140625" style="84" customWidth="1"/>
    <col min="263" max="263" width="8.140625" style="84" customWidth="1"/>
    <col min="264" max="264" width="9.5703125" style="84" customWidth="1"/>
    <col min="265" max="265" width="12" style="84" customWidth="1"/>
    <col min="266" max="266" width="9.85546875" style="84" customWidth="1"/>
    <col min="267" max="267" width="14" style="84" customWidth="1"/>
    <col min="268" max="268" width="9.140625" style="84"/>
    <col min="269" max="269" width="10.140625" style="84" customWidth="1"/>
    <col min="270" max="270" width="8.7109375" style="84" customWidth="1"/>
    <col min="271" max="271" width="9" style="84" customWidth="1"/>
    <col min="272" max="272" width="11.42578125" style="84" customWidth="1"/>
    <col min="273" max="273" width="7.5703125" style="84" customWidth="1"/>
    <col min="274" max="274" width="8.140625" style="84" customWidth="1"/>
    <col min="275" max="275" width="17.85546875" style="84" customWidth="1"/>
    <col min="276" max="276" width="13" style="84" customWidth="1"/>
    <col min="277" max="277" width="15" style="84" customWidth="1"/>
    <col min="278" max="512" width="9.140625" style="84"/>
    <col min="513" max="513" width="5.7109375" style="84" customWidth="1"/>
    <col min="514" max="514" width="29.7109375" style="84" bestFit="1" customWidth="1"/>
    <col min="515" max="515" width="17.5703125" style="84" customWidth="1"/>
    <col min="516" max="516" width="0" style="84" hidden="1" customWidth="1"/>
    <col min="517" max="517" width="8.5703125" style="84" customWidth="1"/>
    <col min="518" max="518" width="10.140625" style="84" customWidth="1"/>
    <col min="519" max="519" width="8.140625" style="84" customWidth="1"/>
    <col min="520" max="520" width="9.5703125" style="84" customWidth="1"/>
    <col min="521" max="521" width="12" style="84" customWidth="1"/>
    <col min="522" max="522" width="9.85546875" style="84" customWidth="1"/>
    <col min="523" max="523" width="14" style="84" customWidth="1"/>
    <col min="524" max="524" width="9.140625" style="84"/>
    <col min="525" max="525" width="10.140625" style="84" customWidth="1"/>
    <col min="526" max="526" width="8.7109375" style="84" customWidth="1"/>
    <col min="527" max="527" width="9" style="84" customWidth="1"/>
    <col min="528" max="528" width="11.42578125" style="84" customWidth="1"/>
    <col min="529" max="529" width="7.5703125" style="84" customWidth="1"/>
    <col min="530" max="530" width="8.140625" style="84" customWidth="1"/>
    <col min="531" max="531" width="17.85546875" style="84" customWidth="1"/>
    <col min="532" max="532" width="13" style="84" customWidth="1"/>
    <col min="533" max="533" width="15" style="84" customWidth="1"/>
    <col min="534" max="768" width="9.140625" style="84"/>
    <col min="769" max="769" width="5.7109375" style="84" customWidth="1"/>
    <col min="770" max="770" width="29.7109375" style="84" bestFit="1" customWidth="1"/>
    <col min="771" max="771" width="17.5703125" style="84" customWidth="1"/>
    <col min="772" max="772" width="0" style="84" hidden="1" customWidth="1"/>
    <col min="773" max="773" width="8.5703125" style="84" customWidth="1"/>
    <col min="774" max="774" width="10.140625" style="84" customWidth="1"/>
    <col min="775" max="775" width="8.140625" style="84" customWidth="1"/>
    <col min="776" max="776" width="9.5703125" style="84" customWidth="1"/>
    <col min="777" max="777" width="12" style="84" customWidth="1"/>
    <col min="778" max="778" width="9.85546875" style="84" customWidth="1"/>
    <col min="779" max="779" width="14" style="84" customWidth="1"/>
    <col min="780" max="780" width="9.140625" style="84"/>
    <col min="781" max="781" width="10.140625" style="84" customWidth="1"/>
    <col min="782" max="782" width="8.7109375" style="84" customWidth="1"/>
    <col min="783" max="783" width="9" style="84" customWidth="1"/>
    <col min="784" max="784" width="11.42578125" style="84" customWidth="1"/>
    <col min="785" max="785" width="7.5703125" style="84" customWidth="1"/>
    <col min="786" max="786" width="8.140625" style="84" customWidth="1"/>
    <col min="787" max="787" width="17.85546875" style="84" customWidth="1"/>
    <col min="788" max="788" width="13" style="84" customWidth="1"/>
    <col min="789" max="789" width="15" style="84" customWidth="1"/>
    <col min="790" max="1024" width="9.140625" style="84"/>
    <col min="1025" max="1025" width="5.7109375" style="84" customWidth="1"/>
    <col min="1026" max="1026" width="29.7109375" style="84" bestFit="1" customWidth="1"/>
    <col min="1027" max="1027" width="17.5703125" style="84" customWidth="1"/>
    <col min="1028" max="1028" width="0" style="84" hidden="1" customWidth="1"/>
    <col min="1029" max="1029" width="8.5703125" style="84" customWidth="1"/>
    <col min="1030" max="1030" width="10.140625" style="84" customWidth="1"/>
    <col min="1031" max="1031" width="8.140625" style="84" customWidth="1"/>
    <col min="1032" max="1032" width="9.5703125" style="84" customWidth="1"/>
    <col min="1033" max="1033" width="12" style="84" customWidth="1"/>
    <col min="1034" max="1034" width="9.85546875" style="84" customWidth="1"/>
    <col min="1035" max="1035" width="14" style="84" customWidth="1"/>
    <col min="1036" max="1036" width="9.140625" style="84"/>
    <col min="1037" max="1037" width="10.140625" style="84" customWidth="1"/>
    <col min="1038" max="1038" width="8.7109375" style="84" customWidth="1"/>
    <col min="1039" max="1039" width="9" style="84" customWidth="1"/>
    <col min="1040" max="1040" width="11.42578125" style="84" customWidth="1"/>
    <col min="1041" max="1041" width="7.5703125" style="84" customWidth="1"/>
    <col min="1042" max="1042" width="8.140625" style="84" customWidth="1"/>
    <col min="1043" max="1043" width="17.85546875" style="84" customWidth="1"/>
    <col min="1044" max="1044" width="13" style="84" customWidth="1"/>
    <col min="1045" max="1045" width="15" style="84" customWidth="1"/>
    <col min="1046" max="1280" width="9.140625" style="84"/>
    <col min="1281" max="1281" width="5.7109375" style="84" customWidth="1"/>
    <col min="1282" max="1282" width="29.7109375" style="84" bestFit="1" customWidth="1"/>
    <col min="1283" max="1283" width="17.5703125" style="84" customWidth="1"/>
    <col min="1284" max="1284" width="0" style="84" hidden="1" customWidth="1"/>
    <col min="1285" max="1285" width="8.5703125" style="84" customWidth="1"/>
    <col min="1286" max="1286" width="10.140625" style="84" customWidth="1"/>
    <col min="1287" max="1287" width="8.140625" style="84" customWidth="1"/>
    <col min="1288" max="1288" width="9.5703125" style="84" customWidth="1"/>
    <col min="1289" max="1289" width="12" style="84" customWidth="1"/>
    <col min="1290" max="1290" width="9.85546875" style="84" customWidth="1"/>
    <col min="1291" max="1291" width="14" style="84" customWidth="1"/>
    <col min="1292" max="1292" width="9.140625" style="84"/>
    <col min="1293" max="1293" width="10.140625" style="84" customWidth="1"/>
    <col min="1294" max="1294" width="8.7109375" style="84" customWidth="1"/>
    <col min="1295" max="1295" width="9" style="84" customWidth="1"/>
    <col min="1296" max="1296" width="11.42578125" style="84" customWidth="1"/>
    <col min="1297" max="1297" width="7.5703125" style="84" customWidth="1"/>
    <col min="1298" max="1298" width="8.140625" style="84" customWidth="1"/>
    <col min="1299" max="1299" width="17.85546875" style="84" customWidth="1"/>
    <col min="1300" max="1300" width="13" style="84" customWidth="1"/>
    <col min="1301" max="1301" width="15" style="84" customWidth="1"/>
    <col min="1302" max="1536" width="9.140625" style="84"/>
    <col min="1537" max="1537" width="5.7109375" style="84" customWidth="1"/>
    <col min="1538" max="1538" width="29.7109375" style="84" bestFit="1" customWidth="1"/>
    <col min="1539" max="1539" width="17.5703125" style="84" customWidth="1"/>
    <col min="1540" max="1540" width="0" style="84" hidden="1" customWidth="1"/>
    <col min="1541" max="1541" width="8.5703125" style="84" customWidth="1"/>
    <col min="1542" max="1542" width="10.140625" style="84" customWidth="1"/>
    <col min="1543" max="1543" width="8.140625" style="84" customWidth="1"/>
    <col min="1544" max="1544" width="9.5703125" style="84" customWidth="1"/>
    <col min="1545" max="1545" width="12" style="84" customWidth="1"/>
    <col min="1546" max="1546" width="9.85546875" style="84" customWidth="1"/>
    <col min="1547" max="1547" width="14" style="84" customWidth="1"/>
    <col min="1548" max="1548" width="9.140625" style="84"/>
    <col min="1549" max="1549" width="10.140625" style="84" customWidth="1"/>
    <col min="1550" max="1550" width="8.7109375" style="84" customWidth="1"/>
    <col min="1551" max="1551" width="9" style="84" customWidth="1"/>
    <col min="1552" max="1552" width="11.42578125" style="84" customWidth="1"/>
    <col min="1553" max="1553" width="7.5703125" style="84" customWidth="1"/>
    <col min="1554" max="1554" width="8.140625" style="84" customWidth="1"/>
    <col min="1555" max="1555" width="17.85546875" style="84" customWidth="1"/>
    <col min="1556" max="1556" width="13" style="84" customWidth="1"/>
    <col min="1557" max="1557" width="15" style="84" customWidth="1"/>
    <col min="1558" max="1792" width="9.140625" style="84"/>
    <col min="1793" max="1793" width="5.7109375" style="84" customWidth="1"/>
    <col min="1794" max="1794" width="29.7109375" style="84" bestFit="1" customWidth="1"/>
    <col min="1795" max="1795" width="17.5703125" style="84" customWidth="1"/>
    <col min="1796" max="1796" width="0" style="84" hidden="1" customWidth="1"/>
    <col min="1797" max="1797" width="8.5703125" style="84" customWidth="1"/>
    <col min="1798" max="1798" width="10.140625" style="84" customWidth="1"/>
    <col min="1799" max="1799" width="8.140625" style="84" customWidth="1"/>
    <col min="1800" max="1800" width="9.5703125" style="84" customWidth="1"/>
    <col min="1801" max="1801" width="12" style="84" customWidth="1"/>
    <col min="1802" max="1802" width="9.85546875" style="84" customWidth="1"/>
    <col min="1803" max="1803" width="14" style="84" customWidth="1"/>
    <col min="1804" max="1804" width="9.140625" style="84"/>
    <col min="1805" max="1805" width="10.140625" style="84" customWidth="1"/>
    <col min="1806" max="1806" width="8.7109375" style="84" customWidth="1"/>
    <col min="1807" max="1807" width="9" style="84" customWidth="1"/>
    <col min="1808" max="1808" width="11.42578125" style="84" customWidth="1"/>
    <col min="1809" max="1809" width="7.5703125" style="84" customWidth="1"/>
    <col min="1810" max="1810" width="8.140625" style="84" customWidth="1"/>
    <col min="1811" max="1811" width="17.85546875" style="84" customWidth="1"/>
    <col min="1812" max="1812" width="13" style="84" customWidth="1"/>
    <col min="1813" max="1813" width="15" style="84" customWidth="1"/>
    <col min="1814" max="2048" width="9.140625" style="84"/>
    <col min="2049" max="2049" width="5.7109375" style="84" customWidth="1"/>
    <col min="2050" max="2050" width="29.7109375" style="84" bestFit="1" customWidth="1"/>
    <col min="2051" max="2051" width="17.5703125" style="84" customWidth="1"/>
    <col min="2052" max="2052" width="0" style="84" hidden="1" customWidth="1"/>
    <col min="2053" max="2053" width="8.5703125" style="84" customWidth="1"/>
    <col min="2054" max="2054" width="10.140625" style="84" customWidth="1"/>
    <col min="2055" max="2055" width="8.140625" style="84" customWidth="1"/>
    <col min="2056" max="2056" width="9.5703125" style="84" customWidth="1"/>
    <col min="2057" max="2057" width="12" style="84" customWidth="1"/>
    <col min="2058" max="2058" width="9.85546875" style="84" customWidth="1"/>
    <col min="2059" max="2059" width="14" style="84" customWidth="1"/>
    <col min="2060" max="2060" width="9.140625" style="84"/>
    <col min="2061" max="2061" width="10.140625" style="84" customWidth="1"/>
    <col min="2062" max="2062" width="8.7109375" style="84" customWidth="1"/>
    <col min="2063" max="2063" width="9" style="84" customWidth="1"/>
    <col min="2064" max="2064" width="11.42578125" style="84" customWidth="1"/>
    <col min="2065" max="2065" width="7.5703125" style="84" customWidth="1"/>
    <col min="2066" max="2066" width="8.140625" style="84" customWidth="1"/>
    <col min="2067" max="2067" width="17.85546875" style="84" customWidth="1"/>
    <col min="2068" max="2068" width="13" style="84" customWidth="1"/>
    <col min="2069" max="2069" width="15" style="84" customWidth="1"/>
    <col min="2070" max="2304" width="9.140625" style="84"/>
    <col min="2305" max="2305" width="5.7109375" style="84" customWidth="1"/>
    <col min="2306" max="2306" width="29.7109375" style="84" bestFit="1" customWidth="1"/>
    <col min="2307" max="2307" width="17.5703125" style="84" customWidth="1"/>
    <col min="2308" max="2308" width="0" style="84" hidden="1" customWidth="1"/>
    <col min="2309" max="2309" width="8.5703125" style="84" customWidth="1"/>
    <col min="2310" max="2310" width="10.140625" style="84" customWidth="1"/>
    <col min="2311" max="2311" width="8.140625" style="84" customWidth="1"/>
    <col min="2312" max="2312" width="9.5703125" style="84" customWidth="1"/>
    <col min="2313" max="2313" width="12" style="84" customWidth="1"/>
    <col min="2314" max="2314" width="9.85546875" style="84" customWidth="1"/>
    <col min="2315" max="2315" width="14" style="84" customWidth="1"/>
    <col min="2316" max="2316" width="9.140625" style="84"/>
    <col min="2317" max="2317" width="10.140625" style="84" customWidth="1"/>
    <col min="2318" max="2318" width="8.7109375" style="84" customWidth="1"/>
    <col min="2319" max="2319" width="9" style="84" customWidth="1"/>
    <col min="2320" max="2320" width="11.42578125" style="84" customWidth="1"/>
    <col min="2321" max="2321" width="7.5703125" style="84" customWidth="1"/>
    <col min="2322" max="2322" width="8.140625" style="84" customWidth="1"/>
    <col min="2323" max="2323" width="17.85546875" style="84" customWidth="1"/>
    <col min="2324" max="2324" width="13" style="84" customWidth="1"/>
    <col min="2325" max="2325" width="15" style="84" customWidth="1"/>
    <col min="2326" max="2560" width="9.140625" style="84"/>
    <col min="2561" max="2561" width="5.7109375" style="84" customWidth="1"/>
    <col min="2562" max="2562" width="29.7109375" style="84" bestFit="1" customWidth="1"/>
    <col min="2563" max="2563" width="17.5703125" style="84" customWidth="1"/>
    <col min="2564" max="2564" width="0" style="84" hidden="1" customWidth="1"/>
    <col min="2565" max="2565" width="8.5703125" style="84" customWidth="1"/>
    <col min="2566" max="2566" width="10.140625" style="84" customWidth="1"/>
    <col min="2567" max="2567" width="8.140625" style="84" customWidth="1"/>
    <col min="2568" max="2568" width="9.5703125" style="84" customWidth="1"/>
    <col min="2569" max="2569" width="12" style="84" customWidth="1"/>
    <col min="2570" max="2570" width="9.85546875" style="84" customWidth="1"/>
    <col min="2571" max="2571" width="14" style="84" customWidth="1"/>
    <col min="2572" max="2572" width="9.140625" style="84"/>
    <col min="2573" max="2573" width="10.140625" style="84" customWidth="1"/>
    <col min="2574" max="2574" width="8.7109375" style="84" customWidth="1"/>
    <col min="2575" max="2575" width="9" style="84" customWidth="1"/>
    <col min="2576" max="2576" width="11.42578125" style="84" customWidth="1"/>
    <col min="2577" max="2577" width="7.5703125" style="84" customWidth="1"/>
    <col min="2578" max="2578" width="8.140625" style="84" customWidth="1"/>
    <col min="2579" max="2579" width="17.85546875" style="84" customWidth="1"/>
    <col min="2580" max="2580" width="13" style="84" customWidth="1"/>
    <col min="2581" max="2581" width="15" style="84" customWidth="1"/>
    <col min="2582" max="2816" width="9.140625" style="84"/>
    <col min="2817" max="2817" width="5.7109375" style="84" customWidth="1"/>
    <col min="2818" max="2818" width="29.7109375" style="84" bestFit="1" customWidth="1"/>
    <col min="2819" max="2819" width="17.5703125" style="84" customWidth="1"/>
    <col min="2820" max="2820" width="0" style="84" hidden="1" customWidth="1"/>
    <col min="2821" max="2821" width="8.5703125" style="84" customWidth="1"/>
    <col min="2822" max="2822" width="10.140625" style="84" customWidth="1"/>
    <col min="2823" max="2823" width="8.140625" style="84" customWidth="1"/>
    <col min="2824" max="2824" width="9.5703125" style="84" customWidth="1"/>
    <col min="2825" max="2825" width="12" style="84" customWidth="1"/>
    <col min="2826" max="2826" width="9.85546875" style="84" customWidth="1"/>
    <col min="2827" max="2827" width="14" style="84" customWidth="1"/>
    <col min="2828" max="2828" width="9.140625" style="84"/>
    <col min="2829" max="2829" width="10.140625" style="84" customWidth="1"/>
    <col min="2830" max="2830" width="8.7109375" style="84" customWidth="1"/>
    <col min="2831" max="2831" width="9" style="84" customWidth="1"/>
    <col min="2832" max="2832" width="11.42578125" style="84" customWidth="1"/>
    <col min="2833" max="2833" width="7.5703125" style="84" customWidth="1"/>
    <col min="2834" max="2834" width="8.140625" style="84" customWidth="1"/>
    <col min="2835" max="2835" width="17.85546875" style="84" customWidth="1"/>
    <col min="2836" max="2836" width="13" style="84" customWidth="1"/>
    <col min="2837" max="2837" width="15" style="84" customWidth="1"/>
    <col min="2838" max="3072" width="9.140625" style="84"/>
    <col min="3073" max="3073" width="5.7109375" style="84" customWidth="1"/>
    <col min="3074" max="3074" width="29.7109375" style="84" bestFit="1" customWidth="1"/>
    <col min="3075" max="3075" width="17.5703125" style="84" customWidth="1"/>
    <col min="3076" max="3076" width="0" style="84" hidden="1" customWidth="1"/>
    <col min="3077" max="3077" width="8.5703125" style="84" customWidth="1"/>
    <col min="3078" max="3078" width="10.140625" style="84" customWidth="1"/>
    <col min="3079" max="3079" width="8.140625" style="84" customWidth="1"/>
    <col min="3080" max="3080" width="9.5703125" style="84" customWidth="1"/>
    <col min="3081" max="3081" width="12" style="84" customWidth="1"/>
    <col min="3082" max="3082" width="9.85546875" style="84" customWidth="1"/>
    <col min="3083" max="3083" width="14" style="84" customWidth="1"/>
    <col min="3084" max="3084" width="9.140625" style="84"/>
    <col min="3085" max="3085" width="10.140625" style="84" customWidth="1"/>
    <col min="3086" max="3086" width="8.7109375" style="84" customWidth="1"/>
    <col min="3087" max="3087" width="9" style="84" customWidth="1"/>
    <col min="3088" max="3088" width="11.42578125" style="84" customWidth="1"/>
    <col min="3089" max="3089" width="7.5703125" style="84" customWidth="1"/>
    <col min="3090" max="3090" width="8.140625" style="84" customWidth="1"/>
    <col min="3091" max="3091" width="17.85546875" style="84" customWidth="1"/>
    <col min="3092" max="3092" width="13" style="84" customWidth="1"/>
    <col min="3093" max="3093" width="15" style="84" customWidth="1"/>
    <col min="3094" max="3328" width="9.140625" style="84"/>
    <col min="3329" max="3329" width="5.7109375" style="84" customWidth="1"/>
    <col min="3330" max="3330" width="29.7109375" style="84" bestFit="1" customWidth="1"/>
    <col min="3331" max="3331" width="17.5703125" style="84" customWidth="1"/>
    <col min="3332" max="3332" width="0" style="84" hidden="1" customWidth="1"/>
    <col min="3333" max="3333" width="8.5703125" style="84" customWidth="1"/>
    <col min="3334" max="3334" width="10.140625" style="84" customWidth="1"/>
    <col min="3335" max="3335" width="8.140625" style="84" customWidth="1"/>
    <col min="3336" max="3336" width="9.5703125" style="84" customWidth="1"/>
    <col min="3337" max="3337" width="12" style="84" customWidth="1"/>
    <col min="3338" max="3338" width="9.85546875" style="84" customWidth="1"/>
    <col min="3339" max="3339" width="14" style="84" customWidth="1"/>
    <col min="3340" max="3340" width="9.140625" style="84"/>
    <col min="3341" max="3341" width="10.140625" style="84" customWidth="1"/>
    <col min="3342" max="3342" width="8.7109375" style="84" customWidth="1"/>
    <col min="3343" max="3343" width="9" style="84" customWidth="1"/>
    <col min="3344" max="3344" width="11.42578125" style="84" customWidth="1"/>
    <col min="3345" max="3345" width="7.5703125" style="84" customWidth="1"/>
    <col min="3346" max="3346" width="8.140625" style="84" customWidth="1"/>
    <col min="3347" max="3347" width="17.85546875" style="84" customWidth="1"/>
    <col min="3348" max="3348" width="13" style="84" customWidth="1"/>
    <col min="3349" max="3349" width="15" style="84" customWidth="1"/>
    <col min="3350" max="3584" width="9.140625" style="84"/>
    <col min="3585" max="3585" width="5.7109375" style="84" customWidth="1"/>
    <col min="3586" max="3586" width="29.7109375" style="84" bestFit="1" customWidth="1"/>
    <col min="3587" max="3587" width="17.5703125" style="84" customWidth="1"/>
    <col min="3588" max="3588" width="0" style="84" hidden="1" customWidth="1"/>
    <col min="3589" max="3589" width="8.5703125" style="84" customWidth="1"/>
    <col min="3590" max="3590" width="10.140625" style="84" customWidth="1"/>
    <col min="3591" max="3591" width="8.140625" style="84" customWidth="1"/>
    <col min="3592" max="3592" width="9.5703125" style="84" customWidth="1"/>
    <col min="3593" max="3593" width="12" style="84" customWidth="1"/>
    <col min="3594" max="3594" width="9.85546875" style="84" customWidth="1"/>
    <col min="3595" max="3595" width="14" style="84" customWidth="1"/>
    <col min="3596" max="3596" width="9.140625" style="84"/>
    <col min="3597" max="3597" width="10.140625" style="84" customWidth="1"/>
    <col min="3598" max="3598" width="8.7109375" style="84" customWidth="1"/>
    <col min="3599" max="3599" width="9" style="84" customWidth="1"/>
    <col min="3600" max="3600" width="11.42578125" style="84" customWidth="1"/>
    <col min="3601" max="3601" width="7.5703125" style="84" customWidth="1"/>
    <col min="3602" max="3602" width="8.140625" style="84" customWidth="1"/>
    <col min="3603" max="3603" width="17.85546875" style="84" customWidth="1"/>
    <col min="3604" max="3604" width="13" style="84" customWidth="1"/>
    <col min="3605" max="3605" width="15" style="84" customWidth="1"/>
    <col min="3606" max="3840" width="9.140625" style="84"/>
    <col min="3841" max="3841" width="5.7109375" style="84" customWidth="1"/>
    <col min="3842" max="3842" width="29.7109375" style="84" bestFit="1" customWidth="1"/>
    <col min="3843" max="3843" width="17.5703125" style="84" customWidth="1"/>
    <col min="3844" max="3844" width="0" style="84" hidden="1" customWidth="1"/>
    <col min="3845" max="3845" width="8.5703125" style="84" customWidth="1"/>
    <col min="3846" max="3846" width="10.140625" style="84" customWidth="1"/>
    <col min="3847" max="3847" width="8.140625" style="84" customWidth="1"/>
    <col min="3848" max="3848" width="9.5703125" style="84" customWidth="1"/>
    <col min="3849" max="3849" width="12" style="84" customWidth="1"/>
    <col min="3850" max="3850" width="9.85546875" style="84" customWidth="1"/>
    <col min="3851" max="3851" width="14" style="84" customWidth="1"/>
    <col min="3852" max="3852" width="9.140625" style="84"/>
    <col min="3853" max="3853" width="10.140625" style="84" customWidth="1"/>
    <col min="3854" max="3854" width="8.7109375" style="84" customWidth="1"/>
    <col min="3855" max="3855" width="9" style="84" customWidth="1"/>
    <col min="3856" max="3856" width="11.42578125" style="84" customWidth="1"/>
    <col min="3857" max="3857" width="7.5703125" style="84" customWidth="1"/>
    <col min="3858" max="3858" width="8.140625" style="84" customWidth="1"/>
    <col min="3859" max="3859" width="17.85546875" style="84" customWidth="1"/>
    <col min="3860" max="3860" width="13" style="84" customWidth="1"/>
    <col min="3861" max="3861" width="15" style="84" customWidth="1"/>
    <col min="3862" max="4096" width="9.140625" style="84"/>
    <col min="4097" max="4097" width="5.7109375" style="84" customWidth="1"/>
    <col min="4098" max="4098" width="29.7109375" style="84" bestFit="1" customWidth="1"/>
    <col min="4099" max="4099" width="17.5703125" style="84" customWidth="1"/>
    <col min="4100" max="4100" width="0" style="84" hidden="1" customWidth="1"/>
    <col min="4101" max="4101" width="8.5703125" style="84" customWidth="1"/>
    <col min="4102" max="4102" width="10.140625" style="84" customWidth="1"/>
    <col min="4103" max="4103" width="8.140625" style="84" customWidth="1"/>
    <col min="4104" max="4104" width="9.5703125" style="84" customWidth="1"/>
    <col min="4105" max="4105" width="12" style="84" customWidth="1"/>
    <col min="4106" max="4106" width="9.85546875" style="84" customWidth="1"/>
    <col min="4107" max="4107" width="14" style="84" customWidth="1"/>
    <col min="4108" max="4108" width="9.140625" style="84"/>
    <col min="4109" max="4109" width="10.140625" style="84" customWidth="1"/>
    <col min="4110" max="4110" width="8.7109375" style="84" customWidth="1"/>
    <col min="4111" max="4111" width="9" style="84" customWidth="1"/>
    <col min="4112" max="4112" width="11.42578125" style="84" customWidth="1"/>
    <col min="4113" max="4113" width="7.5703125" style="84" customWidth="1"/>
    <col min="4114" max="4114" width="8.140625" style="84" customWidth="1"/>
    <col min="4115" max="4115" width="17.85546875" style="84" customWidth="1"/>
    <col min="4116" max="4116" width="13" style="84" customWidth="1"/>
    <col min="4117" max="4117" width="15" style="84" customWidth="1"/>
    <col min="4118" max="4352" width="9.140625" style="84"/>
    <col min="4353" max="4353" width="5.7109375" style="84" customWidth="1"/>
    <col min="4354" max="4354" width="29.7109375" style="84" bestFit="1" customWidth="1"/>
    <col min="4355" max="4355" width="17.5703125" style="84" customWidth="1"/>
    <col min="4356" max="4356" width="0" style="84" hidden="1" customWidth="1"/>
    <col min="4357" max="4357" width="8.5703125" style="84" customWidth="1"/>
    <col min="4358" max="4358" width="10.140625" style="84" customWidth="1"/>
    <col min="4359" max="4359" width="8.140625" style="84" customWidth="1"/>
    <col min="4360" max="4360" width="9.5703125" style="84" customWidth="1"/>
    <col min="4361" max="4361" width="12" style="84" customWidth="1"/>
    <col min="4362" max="4362" width="9.85546875" style="84" customWidth="1"/>
    <col min="4363" max="4363" width="14" style="84" customWidth="1"/>
    <col min="4364" max="4364" width="9.140625" style="84"/>
    <col min="4365" max="4365" width="10.140625" style="84" customWidth="1"/>
    <col min="4366" max="4366" width="8.7109375" style="84" customWidth="1"/>
    <col min="4367" max="4367" width="9" style="84" customWidth="1"/>
    <col min="4368" max="4368" width="11.42578125" style="84" customWidth="1"/>
    <col min="4369" max="4369" width="7.5703125" style="84" customWidth="1"/>
    <col min="4370" max="4370" width="8.140625" style="84" customWidth="1"/>
    <col min="4371" max="4371" width="17.85546875" style="84" customWidth="1"/>
    <col min="4372" max="4372" width="13" style="84" customWidth="1"/>
    <col min="4373" max="4373" width="15" style="84" customWidth="1"/>
    <col min="4374" max="4608" width="9.140625" style="84"/>
    <col min="4609" max="4609" width="5.7109375" style="84" customWidth="1"/>
    <col min="4610" max="4610" width="29.7109375" style="84" bestFit="1" customWidth="1"/>
    <col min="4611" max="4611" width="17.5703125" style="84" customWidth="1"/>
    <col min="4612" max="4612" width="0" style="84" hidden="1" customWidth="1"/>
    <col min="4613" max="4613" width="8.5703125" style="84" customWidth="1"/>
    <col min="4614" max="4614" width="10.140625" style="84" customWidth="1"/>
    <col min="4615" max="4615" width="8.140625" style="84" customWidth="1"/>
    <col min="4616" max="4616" width="9.5703125" style="84" customWidth="1"/>
    <col min="4617" max="4617" width="12" style="84" customWidth="1"/>
    <col min="4618" max="4618" width="9.85546875" style="84" customWidth="1"/>
    <col min="4619" max="4619" width="14" style="84" customWidth="1"/>
    <col min="4620" max="4620" width="9.140625" style="84"/>
    <col min="4621" max="4621" width="10.140625" style="84" customWidth="1"/>
    <col min="4622" max="4622" width="8.7109375" style="84" customWidth="1"/>
    <col min="4623" max="4623" width="9" style="84" customWidth="1"/>
    <col min="4624" max="4624" width="11.42578125" style="84" customWidth="1"/>
    <col min="4625" max="4625" width="7.5703125" style="84" customWidth="1"/>
    <col min="4626" max="4626" width="8.140625" style="84" customWidth="1"/>
    <col min="4627" max="4627" width="17.85546875" style="84" customWidth="1"/>
    <col min="4628" max="4628" width="13" style="84" customWidth="1"/>
    <col min="4629" max="4629" width="15" style="84" customWidth="1"/>
    <col min="4630" max="4864" width="9.140625" style="84"/>
    <col min="4865" max="4865" width="5.7109375" style="84" customWidth="1"/>
    <col min="4866" max="4866" width="29.7109375" style="84" bestFit="1" customWidth="1"/>
    <col min="4867" max="4867" width="17.5703125" style="84" customWidth="1"/>
    <col min="4868" max="4868" width="0" style="84" hidden="1" customWidth="1"/>
    <col min="4869" max="4869" width="8.5703125" style="84" customWidth="1"/>
    <col min="4870" max="4870" width="10.140625" style="84" customWidth="1"/>
    <col min="4871" max="4871" width="8.140625" style="84" customWidth="1"/>
    <col min="4872" max="4872" width="9.5703125" style="84" customWidth="1"/>
    <col min="4873" max="4873" width="12" style="84" customWidth="1"/>
    <col min="4874" max="4874" width="9.85546875" style="84" customWidth="1"/>
    <col min="4875" max="4875" width="14" style="84" customWidth="1"/>
    <col min="4876" max="4876" width="9.140625" style="84"/>
    <col min="4877" max="4877" width="10.140625" style="84" customWidth="1"/>
    <col min="4878" max="4878" width="8.7109375" style="84" customWidth="1"/>
    <col min="4879" max="4879" width="9" style="84" customWidth="1"/>
    <col min="4880" max="4880" width="11.42578125" style="84" customWidth="1"/>
    <col min="4881" max="4881" width="7.5703125" style="84" customWidth="1"/>
    <col min="4882" max="4882" width="8.140625" style="84" customWidth="1"/>
    <col min="4883" max="4883" width="17.85546875" style="84" customWidth="1"/>
    <col min="4884" max="4884" width="13" style="84" customWidth="1"/>
    <col min="4885" max="4885" width="15" style="84" customWidth="1"/>
    <col min="4886" max="5120" width="9.140625" style="84"/>
    <col min="5121" max="5121" width="5.7109375" style="84" customWidth="1"/>
    <col min="5122" max="5122" width="29.7109375" style="84" bestFit="1" customWidth="1"/>
    <col min="5123" max="5123" width="17.5703125" style="84" customWidth="1"/>
    <col min="5124" max="5124" width="0" style="84" hidden="1" customWidth="1"/>
    <col min="5125" max="5125" width="8.5703125" style="84" customWidth="1"/>
    <col min="5126" max="5126" width="10.140625" style="84" customWidth="1"/>
    <col min="5127" max="5127" width="8.140625" style="84" customWidth="1"/>
    <col min="5128" max="5128" width="9.5703125" style="84" customWidth="1"/>
    <col min="5129" max="5129" width="12" style="84" customWidth="1"/>
    <col min="5130" max="5130" width="9.85546875" style="84" customWidth="1"/>
    <col min="5131" max="5131" width="14" style="84" customWidth="1"/>
    <col min="5132" max="5132" width="9.140625" style="84"/>
    <col min="5133" max="5133" width="10.140625" style="84" customWidth="1"/>
    <col min="5134" max="5134" width="8.7109375" style="84" customWidth="1"/>
    <col min="5135" max="5135" width="9" style="84" customWidth="1"/>
    <col min="5136" max="5136" width="11.42578125" style="84" customWidth="1"/>
    <col min="5137" max="5137" width="7.5703125" style="84" customWidth="1"/>
    <col min="5138" max="5138" width="8.140625" style="84" customWidth="1"/>
    <col min="5139" max="5139" width="17.85546875" style="84" customWidth="1"/>
    <col min="5140" max="5140" width="13" style="84" customWidth="1"/>
    <col min="5141" max="5141" width="15" style="84" customWidth="1"/>
    <col min="5142" max="5376" width="9.140625" style="84"/>
    <col min="5377" max="5377" width="5.7109375" style="84" customWidth="1"/>
    <col min="5378" max="5378" width="29.7109375" style="84" bestFit="1" customWidth="1"/>
    <col min="5379" max="5379" width="17.5703125" style="84" customWidth="1"/>
    <col min="5380" max="5380" width="0" style="84" hidden="1" customWidth="1"/>
    <col min="5381" max="5381" width="8.5703125" style="84" customWidth="1"/>
    <col min="5382" max="5382" width="10.140625" style="84" customWidth="1"/>
    <col min="5383" max="5383" width="8.140625" style="84" customWidth="1"/>
    <col min="5384" max="5384" width="9.5703125" style="84" customWidth="1"/>
    <col min="5385" max="5385" width="12" style="84" customWidth="1"/>
    <col min="5386" max="5386" width="9.85546875" style="84" customWidth="1"/>
    <col min="5387" max="5387" width="14" style="84" customWidth="1"/>
    <col min="5388" max="5388" width="9.140625" style="84"/>
    <col min="5389" max="5389" width="10.140625" style="84" customWidth="1"/>
    <col min="5390" max="5390" width="8.7109375" style="84" customWidth="1"/>
    <col min="5391" max="5391" width="9" style="84" customWidth="1"/>
    <col min="5392" max="5392" width="11.42578125" style="84" customWidth="1"/>
    <col min="5393" max="5393" width="7.5703125" style="84" customWidth="1"/>
    <col min="5394" max="5394" width="8.140625" style="84" customWidth="1"/>
    <col min="5395" max="5395" width="17.85546875" style="84" customWidth="1"/>
    <col min="5396" max="5396" width="13" style="84" customWidth="1"/>
    <col min="5397" max="5397" width="15" style="84" customWidth="1"/>
    <col min="5398" max="5632" width="9.140625" style="84"/>
    <col min="5633" max="5633" width="5.7109375" style="84" customWidth="1"/>
    <col min="5634" max="5634" width="29.7109375" style="84" bestFit="1" customWidth="1"/>
    <col min="5635" max="5635" width="17.5703125" style="84" customWidth="1"/>
    <col min="5636" max="5636" width="0" style="84" hidden="1" customWidth="1"/>
    <col min="5637" max="5637" width="8.5703125" style="84" customWidth="1"/>
    <col min="5638" max="5638" width="10.140625" style="84" customWidth="1"/>
    <col min="5639" max="5639" width="8.140625" style="84" customWidth="1"/>
    <col min="5640" max="5640" width="9.5703125" style="84" customWidth="1"/>
    <col min="5641" max="5641" width="12" style="84" customWidth="1"/>
    <col min="5642" max="5642" width="9.85546875" style="84" customWidth="1"/>
    <col min="5643" max="5643" width="14" style="84" customWidth="1"/>
    <col min="5644" max="5644" width="9.140625" style="84"/>
    <col min="5645" max="5645" width="10.140625" style="84" customWidth="1"/>
    <col min="5646" max="5646" width="8.7109375" style="84" customWidth="1"/>
    <col min="5647" max="5647" width="9" style="84" customWidth="1"/>
    <col min="5648" max="5648" width="11.42578125" style="84" customWidth="1"/>
    <col min="5649" max="5649" width="7.5703125" style="84" customWidth="1"/>
    <col min="5650" max="5650" width="8.140625" style="84" customWidth="1"/>
    <col min="5651" max="5651" width="17.85546875" style="84" customWidth="1"/>
    <col min="5652" max="5652" width="13" style="84" customWidth="1"/>
    <col min="5653" max="5653" width="15" style="84" customWidth="1"/>
    <col min="5654" max="5888" width="9.140625" style="84"/>
    <col min="5889" max="5889" width="5.7109375" style="84" customWidth="1"/>
    <col min="5890" max="5890" width="29.7109375" style="84" bestFit="1" customWidth="1"/>
    <col min="5891" max="5891" width="17.5703125" style="84" customWidth="1"/>
    <col min="5892" max="5892" width="0" style="84" hidden="1" customWidth="1"/>
    <col min="5893" max="5893" width="8.5703125" style="84" customWidth="1"/>
    <col min="5894" max="5894" width="10.140625" style="84" customWidth="1"/>
    <col min="5895" max="5895" width="8.140625" style="84" customWidth="1"/>
    <col min="5896" max="5896" width="9.5703125" style="84" customWidth="1"/>
    <col min="5897" max="5897" width="12" style="84" customWidth="1"/>
    <col min="5898" max="5898" width="9.85546875" style="84" customWidth="1"/>
    <col min="5899" max="5899" width="14" style="84" customWidth="1"/>
    <col min="5900" max="5900" width="9.140625" style="84"/>
    <col min="5901" max="5901" width="10.140625" style="84" customWidth="1"/>
    <col min="5902" max="5902" width="8.7109375" style="84" customWidth="1"/>
    <col min="5903" max="5903" width="9" style="84" customWidth="1"/>
    <col min="5904" max="5904" width="11.42578125" style="84" customWidth="1"/>
    <col min="5905" max="5905" width="7.5703125" style="84" customWidth="1"/>
    <col min="5906" max="5906" width="8.140625" style="84" customWidth="1"/>
    <col min="5907" max="5907" width="17.85546875" style="84" customWidth="1"/>
    <col min="5908" max="5908" width="13" style="84" customWidth="1"/>
    <col min="5909" max="5909" width="15" style="84" customWidth="1"/>
    <col min="5910" max="6144" width="9.140625" style="84"/>
    <col min="6145" max="6145" width="5.7109375" style="84" customWidth="1"/>
    <col min="6146" max="6146" width="29.7109375" style="84" bestFit="1" customWidth="1"/>
    <col min="6147" max="6147" width="17.5703125" style="84" customWidth="1"/>
    <col min="6148" max="6148" width="0" style="84" hidden="1" customWidth="1"/>
    <col min="6149" max="6149" width="8.5703125" style="84" customWidth="1"/>
    <col min="6150" max="6150" width="10.140625" style="84" customWidth="1"/>
    <col min="6151" max="6151" width="8.140625" style="84" customWidth="1"/>
    <col min="6152" max="6152" width="9.5703125" style="84" customWidth="1"/>
    <col min="6153" max="6153" width="12" style="84" customWidth="1"/>
    <col min="6154" max="6154" width="9.85546875" style="84" customWidth="1"/>
    <col min="6155" max="6155" width="14" style="84" customWidth="1"/>
    <col min="6156" max="6156" width="9.140625" style="84"/>
    <col min="6157" max="6157" width="10.140625" style="84" customWidth="1"/>
    <col min="6158" max="6158" width="8.7109375" style="84" customWidth="1"/>
    <col min="6159" max="6159" width="9" style="84" customWidth="1"/>
    <col min="6160" max="6160" width="11.42578125" style="84" customWidth="1"/>
    <col min="6161" max="6161" width="7.5703125" style="84" customWidth="1"/>
    <col min="6162" max="6162" width="8.140625" style="84" customWidth="1"/>
    <col min="6163" max="6163" width="17.85546875" style="84" customWidth="1"/>
    <col min="6164" max="6164" width="13" style="84" customWidth="1"/>
    <col min="6165" max="6165" width="15" style="84" customWidth="1"/>
    <col min="6166" max="6400" width="9.140625" style="84"/>
    <col min="6401" max="6401" width="5.7109375" style="84" customWidth="1"/>
    <col min="6402" max="6402" width="29.7109375" style="84" bestFit="1" customWidth="1"/>
    <col min="6403" max="6403" width="17.5703125" style="84" customWidth="1"/>
    <col min="6404" max="6404" width="0" style="84" hidden="1" customWidth="1"/>
    <col min="6405" max="6405" width="8.5703125" style="84" customWidth="1"/>
    <col min="6406" max="6406" width="10.140625" style="84" customWidth="1"/>
    <col min="6407" max="6407" width="8.140625" style="84" customWidth="1"/>
    <col min="6408" max="6408" width="9.5703125" style="84" customWidth="1"/>
    <col min="6409" max="6409" width="12" style="84" customWidth="1"/>
    <col min="6410" max="6410" width="9.85546875" style="84" customWidth="1"/>
    <col min="6411" max="6411" width="14" style="84" customWidth="1"/>
    <col min="6412" max="6412" width="9.140625" style="84"/>
    <col min="6413" max="6413" width="10.140625" style="84" customWidth="1"/>
    <col min="6414" max="6414" width="8.7109375" style="84" customWidth="1"/>
    <col min="6415" max="6415" width="9" style="84" customWidth="1"/>
    <col min="6416" max="6416" width="11.42578125" style="84" customWidth="1"/>
    <col min="6417" max="6417" width="7.5703125" style="84" customWidth="1"/>
    <col min="6418" max="6418" width="8.140625" style="84" customWidth="1"/>
    <col min="6419" max="6419" width="17.85546875" style="84" customWidth="1"/>
    <col min="6420" max="6420" width="13" style="84" customWidth="1"/>
    <col min="6421" max="6421" width="15" style="84" customWidth="1"/>
    <col min="6422" max="6656" width="9.140625" style="84"/>
    <col min="6657" max="6657" width="5.7109375" style="84" customWidth="1"/>
    <col min="6658" max="6658" width="29.7109375" style="84" bestFit="1" customWidth="1"/>
    <col min="6659" max="6659" width="17.5703125" style="84" customWidth="1"/>
    <col min="6660" max="6660" width="0" style="84" hidden="1" customWidth="1"/>
    <col min="6661" max="6661" width="8.5703125" style="84" customWidth="1"/>
    <col min="6662" max="6662" width="10.140625" style="84" customWidth="1"/>
    <col min="6663" max="6663" width="8.140625" style="84" customWidth="1"/>
    <col min="6664" max="6664" width="9.5703125" style="84" customWidth="1"/>
    <col min="6665" max="6665" width="12" style="84" customWidth="1"/>
    <col min="6666" max="6666" width="9.85546875" style="84" customWidth="1"/>
    <col min="6667" max="6667" width="14" style="84" customWidth="1"/>
    <col min="6668" max="6668" width="9.140625" style="84"/>
    <col min="6669" max="6669" width="10.140625" style="84" customWidth="1"/>
    <col min="6670" max="6670" width="8.7109375" style="84" customWidth="1"/>
    <col min="6671" max="6671" width="9" style="84" customWidth="1"/>
    <col min="6672" max="6672" width="11.42578125" style="84" customWidth="1"/>
    <col min="6673" max="6673" width="7.5703125" style="84" customWidth="1"/>
    <col min="6674" max="6674" width="8.140625" style="84" customWidth="1"/>
    <col min="6675" max="6675" width="17.85546875" style="84" customWidth="1"/>
    <col min="6676" max="6676" width="13" style="84" customWidth="1"/>
    <col min="6677" max="6677" width="15" style="84" customWidth="1"/>
    <col min="6678" max="6912" width="9.140625" style="84"/>
    <col min="6913" max="6913" width="5.7109375" style="84" customWidth="1"/>
    <col min="6914" max="6914" width="29.7109375" style="84" bestFit="1" customWidth="1"/>
    <col min="6915" max="6915" width="17.5703125" style="84" customWidth="1"/>
    <col min="6916" max="6916" width="0" style="84" hidden="1" customWidth="1"/>
    <col min="6917" max="6917" width="8.5703125" style="84" customWidth="1"/>
    <col min="6918" max="6918" width="10.140625" style="84" customWidth="1"/>
    <col min="6919" max="6919" width="8.140625" style="84" customWidth="1"/>
    <col min="6920" max="6920" width="9.5703125" style="84" customWidth="1"/>
    <col min="6921" max="6921" width="12" style="84" customWidth="1"/>
    <col min="6922" max="6922" width="9.85546875" style="84" customWidth="1"/>
    <col min="6923" max="6923" width="14" style="84" customWidth="1"/>
    <col min="6924" max="6924" width="9.140625" style="84"/>
    <col min="6925" max="6925" width="10.140625" style="84" customWidth="1"/>
    <col min="6926" max="6926" width="8.7109375" style="84" customWidth="1"/>
    <col min="6927" max="6927" width="9" style="84" customWidth="1"/>
    <col min="6928" max="6928" width="11.42578125" style="84" customWidth="1"/>
    <col min="6929" max="6929" width="7.5703125" style="84" customWidth="1"/>
    <col min="6930" max="6930" width="8.140625" style="84" customWidth="1"/>
    <col min="6931" max="6931" width="17.85546875" style="84" customWidth="1"/>
    <col min="6932" max="6932" width="13" style="84" customWidth="1"/>
    <col min="6933" max="6933" width="15" style="84" customWidth="1"/>
    <col min="6934" max="7168" width="9.140625" style="84"/>
    <col min="7169" max="7169" width="5.7109375" style="84" customWidth="1"/>
    <col min="7170" max="7170" width="29.7109375" style="84" bestFit="1" customWidth="1"/>
    <col min="7171" max="7171" width="17.5703125" style="84" customWidth="1"/>
    <col min="7172" max="7172" width="0" style="84" hidden="1" customWidth="1"/>
    <col min="7173" max="7173" width="8.5703125" style="84" customWidth="1"/>
    <col min="7174" max="7174" width="10.140625" style="84" customWidth="1"/>
    <col min="7175" max="7175" width="8.140625" style="84" customWidth="1"/>
    <col min="7176" max="7176" width="9.5703125" style="84" customWidth="1"/>
    <col min="7177" max="7177" width="12" style="84" customWidth="1"/>
    <col min="7178" max="7178" width="9.85546875" style="84" customWidth="1"/>
    <col min="7179" max="7179" width="14" style="84" customWidth="1"/>
    <col min="7180" max="7180" width="9.140625" style="84"/>
    <col min="7181" max="7181" width="10.140625" style="84" customWidth="1"/>
    <col min="7182" max="7182" width="8.7109375" style="84" customWidth="1"/>
    <col min="7183" max="7183" width="9" style="84" customWidth="1"/>
    <col min="7184" max="7184" width="11.42578125" style="84" customWidth="1"/>
    <col min="7185" max="7185" width="7.5703125" style="84" customWidth="1"/>
    <col min="7186" max="7186" width="8.140625" style="84" customWidth="1"/>
    <col min="7187" max="7187" width="17.85546875" style="84" customWidth="1"/>
    <col min="7188" max="7188" width="13" style="84" customWidth="1"/>
    <col min="7189" max="7189" width="15" style="84" customWidth="1"/>
    <col min="7190" max="7424" width="9.140625" style="84"/>
    <col min="7425" max="7425" width="5.7109375" style="84" customWidth="1"/>
    <col min="7426" max="7426" width="29.7109375" style="84" bestFit="1" customWidth="1"/>
    <col min="7427" max="7427" width="17.5703125" style="84" customWidth="1"/>
    <col min="7428" max="7428" width="0" style="84" hidden="1" customWidth="1"/>
    <col min="7429" max="7429" width="8.5703125" style="84" customWidth="1"/>
    <col min="7430" max="7430" width="10.140625" style="84" customWidth="1"/>
    <col min="7431" max="7431" width="8.140625" style="84" customWidth="1"/>
    <col min="7432" max="7432" width="9.5703125" style="84" customWidth="1"/>
    <col min="7433" max="7433" width="12" style="84" customWidth="1"/>
    <col min="7434" max="7434" width="9.85546875" style="84" customWidth="1"/>
    <col min="7435" max="7435" width="14" style="84" customWidth="1"/>
    <col min="7436" max="7436" width="9.140625" style="84"/>
    <col min="7437" max="7437" width="10.140625" style="84" customWidth="1"/>
    <col min="7438" max="7438" width="8.7109375" style="84" customWidth="1"/>
    <col min="7439" max="7439" width="9" style="84" customWidth="1"/>
    <col min="7440" max="7440" width="11.42578125" style="84" customWidth="1"/>
    <col min="7441" max="7441" width="7.5703125" style="84" customWidth="1"/>
    <col min="7442" max="7442" width="8.140625" style="84" customWidth="1"/>
    <col min="7443" max="7443" width="17.85546875" style="84" customWidth="1"/>
    <col min="7444" max="7444" width="13" style="84" customWidth="1"/>
    <col min="7445" max="7445" width="15" style="84" customWidth="1"/>
    <col min="7446" max="7680" width="9.140625" style="84"/>
    <col min="7681" max="7681" width="5.7109375" style="84" customWidth="1"/>
    <col min="7682" max="7682" width="29.7109375" style="84" bestFit="1" customWidth="1"/>
    <col min="7683" max="7683" width="17.5703125" style="84" customWidth="1"/>
    <col min="7684" max="7684" width="0" style="84" hidden="1" customWidth="1"/>
    <col min="7685" max="7685" width="8.5703125" style="84" customWidth="1"/>
    <col min="7686" max="7686" width="10.140625" style="84" customWidth="1"/>
    <col min="7687" max="7687" width="8.140625" style="84" customWidth="1"/>
    <col min="7688" max="7688" width="9.5703125" style="84" customWidth="1"/>
    <col min="7689" max="7689" width="12" style="84" customWidth="1"/>
    <col min="7690" max="7690" width="9.85546875" style="84" customWidth="1"/>
    <col min="7691" max="7691" width="14" style="84" customWidth="1"/>
    <col min="7692" max="7692" width="9.140625" style="84"/>
    <col min="7693" max="7693" width="10.140625" style="84" customWidth="1"/>
    <col min="7694" max="7694" width="8.7109375" style="84" customWidth="1"/>
    <col min="7695" max="7695" width="9" style="84" customWidth="1"/>
    <col min="7696" max="7696" width="11.42578125" style="84" customWidth="1"/>
    <col min="7697" max="7697" width="7.5703125" style="84" customWidth="1"/>
    <col min="7698" max="7698" width="8.140625" style="84" customWidth="1"/>
    <col min="7699" max="7699" width="17.85546875" style="84" customWidth="1"/>
    <col min="7700" max="7700" width="13" style="84" customWidth="1"/>
    <col min="7701" max="7701" width="15" style="84" customWidth="1"/>
    <col min="7702" max="7936" width="9.140625" style="84"/>
    <col min="7937" max="7937" width="5.7109375" style="84" customWidth="1"/>
    <col min="7938" max="7938" width="29.7109375" style="84" bestFit="1" customWidth="1"/>
    <col min="7939" max="7939" width="17.5703125" style="84" customWidth="1"/>
    <col min="7940" max="7940" width="0" style="84" hidden="1" customWidth="1"/>
    <col min="7941" max="7941" width="8.5703125" style="84" customWidth="1"/>
    <col min="7942" max="7942" width="10.140625" style="84" customWidth="1"/>
    <col min="7943" max="7943" width="8.140625" style="84" customWidth="1"/>
    <col min="7944" max="7944" width="9.5703125" style="84" customWidth="1"/>
    <col min="7945" max="7945" width="12" style="84" customWidth="1"/>
    <col min="7946" max="7946" width="9.85546875" style="84" customWidth="1"/>
    <col min="7947" max="7947" width="14" style="84" customWidth="1"/>
    <col min="7948" max="7948" width="9.140625" style="84"/>
    <col min="7949" max="7949" width="10.140625" style="84" customWidth="1"/>
    <col min="7950" max="7950" width="8.7109375" style="84" customWidth="1"/>
    <col min="7951" max="7951" width="9" style="84" customWidth="1"/>
    <col min="7952" max="7952" width="11.42578125" style="84" customWidth="1"/>
    <col min="7953" max="7953" width="7.5703125" style="84" customWidth="1"/>
    <col min="7954" max="7954" width="8.140625" style="84" customWidth="1"/>
    <col min="7955" max="7955" width="17.85546875" style="84" customWidth="1"/>
    <col min="7956" max="7956" width="13" style="84" customWidth="1"/>
    <col min="7957" max="7957" width="15" style="84" customWidth="1"/>
    <col min="7958" max="8192" width="9.140625" style="84"/>
    <col min="8193" max="8193" width="5.7109375" style="84" customWidth="1"/>
    <col min="8194" max="8194" width="29.7109375" style="84" bestFit="1" customWidth="1"/>
    <col min="8195" max="8195" width="17.5703125" style="84" customWidth="1"/>
    <col min="8196" max="8196" width="0" style="84" hidden="1" customWidth="1"/>
    <col min="8197" max="8197" width="8.5703125" style="84" customWidth="1"/>
    <col min="8198" max="8198" width="10.140625" style="84" customWidth="1"/>
    <col min="8199" max="8199" width="8.140625" style="84" customWidth="1"/>
    <col min="8200" max="8200" width="9.5703125" style="84" customWidth="1"/>
    <col min="8201" max="8201" width="12" style="84" customWidth="1"/>
    <col min="8202" max="8202" width="9.85546875" style="84" customWidth="1"/>
    <col min="8203" max="8203" width="14" style="84" customWidth="1"/>
    <col min="8204" max="8204" width="9.140625" style="84"/>
    <col min="8205" max="8205" width="10.140625" style="84" customWidth="1"/>
    <col min="8206" max="8206" width="8.7109375" style="84" customWidth="1"/>
    <col min="8207" max="8207" width="9" style="84" customWidth="1"/>
    <col min="8208" max="8208" width="11.42578125" style="84" customWidth="1"/>
    <col min="8209" max="8209" width="7.5703125" style="84" customWidth="1"/>
    <col min="8210" max="8210" width="8.140625" style="84" customWidth="1"/>
    <col min="8211" max="8211" width="17.85546875" style="84" customWidth="1"/>
    <col min="8212" max="8212" width="13" style="84" customWidth="1"/>
    <col min="8213" max="8213" width="15" style="84" customWidth="1"/>
    <col min="8214" max="8448" width="9.140625" style="84"/>
    <col min="8449" max="8449" width="5.7109375" style="84" customWidth="1"/>
    <col min="8450" max="8450" width="29.7109375" style="84" bestFit="1" customWidth="1"/>
    <col min="8451" max="8451" width="17.5703125" style="84" customWidth="1"/>
    <col min="8452" max="8452" width="0" style="84" hidden="1" customWidth="1"/>
    <col min="8453" max="8453" width="8.5703125" style="84" customWidth="1"/>
    <col min="8454" max="8454" width="10.140625" style="84" customWidth="1"/>
    <col min="8455" max="8455" width="8.140625" style="84" customWidth="1"/>
    <col min="8456" max="8456" width="9.5703125" style="84" customWidth="1"/>
    <col min="8457" max="8457" width="12" style="84" customWidth="1"/>
    <col min="8458" max="8458" width="9.85546875" style="84" customWidth="1"/>
    <col min="8459" max="8459" width="14" style="84" customWidth="1"/>
    <col min="8460" max="8460" width="9.140625" style="84"/>
    <col min="8461" max="8461" width="10.140625" style="84" customWidth="1"/>
    <col min="8462" max="8462" width="8.7109375" style="84" customWidth="1"/>
    <col min="8463" max="8463" width="9" style="84" customWidth="1"/>
    <col min="8464" max="8464" width="11.42578125" style="84" customWidth="1"/>
    <col min="8465" max="8465" width="7.5703125" style="84" customWidth="1"/>
    <col min="8466" max="8466" width="8.140625" style="84" customWidth="1"/>
    <col min="8467" max="8467" width="17.85546875" style="84" customWidth="1"/>
    <col min="8468" max="8468" width="13" style="84" customWidth="1"/>
    <col min="8469" max="8469" width="15" style="84" customWidth="1"/>
    <col min="8470" max="8704" width="9.140625" style="84"/>
    <col min="8705" max="8705" width="5.7109375" style="84" customWidth="1"/>
    <col min="8706" max="8706" width="29.7109375" style="84" bestFit="1" customWidth="1"/>
    <col min="8707" max="8707" width="17.5703125" style="84" customWidth="1"/>
    <col min="8708" max="8708" width="0" style="84" hidden="1" customWidth="1"/>
    <col min="8709" max="8709" width="8.5703125" style="84" customWidth="1"/>
    <col min="8710" max="8710" width="10.140625" style="84" customWidth="1"/>
    <col min="8711" max="8711" width="8.140625" style="84" customWidth="1"/>
    <col min="8712" max="8712" width="9.5703125" style="84" customWidth="1"/>
    <col min="8713" max="8713" width="12" style="84" customWidth="1"/>
    <col min="8714" max="8714" width="9.85546875" style="84" customWidth="1"/>
    <col min="8715" max="8715" width="14" style="84" customWidth="1"/>
    <col min="8716" max="8716" width="9.140625" style="84"/>
    <col min="8717" max="8717" width="10.140625" style="84" customWidth="1"/>
    <col min="8718" max="8718" width="8.7109375" style="84" customWidth="1"/>
    <col min="8719" max="8719" width="9" style="84" customWidth="1"/>
    <col min="8720" max="8720" width="11.42578125" style="84" customWidth="1"/>
    <col min="8721" max="8721" width="7.5703125" style="84" customWidth="1"/>
    <col min="8722" max="8722" width="8.140625" style="84" customWidth="1"/>
    <col min="8723" max="8723" width="17.85546875" style="84" customWidth="1"/>
    <col min="8724" max="8724" width="13" style="84" customWidth="1"/>
    <col min="8725" max="8725" width="15" style="84" customWidth="1"/>
    <col min="8726" max="8960" width="9.140625" style="84"/>
    <col min="8961" max="8961" width="5.7109375" style="84" customWidth="1"/>
    <col min="8962" max="8962" width="29.7109375" style="84" bestFit="1" customWidth="1"/>
    <col min="8963" max="8963" width="17.5703125" style="84" customWidth="1"/>
    <col min="8964" max="8964" width="0" style="84" hidden="1" customWidth="1"/>
    <col min="8965" max="8965" width="8.5703125" style="84" customWidth="1"/>
    <col min="8966" max="8966" width="10.140625" style="84" customWidth="1"/>
    <col min="8967" max="8967" width="8.140625" style="84" customWidth="1"/>
    <col min="8968" max="8968" width="9.5703125" style="84" customWidth="1"/>
    <col min="8969" max="8969" width="12" style="84" customWidth="1"/>
    <col min="8970" max="8970" width="9.85546875" style="84" customWidth="1"/>
    <col min="8971" max="8971" width="14" style="84" customWidth="1"/>
    <col min="8972" max="8972" width="9.140625" style="84"/>
    <col min="8973" max="8973" width="10.140625" style="84" customWidth="1"/>
    <col min="8974" max="8974" width="8.7109375" style="84" customWidth="1"/>
    <col min="8975" max="8975" width="9" style="84" customWidth="1"/>
    <col min="8976" max="8976" width="11.42578125" style="84" customWidth="1"/>
    <col min="8977" max="8977" width="7.5703125" style="84" customWidth="1"/>
    <col min="8978" max="8978" width="8.140625" style="84" customWidth="1"/>
    <col min="8979" max="8979" width="17.85546875" style="84" customWidth="1"/>
    <col min="8980" max="8980" width="13" style="84" customWidth="1"/>
    <col min="8981" max="8981" width="15" style="84" customWidth="1"/>
    <col min="8982" max="9216" width="9.140625" style="84"/>
    <col min="9217" max="9217" width="5.7109375" style="84" customWidth="1"/>
    <col min="9218" max="9218" width="29.7109375" style="84" bestFit="1" customWidth="1"/>
    <col min="9219" max="9219" width="17.5703125" style="84" customWidth="1"/>
    <col min="9220" max="9220" width="0" style="84" hidden="1" customWidth="1"/>
    <col min="9221" max="9221" width="8.5703125" style="84" customWidth="1"/>
    <col min="9222" max="9222" width="10.140625" style="84" customWidth="1"/>
    <col min="9223" max="9223" width="8.140625" style="84" customWidth="1"/>
    <col min="9224" max="9224" width="9.5703125" style="84" customWidth="1"/>
    <col min="9225" max="9225" width="12" style="84" customWidth="1"/>
    <col min="9226" max="9226" width="9.85546875" style="84" customWidth="1"/>
    <col min="9227" max="9227" width="14" style="84" customWidth="1"/>
    <col min="9228" max="9228" width="9.140625" style="84"/>
    <col min="9229" max="9229" width="10.140625" style="84" customWidth="1"/>
    <col min="9230" max="9230" width="8.7109375" style="84" customWidth="1"/>
    <col min="9231" max="9231" width="9" style="84" customWidth="1"/>
    <col min="9232" max="9232" width="11.42578125" style="84" customWidth="1"/>
    <col min="9233" max="9233" width="7.5703125" style="84" customWidth="1"/>
    <col min="9234" max="9234" width="8.140625" style="84" customWidth="1"/>
    <col min="9235" max="9235" width="17.85546875" style="84" customWidth="1"/>
    <col min="9236" max="9236" width="13" style="84" customWidth="1"/>
    <col min="9237" max="9237" width="15" style="84" customWidth="1"/>
    <col min="9238" max="9472" width="9.140625" style="84"/>
    <col min="9473" max="9473" width="5.7109375" style="84" customWidth="1"/>
    <col min="9474" max="9474" width="29.7109375" style="84" bestFit="1" customWidth="1"/>
    <col min="9475" max="9475" width="17.5703125" style="84" customWidth="1"/>
    <col min="9476" max="9476" width="0" style="84" hidden="1" customWidth="1"/>
    <col min="9477" max="9477" width="8.5703125" style="84" customWidth="1"/>
    <col min="9478" max="9478" width="10.140625" style="84" customWidth="1"/>
    <col min="9479" max="9479" width="8.140625" style="84" customWidth="1"/>
    <col min="9480" max="9480" width="9.5703125" style="84" customWidth="1"/>
    <col min="9481" max="9481" width="12" style="84" customWidth="1"/>
    <col min="9482" max="9482" width="9.85546875" style="84" customWidth="1"/>
    <col min="9483" max="9483" width="14" style="84" customWidth="1"/>
    <col min="9484" max="9484" width="9.140625" style="84"/>
    <col min="9485" max="9485" width="10.140625" style="84" customWidth="1"/>
    <col min="9486" max="9486" width="8.7109375" style="84" customWidth="1"/>
    <col min="9487" max="9487" width="9" style="84" customWidth="1"/>
    <col min="9488" max="9488" width="11.42578125" style="84" customWidth="1"/>
    <col min="9489" max="9489" width="7.5703125" style="84" customWidth="1"/>
    <col min="9490" max="9490" width="8.140625" style="84" customWidth="1"/>
    <col min="9491" max="9491" width="17.85546875" style="84" customWidth="1"/>
    <col min="9492" max="9492" width="13" style="84" customWidth="1"/>
    <col min="9493" max="9493" width="15" style="84" customWidth="1"/>
    <col min="9494" max="9728" width="9.140625" style="84"/>
    <col min="9729" max="9729" width="5.7109375" style="84" customWidth="1"/>
    <col min="9730" max="9730" width="29.7109375" style="84" bestFit="1" customWidth="1"/>
    <col min="9731" max="9731" width="17.5703125" style="84" customWidth="1"/>
    <col min="9732" max="9732" width="0" style="84" hidden="1" customWidth="1"/>
    <col min="9733" max="9733" width="8.5703125" style="84" customWidth="1"/>
    <col min="9734" max="9734" width="10.140625" style="84" customWidth="1"/>
    <col min="9735" max="9735" width="8.140625" style="84" customWidth="1"/>
    <col min="9736" max="9736" width="9.5703125" style="84" customWidth="1"/>
    <col min="9737" max="9737" width="12" style="84" customWidth="1"/>
    <col min="9738" max="9738" width="9.85546875" style="84" customWidth="1"/>
    <col min="9739" max="9739" width="14" style="84" customWidth="1"/>
    <col min="9740" max="9740" width="9.140625" style="84"/>
    <col min="9741" max="9741" width="10.140625" style="84" customWidth="1"/>
    <col min="9742" max="9742" width="8.7109375" style="84" customWidth="1"/>
    <col min="9743" max="9743" width="9" style="84" customWidth="1"/>
    <col min="9744" max="9744" width="11.42578125" style="84" customWidth="1"/>
    <col min="9745" max="9745" width="7.5703125" style="84" customWidth="1"/>
    <col min="9746" max="9746" width="8.140625" style="84" customWidth="1"/>
    <col min="9747" max="9747" width="17.85546875" style="84" customWidth="1"/>
    <col min="9748" max="9748" width="13" style="84" customWidth="1"/>
    <col min="9749" max="9749" width="15" style="84" customWidth="1"/>
    <col min="9750" max="9984" width="9.140625" style="84"/>
    <col min="9985" max="9985" width="5.7109375" style="84" customWidth="1"/>
    <col min="9986" max="9986" width="29.7109375" style="84" bestFit="1" customWidth="1"/>
    <col min="9987" max="9987" width="17.5703125" style="84" customWidth="1"/>
    <col min="9988" max="9988" width="0" style="84" hidden="1" customWidth="1"/>
    <col min="9989" max="9989" width="8.5703125" style="84" customWidth="1"/>
    <col min="9990" max="9990" width="10.140625" style="84" customWidth="1"/>
    <col min="9991" max="9991" width="8.140625" style="84" customWidth="1"/>
    <col min="9992" max="9992" width="9.5703125" style="84" customWidth="1"/>
    <col min="9993" max="9993" width="12" style="84" customWidth="1"/>
    <col min="9994" max="9994" width="9.85546875" style="84" customWidth="1"/>
    <col min="9995" max="9995" width="14" style="84" customWidth="1"/>
    <col min="9996" max="9996" width="9.140625" style="84"/>
    <col min="9997" max="9997" width="10.140625" style="84" customWidth="1"/>
    <col min="9998" max="9998" width="8.7109375" style="84" customWidth="1"/>
    <col min="9999" max="9999" width="9" style="84" customWidth="1"/>
    <col min="10000" max="10000" width="11.42578125" style="84" customWidth="1"/>
    <col min="10001" max="10001" width="7.5703125" style="84" customWidth="1"/>
    <col min="10002" max="10002" width="8.140625" style="84" customWidth="1"/>
    <col min="10003" max="10003" width="17.85546875" style="84" customWidth="1"/>
    <col min="10004" max="10004" width="13" style="84" customWidth="1"/>
    <col min="10005" max="10005" width="15" style="84" customWidth="1"/>
    <col min="10006" max="10240" width="9.140625" style="84"/>
    <col min="10241" max="10241" width="5.7109375" style="84" customWidth="1"/>
    <col min="10242" max="10242" width="29.7109375" style="84" bestFit="1" customWidth="1"/>
    <col min="10243" max="10243" width="17.5703125" style="84" customWidth="1"/>
    <col min="10244" max="10244" width="0" style="84" hidden="1" customWidth="1"/>
    <col min="10245" max="10245" width="8.5703125" style="84" customWidth="1"/>
    <col min="10246" max="10246" width="10.140625" style="84" customWidth="1"/>
    <col min="10247" max="10247" width="8.140625" style="84" customWidth="1"/>
    <col min="10248" max="10248" width="9.5703125" style="84" customWidth="1"/>
    <col min="10249" max="10249" width="12" style="84" customWidth="1"/>
    <col min="10250" max="10250" width="9.85546875" style="84" customWidth="1"/>
    <col min="10251" max="10251" width="14" style="84" customWidth="1"/>
    <col min="10252" max="10252" width="9.140625" style="84"/>
    <col min="10253" max="10253" width="10.140625" style="84" customWidth="1"/>
    <col min="10254" max="10254" width="8.7109375" style="84" customWidth="1"/>
    <col min="10255" max="10255" width="9" style="84" customWidth="1"/>
    <col min="10256" max="10256" width="11.42578125" style="84" customWidth="1"/>
    <col min="10257" max="10257" width="7.5703125" style="84" customWidth="1"/>
    <col min="10258" max="10258" width="8.140625" style="84" customWidth="1"/>
    <col min="10259" max="10259" width="17.85546875" style="84" customWidth="1"/>
    <col min="10260" max="10260" width="13" style="84" customWidth="1"/>
    <col min="10261" max="10261" width="15" style="84" customWidth="1"/>
    <col min="10262" max="10496" width="9.140625" style="84"/>
    <col min="10497" max="10497" width="5.7109375" style="84" customWidth="1"/>
    <col min="10498" max="10498" width="29.7109375" style="84" bestFit="1" customWidth="1"/>
    <col min="10499" max="10499" width="17.5703125" style="84" customWidth="1"/>
    <col min="10500" max="10500" width="0" style="84" hidden="1" customWidth="1"/>
    <col min="10501" max="10501" width="8.5703125" style="84" customWidth="1"/>
    <col min="10502" max="10502" width="10.140625" style="84" customWidth="1"/>
    <col min="10503" max="10503" width="8.140625" style="84" customWidth="1"/>
    <col min="10504" max="10504" width="9.5703125" style="84" customWidth="1"/>
    <col min="10505" max="10505" width="12" style="84" customWidth="1"/>
    <col min="10506" max="10506" width="9.85546875" style="84" customWidth="1"/>
    <col min="10507" max="10507" width="14" style="84" customWidth="1"/>
    <col min="10508" max="10508" width="9.140625" style="84"/>
    <col min="10509" max="10509" width="10.140625" style="84" customWidth="1"/>
    <col min="10510" max="10510" width="8.7109375" style="84" customWidth="1"/>
    <col min="10511" max="10511" width="9" style="84" customWidth="1"/>
    <col min="10512" max="10512" width="11.42578125" style="84" customWidth="1"/>
    <col min="10513" max="10513" width="7.5703125" style="84" customWidth="1"/>
    <col min="10514" max="10514" width="8.140625" style="84" customWidth="1"/>
    <col min="10515" max="10515" width="17.85546875" style="84" customWidth="1"/>
    <col min="10516" max="10516" width="13" style="84" customWidth="1"/>
    <col min="10517" max="10517" width="15" style="84" customWidth="1"/>
    <col min="10518" max="10752" width="9.140625" style="84"/>
    <col min="10753" max="10753" width="5.7109375" style="84" customWidth="1"/>
    <col min="10754" max="10754" width="29.7109375" style="84" bestFit="1" customWidth="1"/>
    <col min="10755" max="10755" width="17.5703125" style="84" customWidth="1"/>
    <col min="10756" max="10756" width="0" style="84" hidden="1" customWidth="1"/>
    <col min="10757" max="10757" width="8.5703125" style="84" customWidth="1"/>
    <col min="10758" max="10758" width="10.140625" style="84" customWidth="1"/>
    <col min="10759" max="10759" width="8.140625" style="84" customWidth="1"/>
    <col min="10760" max="10760" width="9.5703125" style="84" customWidth="1"/>
    <col min="10761" max="10761" width="12" style="84" customWidth="1"/>
    <col min="10762" max="10762" width="9.85546875" style="84" customWidth="1"/>
    <col min="10763" max="10763" width="14" style="84" customWidth="1"/>
    <col min="10764" max="10764" width="9.140625" style="84"/>
    <col min="10765" max="10765" width="10.140625" style="84" customWidth="1"/>
    <col min="10766" max="10766" width="8.7109375" style="84" customWidth="1"/>
    <col min="10767" max="10767" width="9" style="84" customWidth="1"/>
    <col min="10768" max="10768" width="11.42578125" style="84" customWidth="1"/>
    <col min="10769" max="10769" width="7.5703125" style="84" customWidth="1"/>
    <col min="10770" max="10770" width="8.140625" style="84" customWidth="1"/>
    <col min="10771" max="10771" width="17.85546875" style="84" customWidth="1"/>
    <col min="10772" max="10772" width="13" style="84" customWidth="1"/>
    <col min="10773" max="10773" width="15" style="84" customWidth="1"/>
    <col min="10774" max="11008" width="9.140625" style="84"/>
    <col min="11009" max="11009" width="5.7109375" style="84" customWidth="1"/>
    <col min="11010" max="11010" width="29.7109375" style="84" bestFit="1" customWidth="1"/>
    <col min="11011" max="11011" width="17.5703125" style="84" customWidth="1"/>
    <col min="11012" max="11012" width="0" style="84" hidden="1" customWidth="1"/>
    <col min="11013" max="11013" width="8.5703125" style="84" customWidth="1"/>
    <col min="11014" max="11014" width="10.140625" style="84" customWidth="1"/>
    <col min="11015" max="11015" width="8.140625" style="84" customWidth="1"/>
    <col min="11016" max="11016" width="9.5703125" style="84" customWidth="1"/>
    <col min="11017" max="11017" width="12" style="84" customWidth="1"/>
    <col min="11018" max="11018" width="9.85546875" style="84" customWidth="1"/>
    <col min="11019" max="11019" width="14" style="84" customWidth="1"/>
    <col min="11020" max="11020" width="9.140625" style="84"/>
    <col min="11021" max="11021" width="10.140625" style="84" customWidth="1"/>
    <col min="11022" max="11022" width="8.7109375" style="84" customWidth="1"/>
    <col min="11023" max="11023" width="9" style="84" customWidth="1"/>
    <col min="11024" max="11024" width="11.42578125" style="84" customWidth="1"/>
    <col min="11025" max="11025" width="7.5703125" style="84" customWidth="1"/>
    <col min="11026" max="11026" width="8.140625" style="84" customWidth="1"/>
    <col min="11027" max="11027" width="17.85546875" style="84" customWidth="1"/>
    <col min="11028" max="11028" width="13" style="84" customWidth="1"/>
    <col min="11029" max="11029" width="15" style="84" customWidth="1"/>
    <col min="11030" max="11264" width="9.140625" style="84"/>
    <col min="11265" max="11265" width="5.7109375" style="84" customWidth="1"/>
    <col min="11266" max="11266" width="29.7109375" style="84" bestFit="1" customWidth="1"/>
    <col min="11267" max="11267" width="17.5703125" style="84" customWidth="1"/>
    <col min="11268" max="11268" width="0" style="84" hidden="1" customWidth="1"/>
    <col min="11269" max="11269" width="8.5703125" style="84" customWidth="1"/>
    <col min="11270" max="11270" width="10.140625" style="84" customWidth="1"/>
    <col min="11271" max="11271" width="8.140625" style="84" customWidth="1"/>
    <col min="11272" max="11272" width="9.5703125" style="84" customWidth="1"/>
    <col min="11273" max="11273" width="12" style="84" customWidth="1"/>
    <col min="11274" max="11274" width="9.85546875" style="84" customWidth="1"/>
    <col min="11275" max="11275" width="14" style="84" customWidth="1"/>
    <col min="11276" max="11276" width="9.140625" style="84"/>
    <col min="11277" max="11277" width="10.140625" style="84" customWidth="1"/>
    <col min="11278" max="11278" width="8.7109375" style="84" customWidth="1"/>
    <col min="11279" max="11279" width="9" style="84" customWidth="1"/>
    <col min="11280" max="11280" width="11.42578125" style="84" customWidth="1"/>
    <col min="11281" max="11281" width="7.5703125" style="84" customWidth="1"/>
    <col min="11282" max="11282" width="8.140625" style="84" customWidth="1"/>
    <col min="11283" max="11283" width="17.85546875" style="84" customWidth="1"/>
    <col min="11284" max="11284" width="13" style="84" customWidth="1"/>
    <col min="11285" max="11285" width="15" style="84" customWidth="1"/>
    <col min="11286" max="11520" width="9.140625" style="84"/>
    <col min="11521" max="11521" width="5.7109375" style="84" customWidth="1"/>
    <col min="11522" max="11522" width="29.7109375" style="84" bestFit="1" customWidth="1"/>
    <col min="11523" max="11523" width="17.5703125" style="84" customWidth="1"/>
    <col min="11524" max="11524" width="0" style="84" hidden="1" customWidth="1"/>
    <col min="11525" max="11525" width="8.5703125" style="84" customWidth="1"/>
    <col min="11526" max="11526" width="10.140625" style="84" customWidth="1"/>
    <col min="11527" max="11527" width="8.140625" style="84" customWidth="1"/>
    <col min="11528" max="11528" width="9.5703125" style="84" customWidth="1"/>
    <col min="11529" max="11529" width="12" style="84" customWidth="1"/>
    <col min="11530" max="11530" width="9.85546875" style="84" customWidth="1"/>
    <col min="11531" max="11531" width="14" style="84" customWidth="1"/>
    <col min="11532" max="11532" width="9.140625" style="84"/>
    <col min="11533" max="11533" width="10.140625" style="84" customWidth="1"/>
    <col min="11534" max="11534" width="8.7109375" style="84" customWidth="1"/>
    <col min="11535" max="11535" width="9" style="84" customWidth="1"/>
    <col min="11536" max="11536" width="11.42578125" style="84" customWidth="1"/>
    <col min="11537" max="11537" width="7.5703125" style="84" customWidth="1"/>
    <col min="11538" max="11538" width="8.140625" style="84" customWidth="1"/>
    <col min="11539" max="11539" width="17.85546875" style="84" customWidth="1"/>
    <col min="11540" max="11540" width="13" style="84" customWidth="1"/>
    <col min="11541" max="11541" width="15" style="84" customWidth="1"/>
    <col min="11542" max="11776" width="9.140625" style="84"/>
    <col min="11777" max="11777" width="5.7109375" style="84" customWidth="1"/>
    <col min="11778" max="11778" width="29.7109375" style="84" bestFit="1" customWidth="1"/>
    <col min="11779" max="11779" width="17.5703125" style="84" customWidth="1"/>
    <col min="11780" max="11780" width="0" style="84" hidden="1" customWidth="1"/>
    <col min="11781" max="11781" width="8.5703125" style="84" customWidth="1"/>
    <col min="11782" max="11782" width="10.140625" style="84" customWidth="1"/>
    <col min="11783" max="11783" width="8.140625" style="84" customWidth="1"/>
    <col min="11784" max="11784" width="9.5703125" style="84" customWidth="1"/>
    <col min="11785" max="11785" width="12" style="84" customWidth="1"/>
    <col min="11786" max="11786" width="9.85546875" style="84" customWidth="1"/>
    <col min="11787" max="11787" width="14" style="84" customWidth="1"/>
    <col min="11788" max="11788" width="9.140625" style="84"/>
    <col min="11789" max="11789" width="10.140625" style="84" customWidth="1"/>
    <col min="11790" max="11790" width="8.7109375" style="84" customWidth="1"/>
    <col min="11791" max="11791" width="9" style="84" customWidth="1"/>
    <col min="11792" max="11792" width="11.42578125" style="84" customWidth="1"/>
    <col min="11793" max="11793" width="7.5703125" style="84" customWidth="1"/>
    <col min="11794" max="11794" width="8.140625" style="84" customWidth="1"/>
    <col min="11795" max="11795" width="17.85546875" style="84" customWidth="1"/>
    <col min="11796" max="11796" width="13" style="84" customWidth="1"/>
    <col min="11797" max="11797" width="15" style="84" customWidth="1"/>
    <col min="11798" max="12032" width="9.140625" style="84"/>
    <col min="12033" max="12033" width="5.7109375" style="84" customWidth="1"/>
    <col min="12034" max="12034" width="29.7109375" style="84" bestFit="1" customWidth="1"/>
    <col min="12035" max="12035" width="17.5703125" style="84" customWidth="1"/>
    <col min="12036" max="12036" width="0" style="84" hidden="1" customWidth="1"/>
    <col min="12037" max="12037" width="8.5703125" style="84" customWidth="1"/>
    <col min="12038" max="12038" width="10.140625" style="84" customWidth="1"/>
    <col min="12039" max="12039" width="8.140625" style="84" customWidth="1"/>
    <col min="12040" max="12040" width="9.5703125" style="84" customWidth="1"/>
    <col min="12041" max="12041" width="12" style="84" customWidth="1"/>
    <col min="12042" max="12042" width="9.85546875" style="84" customWidth="1"/>
    <col min="12043" max="12043" width="14" style="84" customWidth="1"/>
    <col min="12044" max="12044" width="9.140625" style="84"/>
    <col min="12045" max="12045" width="10.140625" style="84" customWidth="1"/>
    <col min="12046" max="12046" width="8.7109375" style="84" customWidth="1"/>
    <col min="12047" max="12047" width="9" style="84" customWidth="1"/>
    <col min="12048" max="12048" width="11.42578125" style="84" customWidth="1"/>
    <col min="12049" max="12049" width="7.5703125" style="84" customWidth="1"/>
    <col min="12050" max="12050" width="8.140625" style="84" customWidth="1"/>
    <col min="12051" max="12051" width="17.85546875" style="84" customWidth="1"/>
    <col min="12052" max="12052" width="13" style="84" customWidth="1"/>
    <col min="12053" max="12053" width="15" style="84" customWidth="1"/>
    <col min="12054" max="12288" width="9.140625" style="84"/>
    <col min="12289" max="12289" width="5.7109375" style="84" customWidth="1"/>
    <col min="12290" max="12290" width="29.7109375" style="84" bestFit="1" customWidth="1"/>
    <col min="12291" max="12291" width="17.5703125" style="84" customWidth="1"/>
    <col min="12292" max="12292" width="0" style="84" hidden="1" customWidth="1"/>
    <col min="12293" max="12293" width="8.5703125" style="84" customWidth="1"/>
    <col min="12294" max="12294" width="10.140625" style="84" customWidth="1"/>
    <col min="12295" max="12295" width="8.140625" style="84" customWidth="1"/>
    <col min="12296" max="12296" width="9.5703125" style="84" customWidth="1"/>
    <col min="12297" max="12297" width="12" style="84" customWidth="1"/>
    <col min="12298" max="12298" width="9.85546875" style="84" customWidth="1"/>
    <col min="12299" max="12299" width="14" style="84" customWidth="1"/>
    <col min="12300" max="12300" width="9.140625" style="84"/>
    <col min="12301" max="12301" width="10.140625" style="84" customWidth="1"/>
    <col min="12302" max="12302" width="8.7109375" style="84" customWidth="1"/>
    <col min="12303" max="12303" width="9" style="84" customWidth="1"/>
    <col min="12304" max="12304" width="11.42578125" style="84" customWidth="1"/>
    <col min="12305" max="12305" width="7.5703125" style="84" customWidth="1"/>
    <col min="12306" max="12306" width="8.140625" style="84" customWidth="1"/>
    <col min="12307" max="12307" width="17.85546875" style="84" customWidth="1"/>
    <col min="12308" max="12308" width="13" style="84" customWidth="1"/>
    <col min="12309" max="12309" width="15" style="84" customWidth="1"/>
    <col min="12310" max="12544" width="9.140625" style="84"/>
    <col min="12545" max="12545" width="5.7109375" style="84" customWidth="1"/>
    <col min="12546" max="12546" width="29.7109375" style="84" bestFit="1" customWidth="1"/>
    <col min="12547" max="12547" width="17.5703125" style="84" customWidth="1"/>
    <col min="12548" max="12548" width="0" style="84" hidden="1" customWidth="1"/>
    <col min="12549" max="12549" width="8.5703125" style="84" customWidth="1"/>
    <col min="12550" max="12550" width="10.140625" style="84" customWidth="1"/>
    <col min="12551" max="12551" width="8.140625" style="84" customWidth="1"/>
    <col min="12552" max="12552" width="9.5703125" style="84" customWidth="1"/>
    <col min="12553" max="12553" width="12" style="84" customWidth="1"/>
    <col min="12554" max="12554" width="9.85546875" style="84" customWidth="1"/>
    <col min="12555" max="12555" width="14" style="84" customWidth="1"/>
    <col min="12556" max="12556" width="9.140625" style="84"/>
    <col min="12557" max="12557" width="10.140625" style="84" customWidth="1"/>
    <col min="12558" max="12558" width="8.7109375" style="84" customWidth="1"/>
    <col min="12559" max="12559" width="9" style="84" customWidth="1"/>
    <col min="12560" max="12560" width="11.42578125" style="84" customWidth="1"/>
    <col min="12561" max="12561" width="7.5703125" style="84" customWidth="1"/>
    <col min="12562" max="12562" width="8.140625" style="84" customWidth="1"/>
    <col min="12563" max="12563" width="17.85546875" style="84" customWidth="1"/>
    <col min="12564" max="12564" width="13" style="84" customWidth="1"/>
    <col min="12565" max="12565" width="15" style="84" customWidth="1"/>
    <col min="12566" max="12800" width="9.140625" style="84"/>
    <col min="12801" max="12801" width="5.7109375" style="84" customWidth="1"/>
    <col min="12802" max="12802" width="29.7109375" style="84" bestFit="1" customWidth="1"/>
    <col min="12803" max="12803" width="17.5703125" style="84" customWidth="1"/>
    <col min="12804" max="12804" width="0" style="84" hidden="1" customWidth="1"/>
    <col min="12805" max="12805" width="8.5703125" style="84" customWidth="1"/>
    <col min="12806" max="12806" width="10.140625" style="84" customWidth="1"/>
    <col min="12807" max="12807" width="8.140625" style="84" customWidth="1"/>
    <col min="12808" max="12808" width="9.5703125" style="84" customWidth="1"/>
    <col min="12809" max="12809" width="12" style="84" customWidth="1"/>
    <col min="12810" max="12810" width="9.85546875" style="84" customWidth="1"/>
    <col min="12811" max="12811" width="14" style="84" customWidth="1"/>
    <col min="12812" max="12812" width="9.140625" style="84"/>
    <col min="12813" max="12813" width="10.140625" style="84" customWidth="1"/>
    <col min="12814" max="12814" width="8.7109375" style="84" customWidth="1"/>
    <col min="12815" max="12815" width="9" style="84" customWidth="1"/>
    <col min="12816" max="12816" width="11.42578125" style="84" customWidth="1"/>
    <col min="12817" max="12817" width="7.5703125" style="84" customWidth="1"/>
    <col min="12818" max="12818" width="8.140625" style="84" customWidth="1"/>
    <col min="12819" max="12819" width="17.85546875" style="84" customWidth="1"/>
    <col min="12820" max="12820" width="13" style="84" customWidth="1"/>
    <col min="12821" max="12821" width="15" style="84" customWidth="1"/>
    <col min="12822" max="13056" width="9.140625" style="84"/>
    <col min="13057" max="13057" width="5.7109375" style="84" customWidth="1"/>
    <col min="13058" max="13058" width="29.7109375" style="84" bestFit="1" customWidth="1"/>
    <col min="13059" max="13059" width="17.5703125" style="84" customWidth="1"/>
    <col min="13060" max="13060" width="0" style="84" hidden="1" customWidth="1"/>
    <col min="13061" max="13061" width="8.5703125" style="84" customWidth="1"/>
    <col min="13062" max="13062" width="10.140625" style="84" customWidth="1"/>
    <col min="13063" max="13063" width="8.140625" style="84" customWidth="1"/>
    <col min="13064" max="13064" width="9.5703125" style="84" customWidth="1"/>
    <col min="13065" max="13065" width="12" style="84" customWidth="1"/>
    <col min="13066" max="13066" width="9.85546875" style="84" customWidth="1"/>
    <col min="13067" max="13067" width="14" style="84" customWidth="1"/>
    <col min="13068" max="13068" width="9.140625" style="84"/>
    <col min="13069" max="13069" width="10.140625" style="84" customWidth="1"/>
    <col min="13070" max="13070" width="8.7109375" style="84" customWidth="1"/>
    <col min="13071" max="13071" width="9" style="84" customWidth="1"/>
    <col min="13072" max="13072" width="11.42578125" style="84" customWidth="1"/>
    <col min="13073" max="13073" width="7.5703125" style="84" customWidth="1"/>
    <col min="13074" max="13074" width="8.140625" style="84" customWidth="1"/>
    <col min="13075" max="13075" width="17.85546875" style="84" customWidth="1"/>
    <col min="13076" max="13076" width="13" style="84" customWidth="1"/>
    <col min="13077" max="13077" width="15" style="84" customWidth="1"/>
    <col min="13078" max="13312" width="9.140625" style="84"/>
    <col min="13313" max="13313" width="5.7109375" style="84" customWidth="1"/>
    <col min="13314" max="13314" width="29.7109375" style="84" bestFit="1" customWidth="1"/>
    <col min="13315" max="13315" width="17.5703125" style="84" customWidth="1"/>
    <col min="13316" max="13316" width="0" style="84" hidden="1" customWidth="1"/>
    <col min="13317" max="13317" width="8.5703125" style="84" customWidth="1"/>
    <col min="13318" max="13318" width="10.140625" style="84" customWidth="1"/>
    <col min="13319" max="13319" width="8.140625" style="84" customWidth="1"/>
    <col min="13320" max="13320" width="9.5703125" style="84" customWidth="1"/>
    <col min="13321" max="13321" width="12" style="84" customWidth="1"/>
    <col min="13322" max="13322" width="9.85546875" style="84" customWidth="1"/>
    <col min="13323" max="13323" width="14" style="84" customWidth="1"/>
    <col min="13324" max="13324" width="9.140625" style="84"/>
    <col min="13325" max="13325" width="10.140625" style="84" customWidth="1"/>
    <col min="13326" max="13326" width="8.7109375" style="84" customWidth="1"/>
    <col min="13327" max="13327" width="9" style="84" customWidth="1"/>
    <col min="13328" max="13328" width="11.42578125" style="84" customWidth="1"/>
    <col min="13329" max="13329" width="7.5703125" style="84" customWidth="1"/>
    <col min="13330" max="13330" width="8.140625" style="84" customWidth="1"/>
    <col min="13331" max="13331" width="17.85546875" style="84" customWidth="1"/>
    <col min="13332" max="13332" width="13" style="84" customWidth="1"/>
    <col min="13333" max="13333" width="15" style="84" customWidth="1"/>
    <col min="13334" max="13568" width="9.140625" style="84"/>
    <col min="13569" max="13569" width="5.7109375" style="84" customWidth="1"/>
    <col min="13570" max="13570" width="29.7109375" style="84" bestFit="1" customWidth="1"/>
    <col min="13571" max="13571" width="17.5703125" style="84" customWidth="1"/>
    <col min="13572" max="13572" width="0" style="84" hidden="1" customWidth="1"/>
    <col min="13573" max="13573" width="8.5703125" style="84" customWidth="1"/>
    <col min="13574" max="13574" width="10.140625" style="84" customWidth="1"/>
    <col min="13575" max="13575" width="8.140625" style="84" customWidth="1"/>
    <col min="13576" max="13576" width="9.5703125" style="84" customWidth="1"/>
    <col min="13577" max="13577" width="12" style="84" customWidth="1"/>
    <col min="13578" max="13578" width="9.85546875" style="84" customWidth="1"/>
    <col min="13579" max="13579" width="14" style="84" customWidth="1"/>
    <col min="13580" max="13580" width="9.140625" style="84"/>
    <col min="13581" max="13581" width="10.140625" style="84" customWidth="1"/>
    <col min="13582" max="13582" width="8.7109375" style="84" customWidth="1"/>
    <col min="13583" max="13583" width="9" style="84" customWidth="1"/>
    <col min="13584" max="13584" width="11.42578125" style="84" customWidth="1"/>
    <col min="13585" max="13585" width="7.5703125" style="84" customWidth="1"/>
    <col min="13586" max="13586" width="8.140625" style="84" customWidth="1"/>
    <col min="13587" max="13587" width="17.85546875" style="84" customWidth="1"/>
    <col min="13588" max="13588" width="13" style="84" customWidth="1"/>
    <col min="13589" max="13589" width="15" style="84" customWidth="1"/>
    <col min="13590" max="13824" width="9.140625" style="84"/>
    <col min="13825" max="13825" width="5.7109375" style="84" customWidth="1"/>
    <col min="13826" max="13826" width="29.7109375" style="84" bestFit="1" customWidth="1"/>
    <col min="13827" max="13827" width="17.5703125" style="84" customWidth="1"/>
    <col min="13828" max="13828" width="0" style="84" hidden="1" customWidth="1"/>
    <col min="13829" max="13829" width="8.5703125" style="84" customWidth="1"/>
    <col min="13830" max="13830" width="10.140625" style="84" customWidth="1"/>
    <col min="13831" max="13831" width="8.140625" style="84" customWidth="1"/>
    <col min="13832" max="13832" width="9.5703125" style="84" customWidth="1"/>
    <col min="13833" max="13833" width="12" style="84" customWidth="1"/>
    <col min="13834" max="13834" width="9.85546875" style="84" customWidth="1"/>
    <col min="13835" max="13835" width="14" style="84" customWidth="1"/>
    <col min="13836" max="13836" width="9.140625" style="84"/>
    <col min="13837" max="13837" width="10.140625" style="84" customWidth="1"/>
    <col min="13838" max="13838" width="8.7109375" style="84" customWidth="1"/>
    <col min="13839" max="13839" width="9" style="84" customWidth="1"/>
    <col min="13840" max="13840" width="11.42578125" style="84" customWidth="1"/>
    <col min="13841" max="13841" width="7.5703125" style="84" customWidth="1"/>
    <col min="13842" max="13842" width="8.140625" style="84" customWidth="1"/>
    <col min="13843" max="13843" width="17.85546875" style="84" customWidth="1"/>
    <col min="13844" max="13844" width="13" style="84" customWidth="1"/>
    <col min="13845" max="13845" width="15" style="84" customWidth="1"/>
    <col min="13846" max="14080" width="9.140625" style="84"/>
    <col min="14081" max="14081" width="5.7109375" style="84" customWidth="1"/>
    <col min="14082" max="14082" width="29.7109375" style="84" bestFit="1" customWidth="1"/>
    <col min="14083" max="14083" width="17.5703125" style="84" customWidth="1"/>
    <col min="14084" max="14084" width="0" style="84" hidden="1" customWidth="1"/>
    <col min="14085" max="14085" width="8.5703125" style="84" customWidth="1"/>
    <col min="14086" max="14086" width="10.140625" style="84" customWidth="1"/>
    <col min="14087" max="14087" width="8.140625" style="84" customWidth="1"/>
    <col min="14088" max="14088" width="9.5703125" style="84" customWidth="1"/>
    <col min="14089" max="14089" width="12" style="84" customWidth="1"/>
    <col min="14090" max="14090" width="9.85546875" style="84" customWidth="1"/>
    <col min="14091" max="14091" width="14" style="84" customWidth="1"/>
    <col min="14092" max="14092" width="9.140625" style="84"/>
    <col min="14093" max="14093" width="10.140625" style="84" customWidth="1"/>
    <col min="14094" max="14094" width="8.7109375" style="84" customWidth="1"/>
    <col min="14095" max="14095" width="9" style="84" customWidth="1"/>
    <col min="14096" max="14096" width="11.42578125" style="84" customWidth="1"/>
    <col min="14097" max="14097" width="7.5703125" style="84" customWidth="1"/>
    <col min="14098" max="14098" width="8.140625" style="84" customWidth="1"/>
    <col min="14099" max="14099" width="17.85546875" style="84" customWidth="1"/>
    <col min="14100" max="14100" width="13" style="84" customWidth="1"/>
    <col min="14101" max="14101" width="15" style="84" customWidth="1"/>
    <col min="14102" max="14336" width="9.140625" style="84"/>
    <col min="14337" max="14337" width="5.7109375" style="84" customWidth="1"/>
    <col min="14338" max="14338" width="29.7109375" style="84" bestFit="1" customWidth="1"/>
    <col min="14339" max="14339" width="17.5703125" style="84" customWidth="1"/>
    <col min="14340" max="14340" width="0" style="84" hidden="1" customWidth="1"/>
    <col min="14341" max="14341" width="8.5703125" style="84" customWidth="1"/>
    <col min="14342" max="14342" width="10.140625" style="84" customWidth="1"/>
    <col min="14343" max="14343" width="8.140625" style="84" customWidth="1"/>
    <col min="14344" max="14344" width="9.5703125" style="84" customWidth="1"/>
    <col min="14345" max="14345" width="12" style="84" customWidth="1"/>
    <col min="14346" max="14346" width="9.85546875" style="84" customWidth="1"/>
    <col min="14347" max="14347" width="14" style="84" customWidth="1"/>
    <col min="14348" max="14348" width="9.140625" style="84"/>
    <col min="14349" max="14349" width="10.140625" style="84" customWidth="1"/>
    <col min="14350" max="14350" width="8.7109375" style="84" customWidth="1"/>
    <col min="14351" max="14351" width="9" style="84" customWidth="1"/>
    <col min="14352" max="14352" width="11.42578125" style="84" customWidth="1"/>
    <col min="14353" max="14353" width="7.5703125" style="84" customWidth="1"/>
    <col min="14354" max="14354" width="8.140625" style="84" customWidth="1"/>
    <col min="14355" max="14355" width="17.85546875" style="84" customWidth="1"/>
    <col min="14356" max="14356" width="13" style="84" customWidth="1"/>
    <col min="14357" max="14357" width="15" style="84" customWidth="1"/>
    <col min="14358" max="14592" width="9.140625" style="84"/>
    <col min="14593" max="14593" width="5.7109375" style="84" customWidth="1"/>
    <col min="14594" max="14594" width="29.7109375" style="84" bestFit="1" customWidth="1"/>
    <col min="14595" max="14595" width="17.5703125" style="84" customWidth="1"/>
    <col min="14596" max="14596" width="0" style="84" hidden="1" customWidth="1"/>
    <col min="14597" max="14597" width="8.5703125" style="84" customWidth="1"/>
    <col min="14598" max="14598" width="10.140625" style="84" customWidth="1"/>
    <col min="14599" max="14599" width="8.140625" style="84" customWidth="1"/>
    <col min="14600" max="14600" width="9.5703125" style="84" customWidth="1"/>
    <col min="14601" max="14601" width="12" style="84" customWidth="1"/>
    <col min="14602" max="14602" width="9.85546875" style="84" customWidth="1"/>
    <col min="14603" max="14603" width="14" style="84" customWidth="1"/>
    <col min="14604" max="14604" width="9.140625" style="84"/>
    <col min="14605" max="14605" width="10.140625" style="84" customWidth="1"/>
    <col min="14606" max="14606" width="8.7109375" style="84" customWidth="1"/>
    <col min="14607" max="14607" width="9" style="84" customWidth="1"/>
    <col min="14608" max="14608" width="11.42578125" style="84" customWidth="1"/>
    <col min="14609" max="14609" width="7.5703125" style="84" customWidth="1"/>
    <col min="14610" max="14610" width="8.140625" style="84" customWidth="1"/>
    <col min="14611" max="14611" width="17.85546875" style="84" customWidth="1"/>
    <col min="14612" max="14612" width="13" style="84" customWidth="1"/>
    <col min="14613" max="14613" width="15" style="84" customWidth="1"/>
    <col min="14614" max="14848" width="9.140625" style="84"/>
    <col min="14849" max="14849" width="5.7109375" style="84" customWidth="1"/>
    <col min="14850" max="14850" width="29.7109375" style="84" bestFit="1" customWidth="1"/>
    <col min="14851" max="14851" width="17.5703125" style="84" customWidth="1"/>
    <col min="14852" max="14852" width="0" style="84" hidden="1" customWidth="1"/>
    <col min="14853" max="14853" width="8.5703125" style="84" customWidth="1"/>
    <col min="14854" max="14854" width="10.140625" style="84" customWidth="1"/>
    <col min="14855" max="14855" width="8.140625" style="84" customWidth="1"/>
    <col min="14856" max="14856" width="9.5703125" style="84" customWidth="1"/>
    <col min="14857" max="14857" width="12" style="84" customWidth="1"/>
    <col min="14858" max="14858" width="9.85546875" style="84" customWidth="1"/>
    <col min="14859" max="14859" width="14" style="84" customWidth="1"/>
    <col min="14860" max="14860" width="9.140625" style="84"/>
    <col min="14861" max="14861" width="10.140625" style="84" customWidth="1"/>
    <col min="14862" max="14862" width="8.7109375" style="84" customWidth="1"/>
    <col min="14863" max="14863" width="9" style="84" customWidth="1"/>
    <col min="14864" max="14864" width="11.42578125" style="84" customWidth="1"/>
    <col min="14865" max="14865" width="7.5703125" style="84" customWidth="1"/>
    <col min="14866" max="14866" width="8.140625" style="84" customWidth="1"/>
    <col min="14867" max="14867" width="17.85546875" style="84" customWidth="1"/>
    <col min="14868" max="14868" width="13" style="84" customWidth="1"/>
    <col min="14869" max="14869" width="15" style="84" customWidth="1"/>
    <col min="14870" max="15104" width="9.140625" style="84"/>
    <col min="15105" max="15105" width="5.7109375" style="84" customWidth="1"/>
    <col min="15106" max="15106" width="29.7109375" style="84" bestFit="1" customWidth="1"/>
    <col min="15107" max="15107" width="17.5703125" style="84" customWidth="1"/>
    <col min="15108" max="15108" width="0" style="84" hidden="1" customWidth="1"/>
    <col min="15109" max="15109" width="8.5703125" style="84" customWidth="1"/>
    <col min="15110" max="15110" width="10.140625" style="84" customWidth="1"/>
    <col min="15111" max="15111" width="8.140625" style="84" customWidth="1"/>
    <col min="15112" max="15112" width="9.5703125" style="84" customWidth="1"/>
    <col min="15113" max="15113" width="12" style="84" customWidth="1"/>
    <col min="15114" max="15114" width="9.85546875" style="84" customWidth="1"/>
    <col min="15115" max="15115" width="14" style="84" customWidth="1"/>
    <col min="15116" max="15116" width="9.140625" style="84"/>
    <col min="15117" max="15117" width="10.140625" style="84" customWidth="1"/>
    <col min="15118" max="15118" width="8.7109375" style="84" customWidth="1"/>
    <col min="15119" max="15119" width="9" style="84" customWidth="1"/>
    <col min="15120" max="15120" width="11.42578125" style="84" customWidth="1"/>
    <col min="15121" max="15121" width="7.5703125" style="84" customWidth="1"/>
    <col min="15122" max="15122" width="8.140625" style="84" customWidth="1"/>
    <col min="15123" max="15123" width="17.85546875" style="84" customWidth="1"/>
    <col min="15124" max="15124" width="13" style="84" customWidth="1"/>
    <col min="15125" max="15125" width="15" style="84" customWidth="1"/>
    <col min="15126" max="15360" width="9.140625" style="84"/>
    <col min="15361" max="15361" width="5.7109375" style="84" customWidth="1"/>
    <col min="15362" max="15362" width="29.7109375" style="84" bestFit="1" customWidth="1"/>
    <col min="15363" max="15363" width="17.5703125" style="84" customWidth="1"/>
    <col min="15364" max="15364" width="0" style="84" hidden="1" customWidth="1"/>
    <col min="15365" max="15365" width="8.5703125" style="84" customWidth="1"/>
    <col min="15366" max="15366" width="10.140625" style="84" customWidth="1"/>
    <col min="15367" max="15367" width="8.140625" style="84" customWidth="1"/>
    <col min="15368" max="15368" width="9.5703125" style="84" customWidth="1"/>
    <col min="15369" max="15369" width="12" style="84" customWidth="1"/>
    <col min="15370" max="15370" width="9.85546875" style="84" customWidth="1"/>
    <col min="15371" max="15371" width="14" style="84" customWidth="1"/>
    <col min="15372" max="15372" width="9.140625" style="84"/>
    <col min="15373" max="15373" width="10.140625" style="84" customWidth="1"/>
    <col min="15374" max="15374" width="8.7109375" style="84" customWidth="1"/>
    <col min="15375" max="15375" width="9" style="84" customWidth="1"/>
    <col min="15376" max="15376" width="11.42578125" style="84" customWidth="1"/>
    <col min="15377" max="15377" width="7.5703125" style="84" customWidth="1"/>
    <col min="15378" max="15378" width="8.140625" style="84" customWidth="1"/>
    <col min="15379" max="15379" width="17.85546875" style="84" customWidth="1"/>
    <col min="15380" max="15380" width="13" style="84" customWidth="1"/>
    <col min="15381" max="15381" width="15" style="84" customWidth="1"/>
    <col min="15382" max="15616" width="9.140625" style="84"/>
    <col min="15617" max="15617" width="5.7109375" style="84" customWidth="1"/>
    <col min="15618" max="15618" width="29.7109375" style="84" bestFit="1" customWidth="1"/>
    <col min="15619" max="15619" width="17.5703125" style="84" customWidth="1"/>
    <col min="15620" max="15620" width="0" style="84" hidden="1" customWidth="1"/>
    <col min="15621" max="15621" width="8.5703125" style="84" customWidth="1"/>
    <col min="15622" max="15622" width="10.140625" style="84" customWidth="1"/>
    <col min="15623" max="15623" width="8.140625" style="84" customWidth="1"/>
    <col min="15624" max="15624" width="9.5703125" style="84" customWidth="1"/>
    <col min="15625" max="15625" width="12" style="84" customWidth="1"/>
    <col min="15626" max="15626" width="9.85546875" style="84" customWidth="1"/>
    <col min="15627" max="15627" width="14" style="84" customWidth="1"/>
    <col min="15628" max="15628" width="9.140625" style="84"/>
    <col min="15629" max="15629" width="10.140625" style="84" customWidth="1"/>
    <col min="15630" max="15630" width="8.7109375" style="84" customWidth="1"/>
    <col min="15631" max="15631" width="9" style="84" customWidth="1"/>
    <col min="15632" max="15632" width="11.42578125" style="84" customWidth="1"/>
    <col min="15633" max="15633" width="7.5703125" style="84" customWidth="1"/>
    <col min="15634" max="15634" width="8.140625" style="84" customWidth="1"/>
    <col min="15635" max="15635" width="17.85546875" style="84" customWidth="1"/>
    <col min="15636" max="15636" width="13" style="84" customWidth="1"/>
    <col min="15637" max="15637" width="15" style="84" customWidth="1"/>
    <col min="15638" max="15872" width="9.140625" style="84"/>
    <col min="15873" max="15873" width="5.7109375" style="84" customWidth="1"/>
    <col min="15874" max="15874" width="29.7109375" style="84" bestFit="1" customWidth="1"/>
    <col min="15875" max="15875" width="17.5703125" style="84" customWidth="1"/>
    <col min="15876" max="15876" width="0" style="84" hidden="1" customWidth="1"/>
    <col min="15877" max="15877" width="8.5703125" style="84" customWidth="1"/>
    <col min="15878" max="15878" width="10.140625" style="84" customWidth="1"/>
    <col min="15879" max="15879" width="8.140625" style="84" customWidth="1"/>
    <col min="15880" max="15880" width="9.5703125" style="84" customWidth="1"/>
    <col min="15881" max="15881" width="12" style="84" customWidth="1"/>
    <col min="15882" max="15882" width="9.85546875" style="84" customWidth="1"/>
    <col min="15883" max="15883" width="14" style="84" customWidth="1"/>
    <col min="15884" max="15884" width="9.140625" style="84"/>
    <col min="15885" max="15885" width="10.140625" style="84" customWidth="1"/>
    <col min="15886" max="15886" width="8.7109375" style="84" customWidth="1"/>
    <col min="15887" max="15887" width="9" style="84" customWidth="1"/>
    <col min="15888" max="15888" width="11.42578125" style="84" customWidth="1"/>
    <col min="15889" max="15889" width="7.5703125" style="84" customWidth="1"/>
    <col min="15890" max="15890" width="8.140625" style="84" customWidth="1"/>
    <col min="15891" max="15891" width="17.85546875" style="84" customWidth="1"/>
    <col min="15892" max="15892" width="13" style="84" customWidth="1"/>
    <col min="15893" max="15893" width="15" style="84" customWidth="1"/>
    <col min="15894" max="16128" width="9.140625" style="84"/>
    <col min="16129" max="16129" width="5.7109375" style="84" customWidth="1"/>
    <col min="16130" max="16130" width="29.7109375" style="84" bestFit="1" customWidth="1"/>
    <col min="16131" max="16131" width="17.5703125" style="84" customWidth="1"/>
    <col min="16132" max="16132" width="0" style="84" hidden="1" customWidth="1"/>
    <col min="16133" max="16133" width="8.5703125" style="84" customWidth="1"/>
    <col min="16134" max="16134" width="10.140625" style="84" customWidth="1"/>
    <col min="16135" max="16135" width="8.140625" style="84" customWidth="1"/>
    <col min="16136" max="16136" width="9.5703125" style="84" customWidth="1"/>
    <col min="16137" max="16137" width="12" style="84" customWidth="1"/>
    <col min="16138" max="16138" width="9.85546875" style="84" customWidth="1"/>
    <col min="16139" max="16139" width="14" style="84" customWidth="1"/>
    <col min="16140" max="16140" width="9.140625" style="84"/>
    <col min="16141" max="16141" width="10.140625" style="84" customWidth="1"/>
    <col min="16142" max="16142" width="8.7109375" style="84" customWidth="1"/>
    <col min="16143" max="16143" width="9" style="84" customWidth="1"/>
    <col min="16144" max="16144" width="11.42578125" style="84" customWidth="1"/>
    <col min="16145" max="16145" width="7.5703125" style="84" customWidth="1"/>
    <col min="16146" max="16146" width="8.140625" style="84" customWidth="1"/>
    <col min="16147" max="16147" width="17.85546875" style="84" customWidth="1"/>
    <col min="16148" max="16148" width="13" style="84" customWidth="1"/>
    <col min="16149" max="16149" width="15" style="84" customWidth="1"/>
    <col min="16150" max="16384" width="9.140625" style="84"/>
  </cols>
  <sheetData>
    <row r="1" spans="1:77" ht="109.5" customHeight="1" x14ac:dyDescent="0.25">
      <c r="C1" s="85"/>
      <c r="Q1" s="116" t="s">
        <v>2392</v>
      </c>
      <c r="R1" s="117"/>
      <c r="S1" s="117"/>
    </row>
    <row r="3" spans="1:77" ht="16.5" customHeight="1" x14ac:dyDescent="0.3">
      <c r="A3" s="136" t="s">
        <v>2393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77" ht="16.5" thickBot="1" x14ac:dyDescent="0.3"/>
    <row r="5" spans="1:77" ht="12.75" customHeight="1" x14ac:dyDescent="0.25">
      <c r="A5" s="118" t="s">
        <v>0</v>
      </c>
      <c r="B5" s="120" t="s">
        <v>1</v>
      </c>
      <c r="C5" s="123" t="s">
        <v>2</v>
      </c>
      <c r="D5" s="124"/>
      <c r="E5" s="124"/>
      <c r="F5" s="124"/>
      <c r="G5" s="124"/>
      <c r="H5" s="125"/>
      <c r="I5" s="120" t="s">
        <v>3</v>
      </c>
      <c r="J5" s="130" t="s">
        <v>4</v>
      </c>
      <c r="K5" s="131"/>
      <c r="L5" s="131"/>
      <c r="M5" s="131"/>
      <c r="N5" s="131"/>
      <c r="O5" s="131"/>
      <c r="P5" s="130" t="s">
        <v>5</v>
      </c>
      <c r="Q5" s="131"/>
      <c r="R5" s="131"/>
      <c r="S5" s="134"/>
      <c r="T5" s="137" t="s">
        <v>2293</v>
      </c>
      <c r="U5" s="138"/>
      <c r="V5" s="87"/>
      <c r="W5" s="87"/>
      <c r="X5" s="141"/>
      <c r="Y5" s="141"/>
      <c r="Z5" s="141"/>
      <c r="AA5" s="141"/>
      <c r="AB5" s="141"/>
      <c r="AC5" s="141"/>
      <c r="AD5" s="142"/>
      <c r="AE5" s="142"/>
      <c r="AF5" s="142"/>
      <c r="AG5" s="142"/>
      <c r="AH5" s="142"/>
      <c r="AI5" s="143"/>
      <c r="AJ5" s="143"/>
      <c r="AK5" s="143"/>
      <c r="AL5" s="143"/>
      <c r="AM5" s="143"/>
      <c r="AN5" s="143"/>
      <c r="AO5" s="144"/>
      <c r="AP5" s="144"/>
      <c r="AQ5" s="144"/>
      <c r="AR5" s="144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0"/>
      <c r="BV5" s="140"/>
      <c r="BW5" s="140"/>
      <c r="BX5" s="140"/>
      <c r="BY5" s="140"/>
    </row>
    <row r="6" spans="1:77" ht="21" customHeight="1" x14ac:dyDescent="0.25">
      <c r="A6" s="119"/>
      <c r="B6" s="121"/>
      <c r="C6" s="126"/>
      <c r="D6" s="127"/>
      <c r="E6" s="127"/>
      <c r="F6" s="127"/>
      <c r="G6" s="127"/>
      <c r="H6" s="128"/>
      <c r="I6" s="129"/>
      <c r="J6" s="132"/>
      <c r="K6" s="133"/>
      <c r="L6" s="133"/>
      <c r="M6" s="133"/>
      <c r="N6" s="133"/>
      <c r="O6" s="133"/>
      <c r="P6" s="132"/>
      <c r="Q6" s="133"/>
      <c r="R6" s="133"/>
      <c r="S6" s="135"/>
      <c r="T6" s="139"/>
      <c r="U6" s="139"/>
      <c r="V6" s="87"/>
      <c r="W6" s="87"/>
      <c r="X6" s="141"/>
      <c r="Y6" s="141"/>
      <c r="Z6" s="141"/>
      <c r="AA6" s="141"/>
      <c r="AB6" s="141"/>
      <c r="AC6" s="141"/>
      <c r="AD6" s="142"/>
      <c r="AE6" s="142"/>
      <c r="AF6" s="142"/>
      <c r="AG6" s="142"/>
      <c r="AH6" s="142"/>
      <c r="AI6" s="143"/>
      <c r="AJ6" s="143"/>
      <c r="AK6" s="143"/>
      <c r="AL6" s="143"/>
      <c r="AM6" s="143"/>
      <c r="AN6" s="143"/>
      <c r="AO6" s="144"/>
      <c r="AP6" s="144"/>
      <c r="AQ6" s="144"/>
      <c r="AR6" s="144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87"/>
      <c r="BV6" s="88"/>
      <c r="BW6" s="87"/>
      <c r="BX6" s="88"/>
      <c r="BY6" s="89"/>
    </row>
    <row r="7" spans="1:77" ht="95.25" thickBot="1" x14ac:dyDescent="0.3">
      <c r="A7" s="119"/>
      <c r="B7" s="122"/>
      <c r="C7" s="90" t="s">
        <v>6</v>
      </c>
      <c r="D7" s="91"/>
      <c r="E7" s="92" t="s">
        <v>7</v>
      </c>
      <c r="F7" s="92" t="s">
        <v>325</v>
      </c>
      <c r="G7" s="92" t="s">
        <v>8</v>
      </c>
      <c r="H7" s="92" t="s">
        <v>9</v>
      </c>
      <c r="I7" s="129"/>
      <c r="J7" s="92" t="s">
        <v>10</v>
      </c>
      <c r="K7" s="92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16</v>
      </c>
      <c r="Q7" s="83" t="s">
        <v>17</v>
      </c>
      <c r="R7" s="83" t="s">
        <v>12</v>
      </c>
      <c r="S7" s="83" t="s">
        <v>18</v>
      </c>
      <c r="T7" s="93" t="s">
        <v>2294</v>
      </c>
      <c r="U7" s="93" t="s">
        <v>2295</v>
      </c>
      <c r="V7" s="94"/>
      <c r="W7" s="94"/>
      <c r="X7" s="94"/>
      <c r="Y7" s="94"/>
      <c r="Z7" s="94"/>
      <c r="AA7" s="94"/>
      <c r="AB7" s="94"/>
      <c r="AC7" s="94"/>
      <c r="AD7" s="142"/>
      <c r="AE7" s="142"/>
      <c r="AF7" s="142"/>
      <c r="AG7" s="142"/>
      <c r="AH7" s="142"/>
      <c r="AI7" s="95"/>
      <c r="AJ7" s="95"/>
      <c r="AK7" s="95"/>
      <c r="AL7" s="95"/>
      <c r="AM7" s="95"/>
      <c r="AN7" s="95"/>
      <c r="AO7" s="96"/>
      <c r="AP7" s="96"/>
      <c r="AQ7" s="96"/>
      <c r="AR7" s="96"/>
      <c r="AS7" s="94"/>
      <c r="AT7" s="94"/>
      <c r="AU7" s="94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4"/>
      <c r="BV7" s="94"/>
      <c r="BW7" s="94"/>
      <c r="BX7" s="94"/>
      <c r="BY7" s="98"/>
    </row>
    <row r="8" spans="1:77" x14ac:dyDescent="0.25">
      <c r="A8" s="99" t="s">
        <v>19</v>
      </c>
      <c r="B8" s="100" t="s">
        <v>20</v>
      </c>
      <c r="C8" s="100" t="s">
        <v>21</v>
      </c>
      <c r="D8" s="100" t="s">
        <v>22</v>
      </c>
      <c r="E8" s="100" t="s">
        <v>23</v>
      </c>
      <c r="F8" s="100" t="s">
        <v>24</v>
      </c>
      <c r="G8" s="100" t="s">
        <v>25</v>
      </c>
      <c r="H8" s="100" t="s">
        <v>26</v>
      </c>
      <c r="I8" s="101" t="s">
        <v>27</v>
      </c>
      <c r="J8" s="101" t="s">
        <v>28</v>
      </c>
      <c r="K8" s="101" t="s">
        <v>29</v>
      </c>
      <c r="L8" s="101" t="s">
        <v>30</v>
      </c>
      <c r="M8" s="101" t="s">
        <v>31</v>
      </c>
      <c r="N8" s="101" t="s">
        <v>32</v>
      </c>
      <c r="O8" s="101" t="s">
        <v>33</v>
      </c>
      <c r="P8" s="101" t="s">
        <v>34</v>
      </c>
      <c r="Q8" s="101" t="s">
        <v>35</v>
      </c>
      <c r="R8" s="101" t="s">
        <v>36</v>
      </c>
      <c r="S8" s="101" t="s">
        <v>37</v>
      </c>
      <c r="T8" s="82" t="s">
        <v>508</v>
      </c>
      <c r="U8" s="82" t="s">
        <v>1092</v>
      </c>
    </row>
    <row r="9" spans="1:77" ht="15" hidden="1" customHeight="1" x14ac:dyDescent="0.25">
      <c r="A9" s="102">
        <v>1</v>
      </c>
      <c r="B9" s="102" t="s">
        <v>328</v>
      </c>
      <c r="C9" s="103" t="s">
        <v>19</v>
      </c>
      <c r="D9" s="102"/>
      <c r="E9" s="102" t="s">
        <v>19</v>
      </c>
      <c r="F9" s="104" t="e">
        <v>#REF!</v>
      </c>
      <c r="G9" s="103" t="e">
        <v>#REF!</v>
      </c>
      <c r="H9" s="105" t="s">
        <v>329</v>
      </c>
      <c r="I9" s="105" t="s">
        <v>330</v>
      </c>
      <c r="J9" s="105">
        <v>31.6</v>
      </c>
      <c r="K9" s="106">
        <v>31.6</v>
      </c>
      <c r="L9" s="105" t="s">
        <v>331</v>
      </c>
      <c r="M9" s="103" t="e">
        <v>#REF!</v>
      </c>
      <c r="N9" s="105" t="s">
        <v>332</v>
      </c>
      <c r="O9" s="105" t="s">
        <v>333</v>
      </c>
      <c r="P9" s="102"/>
      <c r="Q9" s="103" t="e">
        <v>#REF!</v>
      </c>
      <c r="R9" s="105" t="s">
        <v>2391</v>
      </c>
      <c r="S9" s="102"/>
      <c r="T9" s="107">
        <v>2016</v>
      </c>
      <c r="U9" s="107" t="s">
        <v>2296</v>
      </c>
    </row>
    <row r="10" spans="1:77" ht="15" hidden="1" customHeight="1" x14ac:dyDescent="0.25">
      <c r="A10" s="102">
        <v>2</v>
      </c>
      <c r="B10" s="102" t="s">
        <v>334</v>
      </c>
      <c r="C10" s="103" t="s">
        <v>19</v>
      </c>
      <c r="D10" s="102"/>
      <c r="E10" s="102" t="s">
        <v>20</v>
      </c>
      <c r="F10" s="104" t="e">
        <v>#REF!</v>
      </c>
      <c r="G10" s="103" t="e">
        <v>#REF!</v>
      </c>
      <c r="H10" s="105" t="s">
        <v>329</v>
      </c>
      <c r="I10" s="105" t="s">
        <v>330</v>
      </c>
      <c r="J10" s="105">
        <v>85.5</v>
      </c>
      <c r="K10" s="106">
        <v>85.5</v>
      </c>
      <c r="L10" s="105" t="s">
        <v>335</v>
      </c>
      <c r="M10" s="103" t="e">
        <v>#REF!</v>
      </c>
      <c r="N10" s="105" t="s">
        <v>332</v>
      </c>
      <c r="O10" s="105" t="s">
        <v>333</v>
      </c>
      <c r="P10" s="102"/>
      <c r="Q10" s="103" t="e">
        <v>#REF!</v>
      </c>
      <c r="R10" s="105" t="s">
        <v>2391</v>
      </c>
      <c r="S10" s="102"/>
      <c r="T10" s="107"/>
      <c r="U10" s="107"/>
    </row>
    <row r="11" spans="1:77" ht="15" hidden="1" customHeight="1" x14ac:dyDescent="0.25">
      <c r="A11" s="102">
        <v>3</v>
      </c>
      <c r="B11" s="102" t="s">
        <v>336</v>
      </c>
      <c r="C11" s="103" t="s">
        <v>19</v>
      </c>
      <c r="D11" s="102"/>
      <c r="E11" s="102" t="s">
        <v>21</v>
      </c>
      <c r="F11" s="104" t="e">
        <v>#REF!</v>
      </c>
      <c r="G11" s="103" t="e">
        <v>#REF!</v>
      </c>
      <c r="H11" s="105" t="s">
        <v>329</v>
      </c>
      <c r="I11" s="105" t="s">
        <v>337</v>
      </c>
      <c r="J11" s="105">
        <v>141.80000000000001</v>
      </c>
      <c r="K11" s="106">
        <v>141.80000000000001</v>
      </c>
      <c r="L11" s="105" t="s">
        <v>338</v>
      </c>
      <c r="M11" s="103" t="e">
        <v>#REF!</v>
      </c>
      <c r="N11" s="105" t="s">
        <v>332</v>
      </c>
      <c r="O11" s="105" t="s">
        <v>333</v>
      </c>
      <c r="P11" s="102"/>
      <c r="Q11" s="103" t="e">
        <v>#REF!</v>
      </c>
      <c r="R11" s="105" t="s">
        <v>2391</v>
      </c>
      <c r="S11" s="102"/>
      <c r="T11" s="107">
        <v>2016</v>
      </c>
      <c r="U11" s="107" t="s">
        <v>2297</v>
      </c>
    </row>
    <row r="12" spans="1:77" ht="15" hidden="1" customHeight="1" x14ac:dyDescent="0.25">
      <c r="A12" s="102">
        <v>4</v>
      </c>
      <c r="B12" s="102" t="s">
        <v>339</v>
      </c>
      <c r="C12" s="103" t="s">
        <v>19</v>
      </c>
      <c r="D12" s="102"/>
      <c r="E12" s="102" t="s">
        <v>19</v>
      </c>
      <c r="F12" s="104" t="e">
        <v>#REF!</v>
      </c>
      <c r="G12" s="103" t="e">
        <v>#REF!</v>
      </c>
      <c r="H12" s="105" t="s">
        <v>329</v>
      </c>
      <c r="I12" s="105" t="s">
        <v>340</v>
      </c>
      <c r="J12" s="105">
        <v>31.1</v>
      </c>
      <c r="K12" s="106">
        <v>31.1</v>
      </c>
      <c r="L12" s="105" t="s">
        <v>341</v>
      </c>
      <c r="M12" s="103" t="e">
        <v>#REF!</v>
      </c>
      <c r="N12" s="105" t="s">
        <v>332</v>
      </c>
      <c r="O12" s="105" t="s">
        <v>333</v>
      </c>
      <c r="P12" s="102"/>
      <c r="Q12" s="103" t="e">
        <v>#REF!</v>
      </c>
      <c r="R12" s="105" t="s">
        <v>2391</v>
      </c>
      <c r="S12" s="102"/>
      <c r="T12" s="107" t="s">
        <v>2298</v>
      </c>
      <c r="U12" s="107" t="s">
        <v>2296</v>
      </c>
    </row>
    <row r="13" spans="1:77" ht="15" hidden="1" customHeight="1" x14ac:dyDescent="0.25">
      <c r="A13" s="102">
        <v>5</v>
      </c>
      <c r="B13" s="102" t="s">
        <v>342</v>
      </c>
      <c r="C13" s="103" t="s">
        <v>19</v>
      </c>
      <c r="D13" s="102"/>
      <c r="E13" s="102" t="s">
        <v>21</v>
      </c>
      <c r="F13" s="104" t="e">
        <v>#REF!</v>
      </c>
      <c r="G13" s="103" t="e">
        <v>#REF!</v>
      </c>
      <c r="H13" s="105" t="s">
        <v>329</v>
      </c>
      <c r="I13" s="105" t="s">
        <v>343</v>
      </c>
      <c r="J13" s="105">
        <v>150.80000000000001</v>
      </c>
      <c r="K13" s="106">
        <v>150.80000000000001</v>
      </c>
      <c r="L13" s="105" t="s">
        <v>344</v>
      </c>
      <c r="M13" s="103" t="e">
        <v>#REF!</v>
      </c>
      <c r="N13" s="105" t="s">
        <v>332</v>
      </c>
      <c r="O13" s="105" t="s">
        <v>333</v>
      </c>
      <c r="P13" s="102"/>
      <c r="Q13" s="103" t="e">
        <v>#REF!</v>
      </c>
      <c r="R13" s="105" t="s">
        <v>2391</v>
      </c>
      <c r="S13" s="102"/>
      <c r="T13" s="107"/>
      <c r="U13" s="107"/>
    </row>
    <row r="14" spans="1:77" ht="15" hidden="1" customHeight="1" x14ac:dyDescent="0.25">
      <c r="A14" s="102">
        <v>6</v>
      </c>
      <c r="B14" s="102" t="s">
        <v>345</v>
      </c>
      <c r="C14" s="103" t="s">
        <v>19</v>
      </c>
      <c r="D14" s="102"/>
      <c r="E14" s="102" t="s">
        <v>19</v>
      </c>
      <c r="F14" s="104" t="e">
        <v>#REF!</v>
      </c>
      <c r="G14" s="103" t="e">
        <v>#REF!</v>
      </c>
      <c r="H14" s="105" t="s">
        <v>329</v>
      </c>
      <c r="I14" s="105" t="s">
        <v>340</v>
      </c>
      <c r="J14" s="105">
        <v>24.1</v>
      </c>
      <c r="K14" s="106">
        <v>24.1</v>
      </c>
      <c r="L14" s="105" t="s">
        <v>346</v>
      </c>
      <c r="M14" s="103" t="e">
        <v>#REF!</v>
      </c>
      <c r="N14" s="105" t="s">
        <v>332</v>
      </c>
      <c r="O14" s="105" t="s">
        <v>333</v>
      </c>
      <c r="P14" s="102"/>
      <c r="Q14" s="103" t="e">
        <v>#REF!</v>
      </c>
      <c r="R14" s="105" t="s">
        <v>2391</v>
      </c>
      <c r="S14" s="102"/>
      <c r="T14" s="107">
        <v>2013</v>
      </c>
      <c r="U14" s="107" t="s">
        <v>2296</v>
      </c>
    </row>
    <row r="15" spans="1:77" ht="15" hidden="1" customHeight="1" x14ac:dyDescent="0.25">
      <c r="A15" s="102">
        <v>7</v>
      </c>
      <c r="B15" s="102" t="s">
        <v>347</v>
      </c>
      <c r="C15" s="103" t="s">
        <v>19</v>
      </c>
      <c r="D15" s="102"/>
      <c r="E15" s="102" t="s">
        <v>20</v>
      </c>
      <c r="F15" s="104" t="e">
        <v>#REF!</v>
      </c>
      <c r="G15" s="103" t="e">
        <v>#REF!</v>
      </c>
      <c r="H15" s="105" t="s">
        <v>329</v>
      </c>
      <c r="I15" s="105" t="s">
        <v>340</v>
      </c>
      <c r="J15" s="105">
        <v>48.9</v>
      </c>
      <c r="K15" s="106">
        <v>48.9</v>
      </c>
      <c r="L15" s="105" t="s">
        <v>348</v>
      </c>
      <c r="M15" s="103" t="e">
        <v>#REF!</v>
      </c>
      <c r="N15" s="105" t="s">
        <v>332</v>
      </c>
      <c r="O15" s="105" t="s">
        <v>333</v>
      </c>
      <c r="P15" s="102"/>
      <c r="Q15" s="103" t="e">
        <v>#REF!</v>
      </c>
      <c r="R15" s="105" t="s">
        <v>2391</v>
      </c>
      <c r="S15" s="102"/>
      <c r="T15" s="107">
        <v>2016</v>
      </c>
      <c r="U15" s="107" t="s">
        <v>2297</v>
      </c>
    </row>
    <row r="16" spans="1:77" ht="15" hidden="1" customHeight="1" x14ac:dyDescent="0.25">
      <c r="A16" s="102">
        <v>8</v>
      </c>
      <c r="B16" s="102" t="s">
        <v>349</v>
      </c>
      <c r="C16" s="103" t="s">
        <v>19</v>
      </c>
      <c r="D16" s="102"/>
      <c r="E16" s="102" t="s">
        <v>22</v>
      </c>
      <c r="F16" s="104" t="e">
        <v>#REF!</v>
      </c>
      <c r="G16" s="103" t="e">
        <v>#REF!</v>
      </c>
      <c r="H16" s="105" t="s">
        <v>329</v>
      </c>
      <c r="I16" s="105" t="s">
        <v>340</v>
      </c>
      <c r="J16" s="105">
        <v>173.5</v>
      </c>
      <c r="K16" s="106">
        <v>173.5</v>
      </c>
      <c r="L16" s="105" t="s">
        <v>350</v>
      </c>
      <c r="M16" s="103" t="e">
        <v>#REF!</v>
      </c>
      <c r="N16" s="105" t="s">
        <v>332</v>
      </c>
      <c r="O16" s="105" t="s">
        <v>333</v>
      </c>
      <c r="P16" s="102"/>
      <c r="Q16" s="103" t="e">
        <v>#REF!</v>
      </c>
      <c r="R16" s="105" t="s">
        <v>39</v>
      </c>
      <c r="S16" s="102"/>
      <c r="T16" s="107"/>
      <c r="U16" s="107"/>
      <c r="V16" s="85"/>
    </row>
    <row r="17" spans="1:21" ht="15" hidden="1" customHeight="1" x14ac:dyDescent="0.25">
      <c r="A17" s="102">
        <v>9</v>
      </c>
      <c r="B17" s="102" t="s">
        <v>351</v>
      </c>
      <c r="C17" s="103" t="s">
        <v>19</v>
      </c>
      <c r="D17" s="102"/>
      <c r="E17" s="102" t="s">
        <v>20</v>
      </c>
      <c r="F17" s="104" t="e">
        <v>#REF!</v>
      </c>
      <c r="G17" s="103" t="e">
        <v>#REF!</v>
      </c>
      <c r="H17" s="105" t="s">
        <v>329</v>
      </c>
      <c r="I17" s="105" t="s">
        <v>340</v>
      </c>
      <c r="J17" s="105">
        <v>165.9</v>
      </c>
      <c r="K17" s="106">
        <v>165.9</v>
      </c>
      <c r="L17" s="105" t="s">
        <v>352</v>
      </c>
      <c r="M17" s="103" t="e">
        <v>#REF!</v>
      </c>
      <c r="N17" s="105" t="s">
        <v>332</v>
      </c>
      <c r="O17" s="105" t="s">
        <v>333</v>
      </c>
      <c r="P17" s="102"/>
      <c r="Q17" s="103" t="e">
        <v>#REF!</v>
      </c>
      <c r="R17" s="105" t="s">
        <v>39</v>
      </c>
      <c r="S17" s="102"/>
      <c r="T17" s="107"/>
      <c r="U17" s="107"/>
    </row>
    <row r="18" spans="1:21" ht="12" hidden="1" customHeight="1" x14ac:dyDescent="0.25">
      <c r="A18" s="102">
        <v>10</v>
      </c>
      <c r="B18" s="102" t="s">
        <v>353</v>
      </c>
      <c r="C18" s="103" t="s">
        <v>19</v>
      </c>
      <c r="D18" s="102"/>
      <c r="E18" s="102" t="s">
        <v>19</v>
      </c>
      <c r="F18" s="104" t="e">
        <v>#REF!</v>
      </c>
      <c r="G18" s="103" t="e">
        <v>#REF!</v>
      </c>
      <c r="H18" s="105" t="s">
        <v>329</v>
      </c>
      <c r="I18" s="105" t="s">
        <v>354</v>
      </c>
      <c r="J18" s="105">
        <v>15.7</v>
      </c>
      <c r="K18" s="106">
        <v>15.7</v>
      </c>
      <c r="L18" s="105" t="s">
        <v>341</v>
      </c>
      <c r="M18" s="103" t="e">
        <v>#REF!</v>
      </c>
      <c r="N18" s="105" t="s">
        <v>332</v>
      </c>
      <c r="O18" s="105" t="s">
        <v>333</v>
      </c>
      <c r="P18" s="102"/>
      <c r="Q18" s="103" t="e">
        <v>#REF!</v>
      </c>
      <c r="R18" s="105" t="s">
        <v>2391</v>
      </c>
      <c r="S18" s="102"/>
      <c r="T18" s="107">
        <v>2014</v>
      </c>
      <c r="U18" s="107" t="s">
        <v>2299</v>
      </c>
    </row>
    <row r="19" spans="1:21" ht="15" hidden="1" customHeight="1" x14ac:dyDescent="0.25">
      <c r="A19" s="102">
        <v>11</v>
      </c>
      <c r="B19" s="102" t="s">
        <v>355</v>
      </c>
      <c r="C19" s="103" t="s">
        <v>19</v>
      </c>
      <c r="D19" s="102"/>
      <c r="E19" s="102" t="s">
        <v>19</v>
      </c>
      <c r="F19" s="104" t="e">
        <v>#REF!</v>
      </c>
      <c r="G19" s="103" t="e">
        <v>#REF!</v>
      </c>
      <c r="H19" s="105" t="s">
        <v>329</v>
      </c>
      <c r="I19" s="105" t="s">
        <v>356</v>
      </c>
      <c r="J19" s="105">
        <v>49.1</v>
      </c>
      <c r="K19" s="106">
        <v>49.1</v>
      </c>
      <c r="L19" s="105" t="s">
        <v>348</v>
      </c>
      <c r="M19" s="103" t="e">
        <v>#REF!</v>
      </c>
      <c r="N19" s="105" t="s">
        <v>332</v>
      </c>
      <c r="O19" s="105" t="s">
        <v>333</v>
      </c>
      <c r="P19" s="102"/>
      <c r="Q19" s="103" t="e">
        <v>#REF!</v>
      </c>
      <c r="R19" s="105" t="s">
        <v>2391</v>
      </c>
      <c r="S19" s="102"/>
      <c r="T19" s="107"/>
      <c r="U19" s="107"/>
    </row>
    <row r="20" spans="1:21" ht="15" hidden="1" customHeight="1" x14ac:dyDescent="0.25">
      <c r="A20" s="102">
        <v>12</v>
      </c>
      <c r="B20" s="102" t="s">
        <v>357</v>
      </c>
      <c r="C20" s="103" t="s">
        <v>19</v>
      </c>
      <c r="D20" s="102"/>
      <c r="E20" s="102" t="s">
        <v>23</v>
      </c>
      <c r="F20" s="104" t="e">
        <v>#REF!</v>
      </c>
      <c r="G20" s="103" t="e">
        <v>#REF!</v>
      </c>
      <c r="H20" s="105" t="s">
        <v>329</v>
      </c>
      <c r="I20" s="105" t="s">
        <v>356</v>
      </c>
      <c r="J20" s="105">
        <v>184.2</v>
      </c>
      <c r="K20" s="106">
        <v>184.2</v>
      </c>
      <c r="L20" s="105" t="s">
        <v>358</v>
      </c>
      <c r="M20" s="103" t="e">
        <v>#REF!</v>
      </c>
      <c r="N20" s="105" t="s">
        <v>332</v>
      </c>
      <c r="O20" s="105" t="s">
        <v>333</v>
      </c>
      <c r="P20" s="102"/>
      <c r="Q20" s="103" t="e">
        <v>#REF!</v>
      </c>
      <c r="R20" s="105" t="s">
        <v>2391</v>
      </c>
      <c r="S20" s="102"/>
      <c r="T20" s="107">
        <v>2016</v>
      </c>
      <c r="U20" s="107" t="s">
        <v>2299</v>
      </c>
    </row>
    <row r="21" spans="1:21" ht="15" hidden="1" customHeight="1" x14ac:dyDescent="0.25">
      <c r="A21" s="102">
        <v>13</v>
      </c>
      <c r="B21" s="102" t="s">
        <v>359</v>
      </c>
      <c r="C21" s="103" t="s">
        <v>19</v>
      </c>
      <c r="D21" s="102"/>
      <c r="E21" s="102" t="s">
        <v>19</v>
      </c>
      <c r="F21" s="104" t="e">
        <v>#REF!</v>
      </c>
      <c r="G21" s="103" t="e">
        <v>#REF!</v>
      </c>
      <c r="H21" s="105" t="s">
        <v>329</v>
      </c>
      <c r="I21" s="105" t="s">
        <v>360</v>
      </c>
      <c r="J21" s="105">
        <v>33.89</v>
      </c>
      <c r="K21" s="106">
        <v>33.89</v>
      </c>
      <c r="L21" s="105" t="s">
        <v>346</v>
      </c>
      <c r="M21" s="103" t="e">
        <v>#REF!</v>
      </c>
      <c r="N21" s="105" t="s">
        <v>332</v>
      </c>
      <c r="O21" s="105" t="s">
        <v>333</v>
      </c>
      <c r="P21" s="102"/>
      <c r="Q21" s="103" t="e">
        <v>#REF!</v>
      </c>
      <c r="R21" s="105" t="s">
        <v>2391</v>
      </c>
      <c r="S21" s="102"/>
      <c r="T21" s="107">
        <v>2013</v>
      </c>
      <c r="U21" s="107" t="s">
        <v>2297</v>
      </c>
    </row>
    <row r="22" spans="1:21" ht="15" hidden="1" customHeight="1" x14ac:dyDescent="0.25">
      <c r="A22" s="102">
        <v>14</v>
      </c>
      <c r="B22" s="102" t="s">
        <v>361</v>
      </c>
      <c r="C22" s="103" t="s">
        <v>19</v>
      </c>
      <c r="D22" s="102"/>
      <c r="E22" s="102" t="s">
        <v>20</v>
      </c>
      <c r="F22" s="104" t="e">
        <v>#REF!</v>
      </c>
      <c r="G22" s="103" t="e">
        <v>#REF!</v>
      </c>
      <c r="H22" s="105" t="s">
        <v>329</v>
      </c>
      <c r="I22" s="105" t="s">
        <v>360</v>
      </c>
      <c r="J22" s="105">
        <v>91.7</v>
      </c>
      <c r="K22" s="106">
        <v>91.7</v>
      </c>
      <c r="L22" s="105" t="s">
        <v>362</v>
      </c>
      <c r="M22" s="103" t="e">
        <v>#REF!</v>
      </c>
      <c r="N22" s="105" t="s">
        <v>332</v>
      </c>
      <c r="O22" s="105" t="s">
        <v>333</v>
      </c>
      <c r="P22" s="102"/>
      <c r="Q22" s="103" t="e">
        <v>#REF!</v>
      </c>
      <c r="R22" s="105" t="s">
        <v>2391</v>
      </c>
      <c r="S22" s="102"/>
      <c r="T22" s="107">
        <v>2014</v>
      </c>
      <c r="U22" s="107" t="s">
        <v>2300</v>
      </c>
    </row>
    <row r="23" spans="1:21" ht="15" hidden="1" customHeight="1" x14ac:dyDescent="0.25">
      <c r="A23" s="102">
        <v>15</v>
      </c>
      <c r="B23" s="102" t="s">
        <v>363</v>
      </c>
      <c r="C23" s="103" t="s">
        <v>19</v>
      </c>
      <c r="D23" s="102"/>
      <c r="E23" s="102" t="s">
        <v>19</v>
      </c>
      <c r="F23" s="104" t="e">
        <v>#REF!</v>
      </c>
      <c r="G23" s="103" t="e">
        <v>#REF!</v>
      </c>
      <c r="H23" s="105" t="s">
        <v>329</v>
      </c>
      <c r="I23" s="105" t="s">
        <v>340</v>
      </c>
      <c r="J23" s="105">
        <v>44.3</v>
      </c>
      <c r="K23" s="106">
        <v>44.3</v>
      </c>
      <c r="L23" s="105" t="s">
        <v>364</v>
      </c>
      <c r="M23" s="103" t="e">
        <v>#REF!</v>
      </c>
      <c r="N23" s="105" t="s">
        <v>332</v>
      </c>
      <c r="O23" s="105" t="s">
        <v>333</v>
      </c>
      <c r="P23" s="102"/>
      <c r="Q23" s="103" t="e">
        <v>#REF!</v>
      </c>
      <c r="R23" s="105" t="s">
        <v>2391</v>
      </c>
      <c r="S23" s="102"/>
      <c r="T23" s="107">
        <v>2015</v>
      </c>
      <c r="U23" s="107" t="s">
        <v>2296</v>
      </c>
    </row>
    <row r="24" spans="1:21" ht="15" hidden="1" customHeight="1" x14ac:dyDescent="0.25">
      <c r="A24" s="102">
        <v>16</v>
      </c>
      <c r="B24" s="102" t="s">
        <v>365</v>
      </c>
      <c r="C24" s="103" t="s">
        <v>19</v>
      </c>
      <c r="D24" s="102"/>
      <c r="E24" s="102" t="s">
        <v>19</v>
      </c>
      <c r="F24" s="104" t="e">
        <v>#REF!</v>
      </c>
      <c r="G24" s="103" t="e">
        <v>#REF!</v>
      </c>
      <c r="H24" s="105" t="s">
        <v>329</v>
      </c>
      <c r="I24" s="105" t="s">
        <v>366</v>
      </c>
      <c r="J24" s="105">
        <v>33.6</v>
      </c>
      <c r="K24" s="106">
        <v>33.6</v>
      </c>
      <c r="L24" s="105" t="s">
        <v>341</v>
      </c>
      <c r="M24" s="103" t="e">
        <v>#REF!</v>
      </c>
      <c r="N24" s="105" t="s">
        <v>332</v>
      </c>
      <c r="O24" s="105" t="s">
        <v>333</v>
      </c>
      <c r="P24" s="102"/>
      <c r="Q24" s="103" t="e">
        <v>#REF!</v>
      </c>
      <c r="R24" s="105" t="s">
        <v>2391</v>
      </c>
      <c r="S24" s="102"/>
      <c r="T24" s="107">
        <v>2016</v>
      </c>
      <c r="U24" s="107" t="s">
        <v>2300</v>
      </c>
    </row>
    <row r="25" spans="1:21" ht="15" hidden="1" customHeight="1" x14ac:dyDescent="0.25">
      <c r="A25" s="102">
        <v>17</v>
      </c>
      <c r="B25" s="102" t="s">
        <v>367</v>
      </c>
      <c r="C25" s="103" t="s">
        <v>19</v>
      </c>
      <c r="D25" s="102"/>
      <c r="E25" s="102" t="s">
        <v>21</v>
      </c>
      <c r="F25" s="104" t="e">
        <v>#REF!</v>
      </c>
      <c r="G25" s="103" t="e">
        <v>#REF!</v>
      </c>
      <c r="H25" s="105" t="s">
        <v>329</v>
      </c>
      <c r="I25" s="105" t="s">
        <v>368</v>
      </c>
      <c r="J25" s="105">
        <v>64.900000000000006</v>
      </c>
      <c r="K25" s="106">
        <v>64.900000000000006</v>
      </c>
      <c r="L25" s="105" t="s">
        <v>369</v>
      </c>
      <c r="M25" s="103" t="e">
        <v>#REF!</v>
      </c>
      <c r="N25" s="105" t="s">
        <v>332</v>
      </c>
      <c r="O25" s="105" t="s">
        <v>333</v>
      </c>
      <c r="P25" s="102"/>
      <c r="Q25" s="103" t="e">
        <v>#REF!</v>
      </c>
      <c r="R25" s="105" t="s">
        <v>2391</v>
      </c>
      <c r="S25" s="102"/>
      <c r="T25" s="107">
        <v>2014</v>
      </c>
      <c r="U25" s="107" t="s">
        <v>2299</v>
      </c>
    </row>
    <row r="26" spans="1:21" ht="15" hidden="1" customHeight="1" x14ac:dyDescent="0.25">
      <c r="A26" s="102">
        <v>18</v>
      </c>
      <c r="B26" s="102" t="s">
        <v>370</v>
      </c>
      <c r="C26" s="103" t="s">
        <v>19</v>
      </c>
      <c r="D26" s="102"/>
      <c r="E26" s="102" t="s">
        <v>20</v>
      </c>
      <c r="F26" s="104" t="e">
        <v>#REF!</v>
      </c>
      <c r="G26" s="103" t="e">
        <v>#REF!</v>
      </c>
      <c r="H26" s="105" t="s">
        <v>329</v>
      </c>
      <c r="I26" s="105" t="s">
        <v>366</v>
      </c>
      <c r="J26" s="105">
        <v>156.4</v>
      </c>
      <c r="K26" s="106">
        <v>156.4</v>
      </c>
      <c r="L26" s="105" t="s">
        <v>358</v>
      </c>
      <c r="M26" s="103" t="e">
        <v>#REF!</v>
      </c>
      <c r="N26" s="105" t="s">
        <v>332</v>
      </c>
      <c r="O26" s="105" t="s">
        <v>333</v>
      </c>
      <c r="P26" s="102"/>
      <c r="Q26" s="103" t="e">
        <v>#REF!</v>
      </c>
      <c r="R26" s="105" t="s">
        <v>2391</v>
      </c>
      <c r="S26" s="102"/>
      <c r="T26" s="107"/>
      <c r="U26" s="107"/>
    </row>
    <row r="27" spans="1:21" ht="15" hidden="1" customHeight="1" x14ac:dyDescent="0.25">
      <c r="A27" s="102">
        <v>19</v>
      </c>
      <c r="B27" s="102" t="s">
        <v>371</v>
      </c>
      <c r="C27" s="103" t="s">
        <v>19</v>
      </c>
      <c r="D27" s="102"/>
      <c r="E27" s="102" t="s">
        <v>19</v>
      </c>
      <c r="F27" s="104" t="e">
        <v>#REF!</v>
      </c>
      <c r="G27" s="103" t="e">
        <v>#REF!</v>
      </c>
      <c r="H27" s="105" t="s">
        <v>329</v>
      </c>
      <c r="I27" s="105" t="s">
        <v>366</v>
      </c>
      <c r="J27" s="105">
        <v>37.1</v>
      </c>
      <c r="K27" s="106">
        <v>37.1</v>
      </c>
      <c r="L27" s="105" t="s">
        <v>333</v>
      </c>
      <c r="M27" s="103" t="e">
        <v>#REF!</v>
      </c>
      <c r="N27" s="105" t="s">
        <v>332</v>
      </c>
      <c r="O27" s="105" t="s">
        <v>333</v>
      </c>
      <c r="P27" s="102"/>
      <c r="Q27" s="103" t="e">
        <v>#REF!</v>
      </c>
      <c r="R27" s="105" t="s">
        <v>2391</v>
      </c>
      <c r="S27" s="102"/>
      <c r="T27" s="107"/>
      <c r="U27" s="107"/>
    </row>
    <row r="28" spans="1:21" ht="15" hidden="1" customHeight="1" x14ac:dyDescent="0.25">
      <c r="A28" s="102">
        <v>20</v>
      </c>
      <c r="B28" s="102" t="s">
        <v>372</v>
      </c>
      <c r="C28" s="103" t="s">
        <v>19</v>
      </c>
      <c r="D28" s="102"/>
      <c r="E28" s="102" t="s">
        <v>19</v>
      </c>
      <c r="F28" s="104" t="e">
        <v>#REF!</v>
      </c>
      <c r="G28" s="103" t="e">
        <v>#REF!</v>
      </c>
      <c r="H28" s="105" t="s">
        <v>329</v>
      </c>
      <c r="I28" s="105" t="s">
        <v>340</v>
      </c>
      <c r="J28" s="105">
        <v>58.9</v>
      </c>
      <c r="K28" s="106">
        <v>58.9</v>
      </c>
      <c r="L28" s="105" t="s">
        <v>373</v>
      </c>
      <c r="M28" s="103" t="e">
        <v>#REF!</v>
      </c>
      <c r="N28" s="105" t="s">
        <v>332</v>
      </c>
      <c r="O28" s="105" t="s">
        <v>333</v>
      </c>
      <c r="P28" s="102"/>
      <c r="Q28" s="103" t="e">
        <v>#REF!</v>
      </c>
      <c r="R28" s="105" t="s">
        <v>2391</v>
      </c>
      <c r="S28" s="102"/>
      <c r="T28" s="107">
        <v>2016</v>
      </c>
      <c r="U28" s="107" t="s">
        <v>2297</v>
      </c>
    </row>
    <row r="29" spans="1:21" ht="15" hidden="1" customHeight="1" x14ac:dyDescent="0.25">
      <c r="A29" s="102">
        <v>21</v>
      </c>
      <c r="B29" s="102" t="s">
        <v>374</v>
      </c>
      <c r="C29" s="103" t="s">
        <v>19</v>
      </c>
      <c r="D29" s="102"/>
      <c r="E29" s="102" t="s">
        <v>23</v>
      </c>
      <c r="F29" s="104" t="e">
        <v>#REF!</v>
      </c>
      <c r="G29" s="103" t="e">
        <v>#REF!</v>
      </c>
      <c r="H29" s="105" t="s">
        <v>329</v>
      </c>
      <c r="I29" s="105" t="s">
        <v>368</v>
      </c>
      <c r="J29" s="105">
        <v>101.4</v>
      </c>
      <c r="K29" s="106">
        <v>101.4</v>
      </c>
      <c r="L29" s="105" t="s">
        <v>375</v>
      </c>
      <c r="M29" s="103" t="e">
        <v>#REF!</v>
      </c>
      <c r="N29" s="105" t="s">
        <v>332</v>
      </c>
      <c r="O29" s="105" t="s">
        <v>333</v>
      </c>
      <c r="P29" s="102"/>
      <c r="Q29" s="103" t="e">
        <v>#REF!</v>
      </c>
      <c r="R29" s="105" t="s">
        <v>2391</v>
      </c>
      <c r="S29" s="102"/>
      <c r="T29" s="107">
        <v>2016</v>
      </c>
      <c r="U29" s="107" t="s">
        <v>2297</v>
      </c>
    </row>
    <row r="30" spans="1:21" ht="15" hidden="1" customHeight="1" x14ac:dyDescent="0.25">
      <c r="A30" s="102">
        <v>22</v>
      </c>
      <c r="B30" s="102" t="s">
        <v>376</v>
      </c>
      <c r="C30" s="103" t="s">
        <v>19</v>
      </c>
      <c r="D30" s="102"/>
      <c r="E30" s="102" t="s">
        <v>19</v>
      </c>
      <c r="F30" s="104" t="e">
        <v>#REF!</v>
      </c>
      <c r="G30" s="103" t="e">
        <v>#REF!</v>
      </c>
      <c r="H30" s="105" t="s">
        <v>329</v>
      </c>
      <c r="I30" s="105" t="s">
        <v>340</v>
      </c>
      <c r="J30" s="105">
        <v>41.3</v>
      </c>
      <c r="K30" s="106">
        <v>41.3</v>
      </c>
      <c r="L30" s="105" t="s">
        <v>377</v>
      </c>
      <c r="M30" s="103" t="e">
        <v>#REF!</v>
      </c>
      <c r="N30" s="105" t="s">
        <v>332</v>
      </c>
      <c r="O30" s="105" t="s">
        <v>333</v>
      </c>
      <c r="P30" s="102"/>
      <c r="Q30" s="103" t="e">
        <v>#REF!</v>
      </c>
      <c r="R30" s="105" t="s">
        <v>2391</v>
      </c>
      <c r="S30" s="102"/>
      <c r="T30" s="107"/>
      <c r="U30" s="107"/>
    </row>
    <row r="31" spans="1:21" ht="15" hidden="1" customHeight="1" x14ac:dyDescent="0.25">
      <c r="A31" s="102">
        <v>23</v>
      </c>
      <c r="B31" s="102" t="s">
        <v>378</v>
      </c>
      <c r="C31" s="103" t="s">
        <v>19</v>
      </c>
      <c r="D31" s="102"/>
      <c r="E31" s="102" t="s">
        <v>19</v>
      </c>
      <c r="F31" s="104" t="e">
        <v>#REF!</v>
      </c>
      <c r="G31" s="103" t="e">
        <v>#REF!</v>
      </c>
      <c r="H31" s="105" t="s">
        <v>329</v>
      </c>
      <c r="I31" s="105" t="s">
        <v>340</v>
      </c>
      <c r="J31" s="105">
        <v>30</v>
      </c>
      <c r="K31" s="106">
        <v>30</v>
      </c>
      <c r="L31" s="105" t="s">
        <v>341</v>
      </c>
      <c r="M31" s="103" t="e">
        <v>#REF!</v>
      </c>
      <c r="N31" s="105" t="s">
        <v>332</v>
      </c>
      <c r="O31" s="105" t="s">
        <v>333</v>
      </c>
      <c r="P31" s="102"/>
      <c r="Q31" s="103" t="e">
        <v>#REF!</v>
      </c>
      <c r="R31" s="105" t="s">
        <v>2391</v>
      </c>
      <c r="S31" s="102"/>
      <c r="T31" s="107">
        <v>2013</v>
      </c>
      <c r="U31" s="107" t="s">
        <v>2296</v>
      </c>
    </row>
    <row r="32" spans="1:21" ht="15" hidden="1" customHeight="1" x14ac:dyDescent="0.25">
      <c r="A32" s="102">
        <v>24</v>
      </c>
      <c r="B32" s="102" t="s">
        <v>379</v>
      </c>
      <c r="C32" s="103" t="s">
        <v>19</v>
      </c>
      <c r="D32" s="102"/>
      <c r="E32" s="102" t="s">
        <v>21</v>
      </c>
      <c r="F32" s="104" t="e">
        <v>#REF!</v>
      </c>
      <c r="G32" s="103" t="e">
        <v>#REF!</v>
      </c>
      <c r="H32" s="105" t="s">
        <v>329</v>
      </c>
      <c r="I32" s="105" t="s">
        <v>340</v>
      </c>
      <c r="J32" s="105">
        <v>123.1</v>
      </c>
      <c r="K32" s="106">
        <v>123.1</v>
      </c>
      <c r="L32" s="105" t="s">
        <v>375</v>
      </c>
      <c r="M32" s="103" t="e">
        <v>#REF!</v>
      </c>
      <c r="N32" s="105" t="s">
        <v>332</v>
      </c>
      <c r="O32" s="105" t="s">
        <v>333</v>
      </c>
      <c r="P32" s="102"/>
      <c r="Q32" s="103" t="e">
        <v>#REF!</v>
      </c>
      <c r="R32" s="105" t="s">
        <v>2391</v>
      </c>
      <c r="S32" s="102"/>
      <c r="T32" s="107"/>
      <c r="U32" s="107"/>
    </row>
    <row r="33" spans="1:21" ht="15" hidden="1" customHeight="1" x14ac:dyDescent="0.25">
      <c r="A33" s="102">
        <v>25</v>
      </c>
      <c r="B33" s="102" t="s">
        <v>380</v>
      </c>
      <c r="C33" s="103" t="s">
        <v>19</v>
      </c>
      <c r="D33" s="102"/>
      <c r="E33" s="102" t="s">
        <v>21</v>
      </c>
      <c r="F33" s="104" t="e">
        <v>#REF!</v>
      </c>
      <c r="G33" s="103" t="e">
        <v>#REF!</v>
      </c>
      <c r="H33" s="105" t="s">
        <v>329</v>
      </c>
      <c r="I33" s="105" t="s">
        <v>381</v>
      </c>
      <c r="J33" s="105">
        <v>121.4</v>
      </c>
      <c r="K33" s="106">
        <v>121.4</v>
      </c>
      <c r="L33" s="105" t="s">
        <v>358</v>
      </c>
      <c r="M33" s="103" t="e">
        <v>#REF!</v>
      </c>
      <c r="N33" s="105" t="s">
        <v>332</v>
      </c>
      <c r="O33" s="105" t="s">
        <v>333</v>
      </c>
      <c r="P33" s="102"/>
      <c r="Q33" s="103" t="e">
        <v>#REF!</v>
      </c>
      <c r="R33" s="105" t="s">
        <v>2391</v>
      </c>
      <c r="S33" s="102"/>
      <c r="T33" s="107">
        <v>2014.2016000000001</v>
      </c>
      <c r="U33" s="107" t="s">
        <v>2301</v>
      </c>
    </row>
    <row r="34" spans="1:21" ht="15" hidden="1" customHeight="1" x14ac:dyDescent="0.25">
      <c r="A34" s="102">
        <v>26</v>
      </c>
      <c r="B34" s="102" t="s">
        <v>382</v>
      </c>
      <c r="C34" s="103" t="s">
        <v>19</v>
      </c>
      <c r="D34" s="102"/>
      <c r="E34" s="102" t="s">
        <v>20</v>
      </c>
      <c r="F34" s="104" t="e">
        <v>#REF!</v>
      </c>
      <c r="G34" s="103" t="e">
        <v>#REF!</v>
      </c>
      <c r="H34" s="105" t="s">
        <v>329</v>
      </c>
      <c r="I34" s="105" t="s">
        <v>340</v>
      </c>
      <c r="J34" s="105">
        <v>93.6</v>
      </c>
      <c r="K34" s="106">
        <v>93.6</v>
      </c>
      <c r="L34" s="105" t="s">
        <v>383</v>
      </c>
      <c r="M34" s="103" t="e">
        <v>#REF!</v>
      </c>
      <c r="N34" s="105" t="s">
        <v>332</v>
      </c>
      <c r="O34" s="105" t="s">
        <v>333</v>
      </c>
      <c r="P34" s="102"/>
      <c r="Q34" s="103" t="e">
        <v>#REF!</v>
      </c>
      <c r="R34" s="105" t="s">
        <v>2391</v>
      </c>
      <c r="S34" s="102"/>
      <c r="T34" s="107">
        <v>2013</v>
      </c>
      <c r="U34" s="107" t="s">
        <v>2296</v>
      </c>
    </row>
    <row r="35" spans="1:21" ht="15" hidden="1" customHeight="1" x14ac:dyDescent="0.25">
      <c r="A35" s="102">
        <v>27</v>
      </c>
      <c r="B35" s="102" t="s">
        <v>384</v>
      </c>
      <c r="C35" s="103" t="s">
        <v>19</v>
      </c>
      <c r="D35" s="102"/>
      <c r="E35" s="102" t="s">
        <v>21</v>
      </c>
      <c r="F35" s="104" t="e">
        <v>#REF!</v>
      </c>
      <c r="G35" s="103" t="e">
        <v>#REF!</v>
      </c>
      <c r="H35" s="105" t="s">
        <v>329</v>
      </c>
      <c r="I35" s="105" t="s">
        <v>340</v>
      </c>
      <c r="J35" s="105">
        <v>116.7</v>
      </c>
      <c r="K35" s="106">
        <v>116.7</v>
      </c>
      <c r="L35" s="105" t="s">
        <v>385</v>
      </c>
      <c r="M35" s="103" t="e">
        <v>#REF!</v>
      </c>
      <c r="N35" s="105" t="s">
        <v>332</v>
      </c>
      <c r="O35" s="105" t="s">
        <v>333</v>
      </c>
      <c r="P35" s="102"/>
      <c r="Q35" s="103" t="e">
        <v>#REF!</v>
      </c>
      <c r="R35" s="105" t="s">
        <v>2391</v>
      </c>
      <c r="S35" s="102"/>
      <c r="T35" s="107"/>
      <c r="U35" s="107"/>
    </row>
    <row r="36" spans="1:21" ht="15" hidden="1" customHeight="1" x14ac:dyDescent="0.25">
      <c r="A36" s="102">
        <v>28</v>
      </c>
      <c r="B36" s="102" t="s">
        <v>386</v>
      </c>
      <c r="C36" s="103" t="s">
        <v>19</v>
      </c>
      <c r="D36" s="102"/>
      <c r="E36" s="102" t="s">
        <v>27</v>
      </c>
      <c r="F36" s="104" t="e">
        <v>#REF!</v>
      </c>
      <c r="G36" s="103" t="e">
        <v>#REF!</v>
      </c>
      <c r="H36" s="105" t="s">
        <v>329</v>
      </c>
      <c r="I36" s="105" t="s">
        <v>340</v>
      </c>
      <c r="J36" s="105">
        <v>330.3</v>
      </c>
      <c r="K36" s="106">
        <v>330.3</v>
      </c>
      <c r="L36" s="105" t="s">
        <v>387</v>
      </c>
      <c r="M36" s="103" t="e">
        <v>#REF!</v>
      </c>
      <c r="N36" s="105" t="s">
        <v>332</v>
      </c>
      <c r="O36" s="105" t="s">
        <v>333</v>
      </c>
      <c r="P36" s="102"/>
      <c r="Q36" s="103" t="e">
        <v>#REF!</v>
      </c>
      <c r="R36" s="105" t="s">
        <v>2391</v>
      </c>
      <c r="S36" s="102"/>
      <c r="T36" s="107">
        <v>2016</v>
      </c>
      <c r="U36" s="107" t="s">
        <v>2302</v>
      </c>
    </row>
    <row r="37" spans="1:21" ht="15" hidden="1" customHeight="1" x14ac:dyDescent="0.25">
      <c r="A37" s="102">
        <v>29</v>
      </c>
      <c r="B37" s="102" t="s">
        <v>388</v>
      </c>
      <c r="C37" s="103" t="s">
        <v>19</v>
      </c>
      <c r="D37" s="102"/>
      <c r="E37" s="102" t="s">
        <v>19</v>
      </c>
      <c r="F37" s="104" t="e">
        <v>#REF!</v>
      </c>
      <c r="G37" s="103" t="e">
        <v>#REF!</v>
      </c>
      <c r="H37" s="105" t="s">
        <v>329</v>
      </c>
      <c r="I37" s="105" t="s">
        <v>340</v>
      </c>
      <c r="J37" s="105">
        <v>96.8</v>
      </c>
      <c r="K37" s="106">
        <v>96.8</v>
      </c>
      <c r="L37" s="105" t="s">
        <v>389</v>
      </c>
      <c r="M37" s="103" t="e">
        <v>#REF!</v>
      </c>
      <c r="N37" s="105" t="s">
        <v>332</v>
      </c>
      <c r="O37" s="105" t="s">
        <v>333</v>
      </c>
      <c r="P37" s="102"/>
      <c r="Q37" s="103" t="e">
        <v>#REF!</v>
      </c>
      <c r="R37" s="105" t="s">
        <v>39</v>
      </c>
      <c r="S37" s="102"/>
      <c r="T37" s="107">
        <v>2015.2016000000001</v>
      </c>
      <c r="U37" s="107" t="s">
        <v>2303</v>
      </c>
    </row>
    <row r="38" spans="1:21" ht="15" hidden="1" customHeight="1" x14ac:dyDescent="0.25">
      <c r="A38" s="102">
        <v>30</v>
      </c>
      <c r="B38" s="102" t="s">
        <v>390</v>
      </c>
      <c r="C38" s="103" t="s">
        <v>19</v>
      </c>
      <c r="D38" s="102"/>
      <c r="E38" s="102" t="s">
        <v>19</v>
      </c>
      <c r="F38" s="104" t="e">
        <v>#REF!</v>
      </c>
      <c r="G38" s="103" t="e">
        <v>#REF!</v>
      </c>
      <c r="H38" s="105" t="s">
        <v>329</v>
      </c>
      <c r="I38" s="105" t="s">
        <v>340</v>
      </c>
      <c r="J38" s="105">
        <v>50.6</v>
      </c>
      <c r="K38" s="106">
        <v>50.6</v>
      </c>
      <c r="L38" s="105" t="s">
        <v>389</v>
      </c>
      <c r="M38" s="103" t="e">
        <v>#REF!</v>
      </c>
      <c r="N38" s="105" t="s">
        <v>332</v>
      </c>
      <c r="O38" s="105" t="s">
        <v>333</v>
      </c>
      <c r="P38" s="102"/>
      <c r="Q38" s="103" t="e">
        <v>#REF!</v>
      </c>
      <c r="R38" s="105" t="s">
        <v>39</v>
      </c>
      <c r="S38" s="102"/>
      <c r="T38" s="107">
        <v>2014</v>
      </c>
      <c r="U38" s="107" t="s">
        <v>2302</v>
      </c>
    </row>
    <row r="39" spans="1:21" ht="15" hidden="1" customHeight="1" x14ac:dyDescent="0.25">
      <c r="A39" s="102">
        <v>31</v>
      </c>
      <c r="B39" s="102" t="s">
        <v>391</v>
      </c>
      <c r="C39" s="103" t="s">
        <v>19</v>
      </c>
      <c r="D39" s="102"/>
      <c r="E39" s="102" t="s">
        <v>19</v>
      </c>
      <c r="F39" s="104" t="e">
        <v>#REF!</v>
      </c>
      <c r="G39" s="103" t="e">
        <v>#REF!</v>
      </c>
      <c r="H39" s="105" t="s">
        <v>329</v>
      </c>
      <c r="I39" s="105" t="s">
        <v>340</v>
      </c>
      <c r="J39" s="105">
        <v>33.799999999999997</v>
      </c>
      <c r="K39" s="106">
        <v>33.799999999999997</v>
      </c>
      <c r="L39" s="105" t="s">
        <v>392</v>
      </c>
      <c r="M39" s="103" t="e">
        <v>#REF!</v>
      </c>
      <c r="N39" s="105" t="s">
        <v>332</v>
      </c>
      <c r="O39" s="105" t="s">
        <v>333</v>
      </c>
      <c r="P39" s="102"/>
      <c r="Q39" s="103" t="e">
        <v>#REF!</v>
      </c>
      <c r="R39" s="105" t="s">
        <v>39</v>
      </c>
      <c r="S39" s="102"/>
      <c r="T39" s="107"/>
      <c r="U39" s="107"/>
    </row>
    <row r="40" spans="1:21" ht="15" hidden="1" customHeight="1" x14ac:dyDescent="0.25">
      <c r="A40" s="102">
        <v>32</v>
      </c>
      <c r="B40" s="102" t="s">
        <v>393</v>
      </c>
      <c r="C40" s="103" t="s">
        <v>19</v>
      </c>
      <c r="D40" s="102"/>
      <c r="E40" s="102" t="s">
        <v>19</v>
      </c>
      <c r="F40" s="104" t="e">
        <v>#REF!</v>
      </c>
      <c r="G40" s="103" t="e">
        <v>#REF!</v>
      </c>
      <c r="H40" s="105" t="s">
        <v>329</v>
      </c>
      <c r="I40" s="105" t="s">
        <v>340</v>
      </c>
      <c r="J40" s="105">
        <v>68</v>
      </c>
      <c r="K40" s="106">
        <v>68</v>
      </c>
      <c r="L40" s="105" t="s">
        <v>394</v>
      </c>
      <c r="M40" s="103" t="e">
        <v>#REF!</v>
      </c>
      <c r="N40" s="105" t="s">
        <v>332</v>
      </c>
      <c r="O40" s="105" t="s">
        <v>333</v>
      </c>
      <c r="P40" s="102"/>
      <c r="Q40" s="103" t="e">
        <v>#REF!</v>
      </c>
      <c r="R40" s="105" t="s">
        <v>39</v>
      </c>
      <c r="S40" s="102"/>
      <c r="T40" s="107">
        <v>2015</v>
      </c>
      <c r="U40" s="107" t="s">
        <v>2296</v>
      </c>
    </row>
    <row r="41" spans="1:21" ht="15" hidden="1" customHeight="1" x14ac:dyDescent="0.25">
      <c r="A41" s="102">
        <v>33</v>
      </c>
      <c r="B41" s="102" t="s">
        <v>395</v>
      </c>
      <c r="C41" s="103" t="s">
        <v>19</v>
      </c>
      <c r="D41" s="102"/>
      <c r="E41" s="102" t="s">
        <v>20</v>
      </c>
      <c r="F41" s="104" t="e">
        <v>#REF!</v>
      </c>
      <c r="G41" s="103" t="e">
        <v>#REF!</v>
      </c>
      <c r="H41" s="105" t="s">
        <v>329</v>
      </c>
      <c r="I41" s="105" t="s">
        <v>340</v>
      </c>
      <c r="J41" s="105">
        <v>204.6</v>
      </c>
      <c r="K41" s="106">
        <v>204.6</v>
      </c>
      <c r="L41" s="105" t="s">
        <v>396</v>
      </c>
      <c r="M41" s="103" t="e">
        <v>#REF!</v>
      </c>
      <c r="N41" s="105" t="s">
        <v>332</v>
      </c>
      <c r="O41" s="105" t="s">
        <v>333</v>
      </c>
      <c r="P41" s="102"/>
      <c r="Q41" s="103" t="e">
        <v>#REF!</v>
      </c>
      <c r="R41" s="105" t="s">
        <v>39</v>
      </c>
      <c r="S41" s="102"/>
      <c r="T41" s="107"/>
      <c r="U41" s="107"/>
    </row>
    <row r="42" spans="1:21" ht="15" hidden="1" customHeight="1" x14ac:dyDescent="0.25">
      <c r="A42" s="102">
        <v>34</v>
      </c>
      <c r="B42" s="102" t="s">
        <v>397</v>
      </c>
      <c r="C42" s="103" t="s">
        <v>19</v>
      </c>
      <c r="D42" s="102"/>
      <c r="E42" s="102" t="s">
        <v>20</v>
      </c>
      <c r="F42" s="104" t="e">
        <v>#REF!</v>
      </c>
      <c r="G42" s="103" t="e">
        <v>#REF!</v>
      </c>
      <c r="H42" s="105" t="s">
        <v>329</v>
      </c>
      <c r="I42" s="105" t="s">
        <v>340</v>
      </c>
      <c r="J42" s="105">
        <v>56.8</v>
      </c>
      <c r="K42" s="106">
        <v>56.8</v>
      </c>
      <c r="L42" s="105" t="s">
        <v>398</v>
      </c>
      <c r="M42" s="103" t="e">
        <v>#REF!</v>
      </c>
      <c r="N42" s="105" t="s">
        <v>332</v>
      </c>
      <c r="O42" s="105" t="s">
        <v>333</v>
      </c>
      <c r="P42" s="102"/>
      <c r="Q42" s="103" t="e">
        <v>#REF!</v>
      </c>
      <c r="R42" s="105" t="s">
        <v>2391</v>
      </c>
      <c r="S42" s="102"/>
      <c r="T42" s="107">
        <v>2013</v>
      </c>
      <c r="U42" s="107" t="s">
        <v>2302</v>
      </c>
    </row>
    <row r="43" spans="1:21" ht="15" hidden="1" customHeight="1" x14ac:dyDescent="0.25">
      <c r="A43" s="102">
        <v>35</v>
      </c>
      <c r="B43" s="102" t="s">
        <v>399</v>
      </c>
      <c r="C43" s="103" t="s">
        <v>19</v>
      </c>
      <c r="D43" s="102"/>
      <c r="E43" s="102" t="s">
        <v>22</v>
      </c>
      <c r="F43" s="104" t="e">
        <v>#REF!</v>
      </c>
      <c r="G43" s="103" t="e">
        <v>#REF!</v>
      </c>
      <c r="H43" s="105" t="s">
        <v>329</v>
      </c>
      <c r="I43" s="105" t="s">
        <v>340</v>
      </c>
      <c r="J43" s="105">
        <v>205.8</v>
      </c>
      <c r="K43" s="106">
        <v>205.8</v>
      </c>
      <c r="L43" s="105" t="s">
        <v>358</v>
      </c>
      <c r="M43" s="103" t="e">
        <v>#REF!</v>
      </c>
      <c r="N43" s="105" t="s">
        <v>332</v>
      </c>
      <c r="O43" s="105" t="s">
        <v>333</v>
      </c>
      <c r="P43" s="102"/>
      <c r="Q43" s="103" t="e">
        <v>#REF!</v>
      </c>
      <c r="R43" s="105" t="s">
        <v>39</v>
      </c>
      <c r="S43" s="102"/>
      <c r="T43" s="107">
        <v>2014</v>
      </c>
      <c r="U43" s="107" t="s">
        <v>2296</v>
      </c>
    </row>
    <row r="44" spans="1:21" ht="15" hidden="1" customHeight="1" x14ac:dyDescent="0.25">
      <c r="A44" s="102">
        <v>36</v>
      </c>
      <c r="B44" s="102" t="s">
        <v>400</v>
      </c>
      <c r="C44" s="103" t="s">
        <v>19</v>
      </c>
      <c r="D44" s="102"/>
      <c r="E44" s="102" t="s">
        <v>20</v>
      </c>
      <c r="F44" s="104" t="e">
        <v>#REF!</v>
      </c>
      <c r="G44" s="103" t="e">
        <v>#REF!</v>
      </c>
      <c r="H44" s="105" t="s">
        <v>329</v>
      </c>
      <c r="I44" s="105" t="s">
        <v>340</v>
      </c>
      <c r="J44" s="105">
        <v>86.2</v>
      </c>
      <c r="K44" s="106">
        <v>86.2</v>
      </c>
      <c r="L44" s="105" t="s">
        <v>401</v>
      </c>
      <c r="M44" s="103" t="e">
        <v>#REF!</v>
      </c>
      <c r="N44" s="105" t="s">
        <v>332</v>
      </c>
      <c r="O44" s="105" t="s">
        <v>333</v>
      </c>
      <c r="P44" s="102"/>
      <c r="Q44" s="103" t="e">
        <v>#REF!</v>
      </c>
      <c r="R44" s="105" t="s">
        <v>39</v>
      </c>
      <c r="S44" s="102"/>
      <c r="T44" s="107">
        <v>2016</v>
      </c>
      <c r="U44" s="107" t="s">
        <v>2304</v>
      </c>
    </row>
    <row r="45" spans="1:21" ht="15" hidden="1" customHeight="1" x14ac:dyDescent="0.25">
      <c r="A45" s="102">
        <v>37</v>
      </c>
      <c r="B45" s="102" t="s">
        <v>402</v>
      </c>
      <c r="C45" s="103" t="s">
        <v>19</v>
      </c>
      <c r="D45" s="102"/>
      <c r="E45" s="102" t="s">
        <v>19</v>
      </c>
      <c r="F45" s="104" t="e">
        <v>#REF!</v>
      </c>
      <c r="G45" s="103" t="e">
        <v>#REF!</v>
      </c>
      <c r="H45" s="105" t="s">
        <v>329</v>
      </c>
      <c r="I45" s="105" t="s">
        <v>340</v>
      </c>
      <c r="J45" s="105">
        <v>60.9</v>
      </c>
      <c r="K45" s="106">
        <v>60.9</v>
      </c>
      <c r="L45" s="105" t="s">
        <v>403</v>
      </c>
      <c r="M45" s="103" t="e">
        <v>#REF!</v>
      </c>
      <c r="N45" s="105" t="s">
        <v>332</v>
      </c>
      <c r="O45" s="105" t="s">
        <v>333</v>
      </c>
      <c r="P45" s="102"/>
      <c r="Q45" s="103" t="e">
        <v>#REF!</v>
      </c>
      <c r="R45" s="105" t="s">
        <v>2391</v>
      </c>
      <c r="S45" s="102"/>
      <c r="T45" s="107">
        <v>2016</v>
      </c>
      <c r="U45" s="107" t="s">
        <v>2305</v>
      </c>
    </row>
    <row r="46" spans="1:21" ht="15" hidden="1" customHeight="1" x14ac:dyDescent="0.25">
      <c r="A46" s="102">
        <v>38</v>
      </c>
      <c r="B46" s="102" t="s">
        <v>404</v>
      </c>
      <c r="C46" s="103" t="s">
        <v>19</v>
      </c>
      <c r="D46" s="102"/>
      <c r="E46" s="102" t="s">
        <v>20</v>
      </c>
      <c r="F46" s="104" t="e">
        <v>#REF!</v>
      </c>
      <c r="G46" s="103" t="e">
        <v>#REF!</v>
      </c>
      <c r="H46" s="105" t="s">
        <v>329</v>
      </c>
      <c r="I46" s="105" t="s">
        <v>340</v>
      </c>
      <c r="J46" s="105">
        <v>144</v>
      </c>
      <c r="K46" s="106">
        <v>144</v>
      </c>
      <c r="L46" s="105" t="s">
        <v>405</v>
      </c>
      <c r="M46" s="103" t="e">
        <v>#REF!</v>
      </c>
      <c r="N46" s="105" t="s">
        <v>332</v>
      </c>
      <c r="O46" s="105" t="s">
        <v>333</v>
      </c>
      <c r="P46" s="102"/>
      <c r="Q46" s="103" t="e">
        <v>#REF!</v>
      </c>
      <c r="R46" s="105" t="s">
        <v>39</v>
      </c>
      <c r="S46" s="102"/>
      <c r="T46" s="107">
        <v>2016</v>
      </c>
      <c r="U46" s="107" t="s">
        <v>2305</v>
      </c>
    </row>
    <row r="47" spans="1:21" ht="15" hidden="1" customHeight="1" x14ac:dyDescent="0.25">
      <c r="A47" s="102">
        <v>39</v>
      </c>
      <c r="B47" s="102" t="s">
        <v>406</v>
      </c>
      <c r="C47" s="103" t="s">
        <v>19</v>
      </c>
      <c r="D47" s="102"/>
      <c r="E47" s="102" t="s">
        <v>23</v>
      </c>
      <c r="F47" s="104" t="e">
        <v>#REF!</v>
      </c>
      <c r="G47" s="103" t="e">
        <v>#REF!</v>
      </c>
      <c r="H47" s="105" t="s">
        <v>329</v>
      </c>
      <c r="I47" s="105" t="s">
        <v>330</v>
      </c>
      <c r="J47" s="105">
        <v>192.1</v>
      </c>
      <c r="K47" s="106">
        <v>192.1</v>
      </c>
      <c r="L47" s="105" t="s">
        <v>335</v>
      </c>
      <c r="M47" s="103" t="e">
        <v>#REF!</v>
      </c>
      <c r="N47" s="105" t="s">
        <v>332</v>
      </c>
      <c r="O47" s="105" t="s">
        <v>333</v>
      </c>
      <c r="P47" s="102"/>
      <c r="Q47" s="103" t="e">
        <v>#REF!</v>
      </c>
      <c r="R47" s="105" t="s">
        <v>2391</v>
      </c>
      <c r="S47" s="102"/>
      <c r="T47" s="107"/>
      <c r="U47" s="107"/>
    </row>
    <row r="48" spans="1:21" ht="15" hidden="1" customHeight="1" x14ac:dyDescent="0.25">
      <c r="A48" s="102">
        <v>40</v>
      </c>
      <c r="B48" s="102" t="s">
        <v>407</v>
      </c>
      <c r="C48" s="103" t="s">
        <v>19</v>
      </c>
      <c r="D48" s="102"/>
      <c r="E48" s="102" t="s">
        <v>19</v>
      </c>
      <c r="F48" s="104" t="e">
        <v>#REF!</v>
      </c>
      <c r="G48" s="103" t="e">
        <v>#REF!</v>
      </c>
      <c r="H48" s="105" t="s">
        <v>329</v>
      </c>
      <c r="I48" s="105" t="s">
        <v>330</v>
      </c>
      <c r="J48" s="105">
        <v>49.5</v>
      </c>
      <c r="K48" s="106">
        <v>49.5</v>
      </c>
      <c r="L48" s="105" t="s">
        <v>408</v>
      </c>
      <c r="M48" s="103" t="e">
        <v>#REF!</v>
      </c>
      <c r="N48" s="105" t="s">
        <v>332</v>
      </c>
      <c r="O48" s="105" t="s">
        <v>333</v>
      </c>
      <c r="P48" s="102"/>
      <c r="Q48" s="103" t="e">
        <v>#REF!</v>
      </c>
      <c r="R48" s="105" t="s">
        <v>2391</v>
      </c>
      <c r="S48" s="102"/>
      <c r="T48" s="107">
        <v>2016</v>
      </c>
      <c r="U48" s="107" t="s">
        <v>2297</v>
      </c>
    </row>
    <row r="49" spans="1:21" ht="15" hidden="1" customHeight="1" x14ac:dyDescent="0.25">
      <c r="A49" s="102">
        <v>41</v>
      </c>
      <c r="B49" s="102" t="s">
        <v>409</v>
      </c>
      <c r="C49" s="103" t="s">
        <v>19</v>
      </c>
      <c r="D49" s="102"/>
      <c r="E49" s="102" t="s">
        <v>19</v>
      </c>
      <c r="F49" s="104" t="e">
        <v>#REF!</v>
      </c>
      <c r="G49" s="103" t="e">
        <v>#REF!</v>
      </c>
      <c r="H49" s="105" t="s">
        <v>329</v>
      </c>
      <c r="I49" s="105" t="s">
        <v>330</v>
      </c>
      <c r="J49" s="105">
        <v>29.9</v>
      </c>
      <c r="K49" s="106">
        <v>29.9</v>
      </c>
      <c r="L49" s="105" t="s">
        <v>341</v>
      </c>
      <c r="M49" s="103" t="e">
        <v>#REF!</v>
      </c>
      <c r="N49" s="105" t="s">
        <v>332</v>
      </c>
      <c r="O49" s="105" t="s">
        <v>333</v>
      </c>
      <c r="P49" s="102"/>
      <c r="Q49" s="103" t="e">
        <v>#REF!</v>
      </c>
      <c r="R49" s="105" t="s">
        <v>2391</v>
      </c>
      <c r="S49" s="102"/>
      <c r="T49" s="107">
        <v>2015</v>
      </c>
      <c r="U49" s="107" t="s">
        <v>2296</v>
      </c>
    </row>
    <row r="50" spans="1:21" ht="15" hidden="1" customHeight="1" x14ac:dyDescent="0.25">
      <c r="A50" s="102">
        <v>42</v>
      </c>
      <c r="B50" s="102" t="s">
        <v>410</v>
      </c>
      <c r="C50" s="103" t="s">
        <v>19</v>
      </c>
      <c r="D50" s="102"/>
      <c r="E50" s="102" t="s">
        <v>20</v>
      </c>
      <c r="F50" s="104" t="e">
        <v>#REF!</v>
      </c>
      <c r="G50" s="103" t="e">
        <v>#REF!</v>
      </c>
      <c r="H50" s="105" t="s">
        <v>329</v>
      </c>
      <c r="I50" s="105" t="s">
        <v>330</v>
      </c>
      <c r="J50" s="105">
        <v>41.89</v>
      </c>
      <c r="K50" s="106">
        <v>41.89</v>
      </c>
      <c r="L50" s="105" t="s">
        <v>341</v>
      </c>
      <c r="M50" s="103" t="e">
        <v>#REF!</v>
      </c>
      <c r="N50" s="105" t="s">
        <v>332</v>
      </c>
      <c r="O50" s="105" t="s">
        <v>333</v>
      </c>
      <c r="P50" s="102"/>
      <c r="Q50" s="103" t="e">
        <v>#REF!</v>
      </c>
      <c r="R50" s="105" t="s">
        <v>2391</v>
      </c>
      <c r="S50" s="102"/>
      <c r="T50" s="107"/>
      <c r="U50" s="107"/>
    </row>
    <row r="51" spans="1:21" ht="15" hidden="1" customHeight="1" x14ac:dyDescent="0.25">
      <c r="A51" s="102">
        <v>43</v>
      </c>
      <c r="B51" s="102" t="s">
        <v>411</v>
      </c>
      <c r="C51" s="103" t="s">
        <v>19</v>
      </c>
      <c r="D51" s="102"/>
      <c r="E51" s="102" t="s">
        <v>20</v>
      </c>
      <c r="F51" s="104" t="e">
        <v>#REF!</v>
      </c>
      <c r="G51" s="103" t="e">
        <v>#REF!</v>
      </c>
      <c r="H51" s="105" t="s">
        <v>329</v>
      </c>
      <c r="I51" s="105" t="s">
        <v>330</v>
      </c>
      <c r="J51" s="105">
        <v>60.1</v>
      </c>
      <c r="K51" s="106">
        <v>60.1</v>
      </c>
      <c r="L51" s="105" t="s">
        <v>412</v>
      </c>
      <c r="M51" s="103" t="e">
        <v>#REF!</v>
      </c>
      <c r="N51" s="105" t="s">
        <v>332</v>
      </c>
      <c r="O51" s="105" t="s">
        <v>333</v>
      </c>
      <c r="P51" s="102"/>
      <c r="Q51" s="103" t="e">
        <v>#REF!</v>
      </c>
      <c r="R51" s="105" t="s">
        <v>2391</v>
      </c>
      <c r="S51" s="102"/>
      <c r="T51" s="107"/>
      <c r="U51" s="107"/>
    </row>
    <row r="52" spans="1:21" ht="15" hidden="1" customHeight="1" x14ac:dyDescent="0.25">
      <c r="A52" s="102">
        <v>44</v>
      </c>
      <c r="B52" s="102" t="s">
        <v>413</v>
      </c>
      <c r="C52" s="103" t="s">
        <v>19</v>
      </c>
      <c r="D52" s="102"/>
      <c r="E52" s="102" t="s">
        <v>19</v>
      </c>
      <c r="F52" s="104" t="e">
        <v>#REF!</v>
      </c>
      <c r="G52" s="103" t="e">
        <v>#REF!</v>
      </c>
      <c r="H52" s="105" t="s">
        <v>329</v>
      </c>
      <c r="I52" s="105" t="s">
        <v>330</v>
      </c>
      <c r="J52" s="105">
        <v>29.4</v>
      </c>
      <c r="K52" s="106">
        <v>29.4</v>
      </c>
      <c r="L52" s="105" t="s">
        <v>414</v>
      </c>
      <c r="M52" s="103" t="e">
        <v>#REF!</v>
      </c>
      <c r="N52" s="105" t="s">
        <v>332</v>
      </c>
      <c r="O52" s="105" t="s">
        <v>333</v>
      </c>
      <c r="P52" s="102"/>
      <c r="Q52" s="103" t="e">
        <v>#REF!</v>
      </c>
      <c r="R52" s="105" t="s">
        <v>2391</v>
      </c>
      <c r="S52" s="102"/>
      <c r="T52" s="107">
        <v>2014</v>
      </c>
      <c r="U52" s="107" t="s">
        <v>2296</v>
      </c>
    </row>
    <row r="53" spans="1:21" ht="15" hidden="1" customHeight="1" x14ac:dyDescent="0.25">
      <c r="A53" s="102">
        <v>45</v>
      </c>
      <c r="B53" s="102" t="s">
        <v>415</v>
      </c>
      <c r="C53" s="103" t="s">
        <v>19</v>
      </c>
      <c r="D53" s="102"/>
      <c r="E53" s="102" t="s">
        <v>19</v>
      </c>
      <c r="F53" s="104" t="e">
        <v>#REF!</v>
      </c>
      <c r="G53" s="103" t="e">
        <v>#REF!</v>
      </c>
      <c r="H53" s="105" t="s">
        <v>329</v>
      </c>
      <c r="I53" s="105" t="s">
        <v>366</v>
      </c>
      <c r="J53" s="105">
        <v>35.5</v>
      </c>
      <c r="K53" s="106">
        <v>35.5</v>
      </c>
      <c r="L53" s="105" t="s">
        <v>416</v>
      </c>
      <c r="M53" s="103" t="e">
        <v>#REF!</v>
      </c>
      <c r="N53" s="105" t="s">
        <v>332</v>
      </c>
      <c r="O53" s="105" t="s">
        <v>333</v>
      </c>
      <c r="P53" s="102"/>
      <c r="Q53" s="103" t="e">
        <v>#REF!</v>
      </c>
      <c r="R53" s="105" t="s">
        <v>2391</v>
      </c>
      <c r="S53" s="102"/>
      <c r="T53" s="107"/>
      <c r="U53" s="107"/>
    </row>
    <row r="54" spans="1:21" ht="15" hidden="1" customHeight="1" x14ac:dyDescent="0.25">
      <c r="A54" s="102">
        <v>46</v>
      </c>
      <c r="B54" s="102" t="s">
        <v>417</v>
      </c>
      <c r="C54" s="103" t="s">
        <v>19</v>
      </c>
      <c r="D54" s="102"/>
      <c r="E54" s="102" t="s">
        <v>19</v>
      </c>
      <c r="F54" s="104" t="e">
        <v>#REF!</v>
      </c>
      <c r="G54" s="103" t="e">
        <v>#REF!</v>
      </c>
      <c r="H54" s="105" t="s">
        <v>329</v>
      </c>
      <c r="I54" s="105" t="s">
        <v>366</v>
      </c>
      <c r="J54" s="105">
        <v>29.3</v>
      </c>
      <c r="K54" s="106">
        <v>29.3</v>
      </c>
      <c r="L54" s="105" t="s">
        <v>418</v>
      </c>
      <c r="M54" s="103" t="e">
        <v>#REF!</v>
      </c>
      <c r="N54" s="105" t="s">
        <v>332</v>
      </c>
      <c r="O54" s="105" t="s">
        <v>333</v>
      </c>
      <c r="P54" s="102"/>
      <c r="Q54" s="103" t="e">
        <v>#REF!</v>
      </c>
      <c r="R54" s="105" t="s">
        <v>2391</v>
      </c>
      <c r="S54" s="102"/>
      <c r="T54" s="107"/>
      <c r="U54" s="107"/>
    </row>
    <row r="55" spans="1:21" ht="15" hidden="1" customHeight="1" x14ac:dyDescent="0.25">
      <c r="A55" s="102">
        <v>47</v>
      </c>
      <c r="B55" s="102" t="s">
        <v>419</v>
      </c>
      <c r="C55" s="103" t="s">
        <v>19</v>
      </c>
      <c r="D55" s="102"/>
      <c r="E55" s="102" t="s">
        <v>19</v>
      </c>
      <c r="F55" s="104" t="e">
        <v>#REF!</v>
      </c>
      <c r="G55" s="103" t="e">
        <v>#REF!</v>
      </c>
      <c r="H55" s="105" t="s">
        <v>329</v>
      </c>
      <c r="I55" s="105" t="s">
        <v>366</v>
      </c>
      <c r="J55" s="105">
        <v>27.5</v>
      </c>
      <c r="K55" s="106">
        <v>27.5</v>
      </c>
      <c r="L55" s="105" t="s">
        <v>420</v>
      </c>
      <c r="M55" s="103" t="e">
        <v>#REF!</v>
      </c>
      <c r="N55" s="105" t="s">
        <v>332</v>
      </c>
      <c r="O55" s="105" t="s">
        <v>333</v>
      </c>
      <c r="P55" s="102"/>
      <c r="Q55" s="103" t="e">
        <v>#REF!</v>
      </c>
      <c r="R55" s="105" t="s">
        <v>2391</v>
      </c>
      <c r="S55" s="102"/>
      <c r="T55" s="107"/>
      <c r="U55" s="107"/>
    </row>
    <row r="56" spans="1:21" ht="15" hidden="1" customHeight="1" x14ac:dyDescent="0.25">
      <c r="A56" s="102">
        <v>48</v>
      </c>
      <c r="B56" s="102" t="s">
        <v>421</v>
      </c>
      <c r="C56" s="103" t="s">
        <v>19</v>
      </c>
      <c r="D56" s="102"/>
      <c r="E56" s="102" t="s">
        <v>20</v>
      </c>
      <c r="F56" s="104" t="e">
        <v>#REF!</v>
      </c>
      <c r="G56" s="103" t="e">
        <v>#REF!</v>
      </c>
      <c r="H56" s="105" t="s">
        <v>329</v>
      </c>
      <c r="I56" s="105" t="s">
        <v>368</v>
      </c>
      <c r="J56" s="105">
        <v>46.8</v>
      </c>
      <c r="K56" s="106">
        <v>46.8</v>
      </c>
      <c r="L56" s="105" t="s">
        <v>346</v>
      </c>
      <c r="M56" s="103" t="e">
        <v>#REF!</v>
      </c>
      <c r="N56" s="105" t="s">
        <v>332</v>
      </c>
      <c r="O56" s="105" t="s">
        <v>333</v>
      </c>
      <c r="P56" s="102"/>
      <c r="Q56" s="103" t="e">
        <v>#REF!</v>
      </c>
      <c r="R56" s="105" t="s">
        <v>2391</v>
      </c>
      <c r="S56" s="102"/>
      <c r="T56" s="107"/>
      <c r="U56" s="107"/>
    </row>
    <row r="57" spans="1:21" ht="15" hidden="1" customHeight="1" x14ac:dyDescent="0.25">
      <c r="A57" s="102">
        <v>49</v>
      </c>
      <c r="B57" s="102" t="s">
        <v>422</v>
      </c>
      <c r="C57" s="103" t="s">
        <v>19</v>
      </c>
      <c r="D57" s="102"/>
      <c r="E57" s="102" t="s">
        <v>21</v>
      </c>
      <c r="F57" s="104" t="e">
        <v>#REF!</v>
      </c>
      <c r="G57" s="103" t="e">
        <v>#REF!</v>
      </c>
      <c r="H57" s="105" t="s">
        <v>329</v>
      </c>
      <c r="I57" s="105" t="s">
        <v>423</v>
      </c>
      <c r="J57" s="105">
        <v>66.3</v>
      </c>
      <c r="K57" s="106">
        <v>66.3</v>
      </c>
      <c r="L57" s="105" t="s">
        <v>346</v>
      </c>
      <c r="M57" s="103" t="e">
        <v>#REF!</v>
      </c>
      <c r="N57" s="105" t="s">
        <v>332</v>
      </c>
      <c r="O57" s="105" t="s">
        <v>333</v>
      </c>
      <c r="P57" s="102"/>
      <c r="Q57" s="103" t="e">
        <v>#REF!</v>
      </c>
      <c r="R57" s="105" t="s">
        <v>44</v>
      </c>
      <c r="S57" s="102"/>
      <c r="T57" s="107"/>
      <c r="U57" s="107"/>
    </row>
    <row r="58" spans="1:21" ht="15" hidden="1" customHeight="1" x14ac:dyDescent="0.25">
      <c r="A58" s="102">
        <v>50</v>
      </c>
      <c r="B58" s="102" t="s">
        <v>424</v>
      </c>
      <c r="C58" s="103" t="s">
        <v>19</v>
      </c>
      <c r="D58" s="102"/>
      <c r="E58" s="102" t="s">
        <v>19</v>
      </c>
      <c r="F58" s="104" t="e">
        <v>#REF!</v>
      </c>
      <c r="G58" s="103" t="e">
        <v>#REF!</v>
      </c>
      <c r="H58" s="105" t="s">
        <v>329</v>
      </c>
      <c r="I58" s="105" t="s">
        <v>340</v>
      </c>
      <c r="J58" s="105">
        <v>27.5</v>
      </c>
      <c r="K58" s="106">
        <v>27.5</v>
      </c>
      <c r="L58" s="105" t="s">
        <v>341</v>
      </c>
      <c r="M58" s="103" t="e">
        <v>#REF!</v>
      </c>
      <c r="N58" s="105" t="s">
        <v>332</v>
      </c>
      <c r="O58" s="105" t="s">
        <v>333</v>
      </c>
      <c r="P58" s="102"/>
      <c r="Q58" s="103" t="e">
        <v>#REF!</v>
      </c>
      <c r="R58" s="105" t="s">
        <v>39</v>
      </c>
      <c r="S58" s="102"/>
      <c r="T58" s="107"/>
      <c r="U58" s="107"/>
    </row>
    <row r="59" spans="1:21" ht="15" hidden="1" customHeight="1" x14ac:dyDescent="0.25">
      <c r="A59" s="102">
        <v>51</v>
      </c>
      <c r="B59" s="102" t="s">
        <v>425</v>
      </c>
      <c r="C59" s="103" t="s">
        <v>19</v>
      </c>
      <c r="D59" s="102"/>
      <c r="E59" s="102" t="s">
        <v>19</v>
      </c>
      <c r="F59" s="104" t="e">
        <v>#REF!</v>
      </c>
      <c r="G59" s="103" t="e">
        <v>#REF!</v>
      </c>
      <c r="H59" s="105" t="s">
        <v>329</v>
      </c>
      <c r="I59" s="105" t="s">
        <v>340</v>
      </c>
      <c r="J59" s="105">
        <v>32.700000000000003</v>
      </c>
      <c r="K59" s="106">
        <v>32.700000000000003</v>
      </c>
      <c r="L59" s="105" t="s">
        <v>426</v>
      </c>
      <c r="M59" s="103" t="e">
        <v>#REF!</v>
      </c>
      <c r="N59" s="105" t="s">
        <v>332</v>
      </c>
      <c r="O59" s="105" t="s">
        <v>333</v>
      </c>
      <c r="P59" s="102"/>
      <c r="Q59" s="103" t="e">
        <v>#REF!</v>
      </c>
      <c r="R59" s="105" t="s">
        <v>39</v>
      </c>
      <c r="S59" s="102"/>
      <c r="T59" s="107"/>
      <c r="U59" s="107"/>
    </row>
    <row r="60" spans="1:21" ht="15" hidden="1" customHeight="1" x14ac:dyDescent="0.25">
      <c r="A60" s="102">
        <v>52</v>
      </c>
      <c r="B60" s="102" t="s">
        <v>427</v>
      </c>
      <c r="C60" s="103" t="s">
        <v>19</v>
      </c>
      <c r="D60" s="102"/>
      <c r="E60" s="102" t="s">
        <v>19</v>
      </c>
      <c r="F60" s="104" t="e">
        <v>#REF!</v>
      </c>
      <c r="G60" s="103" t="e">
        <v>#REF!</v>
      </c>
      <c r="H60" s="105" t="s">
        <v>329</v>
      </c>
      <c r="I60" s="105" t="s">
        <v>340</v>
      </c>
      <c r="J60" s="105">
        <v>28</v>
      </c>
      <c r="K60" s="106">
        <v>28</v>
      </c>
      <c r="L60" s="105" t="s">
        <v>420</v>
      </c>
      <c r="M60" s="103" t="e">
        <v>#REF!</v>
      </c>
      <c r="N60" s="105" t="s">
        <v>332</v>
      </c>
      <c r="O60" s="105" t="s">
        <v>333</v>
      </c>
      <c r="P60" s="102"/>
      <c r="Q60" s="103" t="e">
        <v>#REF!</v>
      </c>
      <c r="R60" s="105" t="s">
        <v>39</v>
      </c>
      <c r="S60" s="102"/>
      <c r="T60" s="107"/>
      <c r="U60" s="107"/>
    </row>
    <row r="61" spans="1:21" ht="15" hidden="1" customHeight="1" x14ac:dyDescent="0.25">
      <c r="A61" s="102">
        <v>53</v>
      </c>
      <c r="B61" s="102" t="s">
        <v>428</v>
      </c>
      <c r="C61" s="103" t="s">
        <v>19</v>
      </c>
      <c r="D61" s="102"/>
      <c r="E61" s="102" t="s">
        <v>19</v>
      </c>
      <c r="F61" s="104" t="e">
        <v>#REF!</v>
      </c>
      <c r="G61" s="103" t="e">
        <v>#REF!</v>
      </c>
      <c r="H61" s="105" t="s">
        <v>329</v>
      </c>
      <c r="I61" s="105" t="s">
        <v>340</v>
      </c>
      <c r="J61" s="105">
        <v>39.700000000000003</v>
      </c>
      <c r="K61" s="106">
        <v>39.700000000000003</v>
      </c>
      <c r="L61" s="105" t="s">
        <v>375</v>
      </c>
      <c r="M61" s="103" t="e">
        <v>#REF!</v>
      </c>
      <c r="N61" s="105" t="s">
        <v>332</v>
      </c>
      <c r="O61" s="105" t="s">
        <v>333</v>
      </c>
      <c r="P61" s="102"/>
      <c r="Q61" s="103" t="e">
        <v>#REF!</v>
      </c>
      <c r="R61" s="105" t="s">
        <v>2391</v>
      </c>
      <c r="S61" s="102"/>
      <c r="T61" s="107"/>
      <c r="U61" s="107"/>
    </row>
    <row r="62" spans="1:21" ht="15" hidden="1" customHeight="1" x14ac:dyDescent="0.25">
      <c r="A62" s="102">
        <v>54</v>
      </c>
      <c r="B62" s="102" t="s">
        <v>429</v>
      </c>
      <c r="C62" s="103" t="s">
        <v>20</v>
      </c>
      <c r="D62" s="102"/>
      <c r="E62" s="102" t="s">
        <v>22</v>
      </c>
      <c r="F62" s="104" t="e">
        <v>#REF!</v>
      </c>
      <c r="G62" s="103" t="e">
        <v>#REF!</v>
      </c>
      <c r="H62" s="105" t="s">
        <v>329</v>
      </c>
      <c r="I62" s="105" t="s">
        <v>430</v>
      </c>
      <c r="J62" s="105">
        <v>508</v>
      </c>
      <c r="K62" s="106">
        <v>508</v>
      </c>
      <c r="L62" s="105" t="s">
        <v>431</v>
      </c>
      <c r="M62" s="103" t="e">
        <v>#REF!</v>
      </c>
      <c r="N62" s="105" t="s">
        <v>332</v>
      </c>
      <c r="O62" s="105" t="s">
        <v>333</v>
      </c>
      <c r="P62" s="102"/>
      <c r="Q62" s="103" t="e">
        <v>#REF!</v>
      </c>
      <c r="R62" s="105" t="s">
        <v>2391</v>
      </c>
      <c r="S62" s="102"/>
      <c r="T62" s="107"/>
      <c r="U62" s="107"/>
    </row>
    <row r="63" spans="1:21" ht="15" hidden="1" customHeight="1" x14ac:dyDescent="0.25">
      <c r="A63" s="102">
        <v>55</v>
      </c>
      <c r="B63" s="102" t="s">
        <v>432</v>
      </c>
      <c r="C63" s="103" t="s">
        <v>20</v>
      </c>
      <c r="D63" s="102"/>
      <c r="E63" s="102" t="s">
        <v>20</v>
      </c>
      <c r="F63" s="104" t="e">
        <v>#REF!</v>
      </c>
      <c r="G63" s="103" t="e">
        <v>#REF!</v>
      </c>
      <c r="H63" s="105" t="s">
        <v>329</v>
      </c>
      <c r="I63" s="105" t="s">
        <v>433</v>
      </c>
      <c r="J63" s="105">
        <v>63.6</v>
      </c>
      <c r="K63" s="106">
        <v>63.6</v>
      </c>
      <c r="L63" s="105" t="s">
        <v>434</v>
      </c>
      <c r="M63" s="103" t="e">
        <v>#REF!</v>
      </c>
      <c r="N63" s="105" t="s">
        <v>332</v>
      </c>
      <c r="O63" s="105" t="s">
        <v>333</v>
      </c>
      <c r="P63" s="102"/>
      <c r="Q63" s="103" t="e">
        <v>#REF!</v>
      </c>
      <c r="R63" s="105" t="s">
        <v>2391</v>
      </c>
      <c r="S63" s="102"/>
      <c r="T63" s="107"/>
      <c r="U63" s="107"/>
    </row>
    <row r="64" spans="1:21" ht="15" hidden="1" customHeight="1" x14ac:dyDescent="0.25">
      <c r="A64" s="102">
        <v>56</v>
      </c>
      <c r="B64" s="102" t="s">
        <v>435</v>
      </c>
      <c r="C64" s="103" t="s">
        <v>20</v>
      </c>
      <c r="D64" s="102"/>
      <c r="E64" s="102" t="s">
        <v>35</v>
      </c>
      <c r="F64" s="104" t="e">
        <v>#REF!</v>
      </c>
      <c r="G64" s="103" t="e">
        <v>#REF!</v>
      </c>
      <c r="H64" s="105" t="s">
        <v>329</v>
      </c>
      <c r="I64" s="105" t="s">
        <v>436</v>
      </c>
      <c r="J64" s="105">
        <v>634.29999999999995</v>
      </c>
      <c r="K64" s="106">
        <v>634.29999999999995</v>
      </c>
      <c r="L64" s="105" t="s">
        <v>437</v>
      </c>
      <c r="M64" s="103" t="e">
        <v>#REF!</v>
      </c>
      <c r="N64" s="105" t="s">
        <v>332</v>
      </c>
      <c r="O64" s="105" t="s">
        <v>438</v>
      </c>
      <c r="P64" s="102"/>
      <c r="Q64" s="103" t="e">
        <v>#REF!</v>
      </c>
      <c r="R64" s="105" t="s">
        <v>2391</v>
      </c>
      <c r="S64" s="102"/>
      <c r="T64" s="107"/>
      <c r="U64" s="107"/>
    </row>
    <row r="65" spans="1:21" ht="15" hidden="1" customHeight="1" x14ac:dyDescent="0.25">
      <c r="A65" s="102">
        <v>57</v>
      </c>
      <c r="B65" s="102" t="s">
        <v>439</v>
      </c>
      <c r="C65" s="103" t="s">
        <v>20</v>
      </c>
      <c r="D65" s="102"/>
      <c r="E65" s="102" t="s">
        <v>27</v>
      </c>
      <c r="F65" s="104" t="e">
        <v>#REF!</v>
      </c>
      <c r="G65" s="103" t="e">
        <v>#REF!</v>
      </c>
      <c r="H65" s="105" t="s">
        <v>329</v>
      </c>
      <c r="I65" s="105" t="s">
        <v>440</v>
      </c>
      <c r="J65" s="105">
        <v>495.6</v>
      </c>
      <c r="K65" s="106">
        <v>495.6</v>
      </c>
      <c r="L65" s="105" t="s">
        <v>441</v>
      </c>
      <c r="M65" s="103" t="e">
        <v>#REF!</v>
      </c>
      <c r="N65" s="105" t="s">
        <v>332</v>
      </c>
      <c r="O65" s="105" t="s">
        <v>442</v>
      </c>
      <c r="P65" s="102"/>
      <c r="Q65" s="103" t="e">
        <v>#REF!</v>
      </c>
      <c r="R65" s="105" t="s">
        <v>2391</v>
      </c>
      <c r="S65" s="102"/>
      <c r="T65" s="107"/>
      <c r="U65" s="107"/>
    </row>
    <row r="66" spans="1:21" ht="15" hidden="1" customHeight="1" x14ac:dyDescent="0.25">
      <c r="A66" s="102">
        <v>58</v>
      </c>
      <c r="B66" s="102" t="s">
        <v>443</v>
      </c>
      <c r="C66" s="103" t="s">
        <v>20</v>
      </c>
      <c r="D66" s="102"/>
      <c r="E66" s="102" t="s">
        <v>29</v>
      </c>
      <c r="F66" s="104" t="e">
        <v>#REF!</v>
      </c>
      <c r="G66" s="103" t="e">
        <v>#REF!</v>
      </c>
      <c r="H66" s="105" t="s">
        <v>329</v>
      </c>
      <c r="I66" s="105" t="s">
        <v>330</v>
      </c>
      <c r="J66" s="105">
        <v>522.29999999999995</v>
      </c>
      <c r="K66" s="106">
        <v>522.29999999999995</v>
      </c>
      <c r="L66" s="105" t="s">
        <v>444</v>
      </c>
      <c r="M66" s="103" t="e">
        <v>#REF!</v>
      </c>
      <c r="N66" s="105" t="s">
        <v>332</v>
      </c>
      <c r="O66" s="105" t="s">
        <v>438</v>
      </c>
      <c r="P66" s="102"/>
      <c r="Q66" s="103" t="e">
        <v>#REF!</v>
      </c>
      <c r="R66" s="105" t="s">
        <v>2391</v>
      </c>
      <c r="S66" s="102"/>
      <c r="T66" s="107"/>
      <c r="U66" s="107"/>
    </row>
    <row r="67" spans="1:21" ht="15" hidden="1" customHeight="1" x14ac:dyDescent="0.25">
      <c r="A67" s="102">
        <v>59</v>
      </c>
      <c r="B67" s="102" t="s">
        <v>445</v>
      </c>
      <c r="C67" s="103" t="s">
        <v>20</v>
      </c>
      <c r="D67" s="102"/>
      <c r="E67" s="102" t="s">
        <v>35</v>
      </c>
      <c r="F67" s="104" t="e">
        <v>#REF!</v>
      </c>
      <c r="G67" s="103" t="e">
        <v>#REF!</v>
      </c>
      <c r="H67" s="105" t="s">
        <v>329</v>
      </c>
      <c r="I67" s="105" t="s">
        <v>366</v>
      </c>
      <c r="J67" s="105">
        <v>622.9</v>
      </c>
      <c r="K67" s="106">
        <v>622.9</v>
      </c>
      <c r="L67" s="105" t="s">
        <v>446</v>
      </c>
      <c r="M67" s="103" t="e">
        <v>#REF!</v>
      </c>
      <c r="N67" s="105" t="s">
        <v>332</v>
      </c>
      <c r="O67" s="105" t="s">
        <v>438</v>
      </c>
      <c r="P67" s="102"/>
      <c r="Q67" s="103" t="e">
        <v>#REF!</v>
      </c>
      <c r="R67" s="105" t="s">
        <v>2391</v>
      </c>
      <c r="S67" s="102"/>
      <c r="T67" s="107"/>
      <c r="U67" s="107"/>
    </row>
    <row r="68" spans="1:21" ht="15" hidden="1" customHeight="1" x14ac:dyDescent="0.25">
      <c r="A68" s="102">
        <v>60</v>
      </c>
      <c r="B68" s="102" t="s">
        <v>447</v>
      </c>
      <c r="C68" s="103" t="s">
        <v>20</v>
      </c>
      <c r="D68" s="102"/>
      <c r="E68" s="102" t="s">
        <v>35</v>
      </c>
      <c r="F68" s="104" t="e">
        <v>#REF!</v>
      </c>
      <c r="G68" s="103" t="e">
        <v>#REF!</v>
      </c>
      <c r="H68" s="105" t="s">
        <v>329</v>
      </c>
      <c r="I68" s="105" t="s">
        <v>368</v>
      </c>
      <c r="J68" s="105">
        <v>632.20000000000005</v>
      </c>
      <c r="K68" s="106">
        <v>632.20000000000005</v>
      </c>
      <c r="L68" s="105" t="s">
        <v>448</v>
      </c>
      <c r="M68" s="103" t="e">
        <v>#REF!</v>
      </c>
      <c r="N68" s="105" t="s">
        <v>332</v>
      </c>
      <c r="O68" s="105" t="s">
        <v>438</v>
      </c>
      <c r="P68" s="102"/>
      <c r="Q68" s="103" t="e">
        <v>#REF!</v>
      </c>
      <c r="R68" s="105" t="s">
        <v>2391</v>
      </c>
      <c r="S68" s="102"/>
      <c r="T68" s="107"/>
      <c r="U68" s="107"/>
    </row>
    <row r="69" spans="1:21" ht="15" hidden="1" customHeight="1" x14ac:dyDescent="0.25">
      <c r="A69" s="102">
        <v>61</v>
      </c>
      <c r="B69" s="102" t="s">
        <v>449</v>
      </c>
      <c r="C69" s="103" t="s">
        <v>20</v>
      </c>
      <c r="D69" s="102"/>
      <c r="E69" s="102" t="s">
        <v>32</v>
      </c>
      <c r="F69" s="104" t="e">
        <v>#REF!</v>
      </c>
      <c r="G69" s="103" t="e">
        <v>#REF!</v>
      </c>
      <c r="H69" s="105" t="s">
        <v>329</v>
      </c>
      <c r="I69" s="105" t="s">
        <v>450</v>
      </c>
      <c r="J69" s="105">
        <v>517.79999999999995</v>
      </c>
      <c r="K69" s="106">
        <v>517.79999999999995</v>
      </c>
      <c r="L69" s="105" t="s">
        <v>451</v>
      </c>
      <c r="M69" s="103" t="e">
        <v>#REF!</v>
      </c>
      <c r="N69" s="105" t="s">
        <v>332</v>
      </c>
      <c r="O69" s="105" t="s">
        <v>438</v>
      </c>
      <c r="P69" s="102"/>
      <c r="Q69" s="103" t="e">
        <v>#REF!</v>
      </c>
      <c r="R69" s="105" t="s">
        <v>2391</v>
      </c>
      <c r="S69" s="102"/>
      <c r="T69" s="107"/>
      <c r="U69" s="107"/>
    </row>
    <row r="70" spans="1:21" ht="15" hidden="1" customHeight="1" x14ac:dyDescent="0.25">
      <c r="A70" s="102">
        <v>62</v>
      </c>
      <c r="B70" s="102" t="s">
        <v>452</v>
      </c>
      <c r="C70" s="103" t="s">
        <v>20</v>
      </c>
      <c r="D70" s="102"/>
      <c r="E70" s="102" t="s">
        <v>29</v>
      </c>
      <c r="F70" s="104" t="e">
        <v>#REF!</v>
      </c>
      <c r="G70" s="103" t="e">
        <v>#REF!</v>
      </c>
      <c r="H70" s="105" t="s">
        <v>329</v>
      </c>
      <c r="I70" s="105" t="s">
        <v>453</v>
      </c>
      <c r="J70" s="105">
        <v>483.6</v>
      </c>
      <c r="K70" s="106">
        <v>483.6</v>
      </c>
      <c r="L70" s="105" t="s">
        <v>454</v>
      </c>
      <c r="M70" s="103" t="e">
        <v>#REF!</v>
      </c>
      <c r="N70" s="105" t="s">
        <v>332</v>
      </c>
      <c r="O70" s="105" t="s">
        <v>438</v>
      </c>
      <c r="P70" s="102"/>
      <c r="Q70" s="103" t="e">
        <v>#REF!</v>
      </c>
      <c r="R70" s="105" t="s">
        <v>2391</v>
      </c>
      <c r="S70" s="102"/>
      <c r="T70" s="107"/>
      <c r="U70" s="107"/>
    </row>
    <row r="71" spans="1:21" ht="15" hidden="1" customHeight="1" x14ac:dyDescent="0.25">
      <c r="A71" s="102">
        <v>63</v>
      </c>
      <c r="B71" s="102" t="s">
        <v>455</v>
      </c>
      <c r="C71" s="103" t="s">
        <v>20</v>
      </c>
      <c r="D71" s="102"/>
      <c r="E71" s="102" t="s">
        <v>27</v>
      </c>
      <c r="F71" s="104" t="e">
        <v>#REF!</v>
      </c>
      <c r="G71" s="103" t="e">
        <v>#REF!</v>
      </c>
      <c r="H71" s="105" t="s">
        <v>329</v>
      </c>
      <c r="I71" s="105" t="s">
        <v>456</v>
      </c>
      <c r="J71" s="105">
        <v>477</v>
      </c>
      <c r="K71" s="106">
        <v>477</v>
      </c>
      <c r="L71" s="105" t="s">
        <v>457</v>
      </c>
      <c r="M71" s="103" t="e">
        <v>#REF!</v>
      </c>
      <c r="N71" s="105" t="s">
        <v>332</v>
      </c>
      <c r="O71" s="105" t="s">
        <v>458</v>
      </c>
      <c r="P71" s="102"/>
      <c r="Q71" s="103" t="e">
        <v>#REF!</v>
      </c>
      <c r="R71" s="105" t="s">
        <v>2391</v>
      </c>
      <c r="S71" s="102"/>
      <c r="T71" s="107"/>
      <c r="U71" s="107"/>
    </row>
    <row r="72" spans="1:21" ht="15" hidden="1" customHeight="1" x14ac:dyDescent="0.25">
      <c r="A72" s="102">
        <v>64</v>
      </c>
      <c r="B72" s="102" t="s">
        <v>459</v>
      </c>
      <c r="C72" s="103" t="s">
        <v>20</v>
      </c>
      <c r="D72" s="102"/>
      <c r="E72" s="102" t="s">
        <v>27</v>
      </c>
      <c r="F72" s="104" t="e">
        <v>#REF!</v>
      </c>
      <c r="G72" s="103" t="e">
        <v>#REF!</v>
      </c>
      <c r="H72" s="105" t="s">
        <v>329</v>
      </c>
      <c r="I72" s="105" t="s">
        <v>440</v>
      </c>
      <c r="J72" s="105">
        <v>488.7</v>
      </c>
      <c r="K72" s="106">
        <v>488.7</v>
      </c>
      <c r="L72" s="105" t="s">
        <v>460</v>
      </c>
      <c r="M72" s="103" t="e">
        <v>#REF!</v>
      </c>
      <c r="N72" s="105" t="s">
        <v>332</v>
      </c>
      <c r="O72" s="105" t="s">
        <v>438</v>
      </c>
      <c r="P72" s="102"/>
      <c r="Q72" s="103" t="e">
        <v>#REF!</v>
      </c>
      <c r="R72" s="105" t="s">
        <v>2391</v>
      </c>
      <c r="S72" s="102"/>
      <c r="T72" s="107"/>
      <c r="U72" s="107"/>
    </row>
    <row r="73" spans="1:21" ht="15" hidden="1" customHeight="1" x14ac:dyDescent="0.25">
      <c r="A73" s="102">
        <v>65</v>
      </c>
      <c r="B73" s="102" t="s">
        <v>461</v>
      </c>
      <c r="C73" s="103" t="s">
        <v>20</v>
      </c>
      <c r="D73" s="102"/>
      <c r="E73" s="102" t="s">
        <v>27</v>
      </c>
      <c r="F73" s="104" t="e">
        <v>#REF!</v>
      </c>
      <c r="G73" s="103" t="e">
        <v>#REF!</v>
      </c>
      <c r="H73" s="105" t="s">
        <v>329</v>
      </c>
      <c r="I73" s="105" t="s">
        <v>340</v>
      </c>
      <c r="J73" s="105">
        <v>410.5</v>
      </c>
      <c r="K73" s="106">
        <v>410.5</v>
      </c>
      <c r="L73" s="105" t="s">
        <v>462</v>
      </c>
      <c r="M73" s="103" t="e">
        <v>#REF!</v>
      </c>
      <c r="N73" s="105" t="s">
        <v>332</v>
      </c>
      <c r="O73" s="105" t="s">
        <v>463</v>
      </c>
      <c r="P73" s="102"/>
      <c r="Q73" s="103" t="e">
        <v>#REF!</v>
      </c>
      <c r="R73" s="105" t="s">
        <v>2391</v>
      </c>
      <c r="S73" s="102"/>
      <c r="T73" s="107"/>
      <c r="U73" s="107"/>
    </row>
    <row r="74" spans="1:21" ht="15" hidden="1" customHeight="1" x14ac:dyDescent="0.25">
      <c r="A74" s="102">
        <v>66</v>
      </c>
      <c r="B74" s="102" t="s">
        <v>464</v>
      </c>
      <c r="C74" s="103" t="s">
        <v>20</v>
      </c>
      <c r="D74" s="102"/>
      <c r="E74" s="102" t="s">
        <v>22</v>
      </c>
      <c r="F74" s="104" t="e">
        <v>#REF!</v>
      </c>
      <c r="G74" s="103" t="e">
        <v>#REF!</v>
      </c>
      <c r="H74" s="105" t="s">
        <v>329</v>
      </c>
      <c r="I74" s="105" t="s">
        <v>340</v>
      </c>
      <c r="J74" s="105">
        <v>179.3</v>
      </c>
      <c r="K74" s="106">
        <v>179.3</v>
      </c>
      <c r="L74" s="105" t="s">
        <v>465</v>
      </c>
      <c r="M74" s="103" t="e">
        <v>#REF!</v>
      </c>
      <c r="N74" s="105" t="s">
        <v>332</v>
      </c>
      <c r="O74" s="105" t="s">
        <v>442</v>
      </c>
      <c r="P74" s="102"/>
      <c r="Q74" s="103" t="e">
        <v>#REF!</v>
      </c>
      <c r="R74" s="105" t="s">
        <v>2391</v>
      </c>
      <c r="S74" s="102"/>
      <c r="T74" s="107"/>
      <c r="U74" s="107"/>
    </row>
    <row r="75" spans="1:21" ht="15" hidden="1" customHeight="1" x14ac:dyDescent="0.25">
      <c r="A75" s="102">
        <v>67</v>
      </c>
      <c r="B75" s="102" t="s">
        <v>466</v>
      </c>
      <c r="C75" s="103" t="s">
        <v>20</v>
      </c>
      <c r="D75" s="102"/>
      <c r="E75" s="102" t="s">
        <v>27</v>
      </c>
      <c r="F75" s="104" t="e">
        <v>#REF!</v>
      </c>
      <c r="G75" s="103" t="e">
        <v>#REF!</v>
      </c>
      <c r="H75" s="105" t="s">
        <v>329</v>
      </c>
      <c r="I75" s="105" t="s">
        <v>337</v>
      </c>
      <c r="J75" s="105">
        <v>663.5</v>
      </c>
      <c r="K75" s="106">
        <v>663.5</v>
      </c>
      <c r="L75" s="105" t="s">
        <v>467</v>
      </c>
      <c r="M75" s="103" t="e">
        <v>#REF!</v>
      </c>
      <c r="N75" s="105" t="s">
        <v>332</v>
      </c>
      <c r="O75" s="105" t="s">
        <v>468</v>
      </c>
      <c r="P75" s="102"/>
      <c r="Q75" s="103" t="e">
        <v>#REF!</v>
      </c>
      <c r="R75" s="105" t="s">
        <v>2391</v>
      </c>
      <c r="S75" s="102"/>
      <c r="T75" s="107"/>
      <c r="U75" s="107"/>
    </row>
    <row r="76" spans="1:21" ht="15" hidden="1" customHeight="1" x14ac:dyDescent="0.25">
      <c r="A76" s="102">
        <v>68</v>
      </c>
      <c r="B76" s="102" t="s">
        <v>469</v>
      </c>
      <c r="C76" s="103" t="s">
        <v>20</v>
      </c>
      <c r="D76" s="102"/>
      <c r="E76" s="102" t="s">
        <v>26</v>
      </c>
      <c r="F76" s="104" t="e">
        <v>#REF!</v>
      </c>
      <c r="G76" s="103" t="e">
        <v>#REF!</v>
      </c>
      <c r="H76" s="105" t="s">
        <v>329</v>
      </c>
      <c r="I76" s="105" t="s">
        <v>470</v>
      </c>
      <c r="J76" s="105">
        <v>266.2</v>
      </c>
      <c r="K76" s="106">
        <v>266.2</v>
      </c>
      <c r="L76" s="105" t="s">
        <v>471</v>
      </c>
      <c r="M76" s="103" t="e">
        <v>#REF!</v>
      </c>
      <c r="N76" s="105" t="s">
        <v>332</v>
      </c>
      <c r="O76" s="105" t="s">
        <v>458</v>
      </c>
      <c r="P76" s="102"/>
      <c r="Q76" s="103" t="e">
        <v>#REF!</v>
      </c>
      <c r="R76" s="105" t="s">
        <v>39</v>
      </c>
      <c r="S76" s="102"/>
      <c r="T76" s="107"/>
      <c r="U76" s="107"/>
    </row>
    <row r="77" spans="1:21" ht="15" hidden="1" customHeight="1" x14ac:dyDescent="0.25">
      <c r="A77" s="102">
        <v>69</v>
      </c>
      <c r="B77" s="102" t="s">
        <v>472</v>
      </c>
      <c r="C77" s="103" t="s">
        <v>20</v>
      </c>
      <c r="D77" s="102"/>
      <c r="E77" s="102" t="s">
        <v>27</v>
      </c>
      <c r="F77" s="104" t="e">
        <v>#REF!</v>
      </c>
      <c r="G77" s="103" t="e">
        <v>#REF!</v>
      </c>
      <c r="H77" s="105" t="s">
        <v>329</v>
      </c>
      <c r="I77" s="105" t="s">
        <v>330</v>
      </c>
      <c r="J77" s="105">
        <v>273</v>
      </c>
      <c r="K77" s="106">
        <v>273</v>
      </c>
      <c r="L77" s="105" t="s">
        <v>473</v>
      </c>
      <c r="M77" s="103" t="e">
        <v>#REF!</v>
      </c>
      <c r="N77" s="105" t="s">
        <v>332</v>
      </c>
      <c r="O77" s="105" t="s">
        <v>333</v>
      </c>
      <c r="P77" s="102"/>
      <c r="Q77" s="103" t="e">
        <v>#REF!</v>
      </c>
      <c r="R77" s="105" t="s">
        <v>2391</v>
      </c>
      <c r="S77" s="102"/>
      <c r="T77" s="107"/>
      <c r="U77" s="107"/>
    </row>
    <row r="78" spans="1:21" ht="15" hidden="1" customHeight="1" x14ac:dyDescent="0.25">
      <c r="A78" s="102">
        <v>70</v>
      </c>
      <c r="B78" s="102" t="s">
        <v>474</v>
      </c>
      <c r="C78" s="103" t="s">
        <v>20</v>
      </c>
      <c r="D78" s="102"/>
      <c r="E78" s="102" t="s">
        <v>27</v>
      </c>
      <c r="F78" s="104" t="e">
        <v>#REF!</v>
      </c>
      <c r="G78" s="103" t="e">
        <v>#REF!</v>
      </c>
      <c r="H78" s="105" t="s">
        <v>329</v>
      </c>
      <c r="I78" s="105" t="s">
        <v>330</v>
      </c>
      <c r="J78" s="105">
        <v>321.60000000000002</v>
      </c>
      <c r="K78" s="106">
        <v>321.60000000000002</v>
      </c>
      <c r="L78" s="105" t="s">
        <v>475</v>
      </c>
      <c r="M78" s="103" t="e">
        <v>#REF!</v>
      </c>
      <c r="N78" s="105" t="s">
        <v>332</v>
      </c>
      <c r="O78" s="105" t="s">
        <v>333</v>
      </c>
      <c r="P78" s="102"/>
      <c r="Q78" s="103" t="e">
        <v>#REF!</v>
      </c>
      <c r="R78" s="105" t="s">
        <v>2391</v>
      </c>
      <c r="S78" s="102"/>
      <c r="T78" s="107"/>
      <c r="U78" s="107"/>
    </row>
    <row r="79" spans="1:21" ht="15" hidden="1" customHeight="1" x14ac:dyDescent="0.25">
      <c r="A79" s="102">
        <v>71</v>
      </c>
      <c r="B79" s="102" t="s">
        <v>476</v>
      </c>
      <c r="C79" s="103" t="s">
        <v>20</v>
      </c>
      <c r="D79" s="102"/>
      <c r="E79" s="102" t="s">
        <v>28</v>
      </c>
      <c r="F79" s="104" t="e">
        <v>#REF!</v>
      </c>
      <c r="G79" s="103" t="e">
        <v>#REF!</v>
      </c>
      <c r="H79" s="105" t="s">
        <v>329</v>
      </c>
      <c r="I79" s="105" t="s">
        <v>477</v>
      </c>
      <c r="J79" s="105">
        <v>408.1</v>
      </c>
      <c r="K79" s="106">
        <v>408.1</v>
      </c>
      <c r="L79" s="105" t="s">
        <v>478</v>
      </c>
      <c r="M79" s="103" t="e">
        <v>#REF!</v>
      </c>
      <c r="N79" s="105" t="s">
        <v>332</v>
      </c>
      <c r="O79" s="105" t="s">
        <v>438</v>
      </c>
      <c r="P79" s="102"/>
      <c r="Q79" s="103" t="e">
        <v>#REF!</v>
      </c>
      <c r="R79" s="105" t="s">
        <v>2391</v>
      </c>
      <c r="S79" s="102"/>
      <c r="T79" s="107"/>
      <c r="U79" s="107"/>
    </row>
    <row r="80" spans="1:21" ht="15" hidden="1" customHeight="1" x14ac:dyDescent="0.25">
      <c r="A80" s="102">
        <v>72</v>
      </c>
      <c r="B80" s="102" t="s">
        <v>479</v>
      </c>
      <c r="C80" s="103" t="s">
        <v>20</v>
      </c>
      <c r="D80" s="102"/>
      <c r="E80" s="102" t="s">
        <v>480</v>
      </c>
      <c r="F80" s="104" t="e">
        <v>#REF!</v>
      </c>
      <c r="G80" s="103" t="e">
        <v>#REF!</v>
      </c>
      <c r="H80" s="105" t="s">
        <v>329</v>
      </c>
      <c r="I80" s="105" t="s">
        <v>354</v>
      </c>
      <c r="J80" s="105">
        <v>878.4</v>
      </c>
      <c r="K80" s="106">
        <v>878.4</v>
      </c>
      <c r="L80" s="105" t="s">
        <v>481</v>
      </c>
      <c r="M80" s="103" t="e">
        <v>#REF!</v>
      </c>
      <c r="N80" s="105" t="s">
        <v>332</v>
      </c>
      <c r="O80" s="105" t="s">
        <v>438</v>
      </c>
      <c r="P80" s="102"/>
      <c r="Q80" s="103" t="e">
        <v>#REF!</v>
      </c>
      <c r="R80" s="105" t="s">
        <v>2391</v>
      </c>
      <c r="S80" s="102"/>
      <c r="T80" s="107"/>
      <c r="U80" s="107"/>
    </row>
    <row r="81" spans="1:21" ht="15" hidden="1" customHeight="1" x14ac:dyDescent="0.25">
      <c r="A81" s="102">
        <v>73</v>
      </c>
      <c r="B81" s="102" t="s">
        <v>482</v>
      </c>
      <c r="C81" s="103" t="s">
        <v>20</v>
      </c>
      <c r="D81" s="102"/>
      <c r="E81" s="102" t="s">
        <v>27</v>
      </c>
      <c r="F81" s="104" t="e">
        <v>#REF!</v>
      </c>
      <c r="G81" s="103" t="e">
        <v>#REF!</v>
      </c>
      <c r="H81" s="105" t="s">
        <v>329</v>
      </c>
      <c r="I81" s="105" t="s">
        <v>483</v>
      </c>
      <c r="J81" s="105">
        <v>373.1</v>
      </c>
      <c r="K81" s="106">
        <v>373.1</v>
      </c>
      <c r="L81" s="105" t="s">
        <v>481</v>
      </c>
      <c r="M81" s="103" t="e">
        <v>#REF!</v>
      </c>
      <c r="N81" s="105" t="s">
        <v>332</v>
      </c>
      <c r="O81" s="105" t="s">
        <v>438</v>
      </c>
      <c r="P81" s="102"/>
      <c r="Q81" s="103" t="e">
        <v>#REF!</v>
      </c>
      <c r="R81" s="105" t="s">
        <v>2391</v>
      </c>
      <c r="S81" s="102"/>
      <c r="T81" s="107"/>
      <c r="U81" s="107"/>
    </row>
    <row r="82" spans="1:21" ht="15" hidden="1" customHeight="1" x14ac:dyDescent="0.25">
      <c r="A82" s="102">
        <v>74</v>
      </c>
      <c r="B82" s="102" t="s">
        <v>484</v>
      </c>
      <c r="C82" s="103" t="s">
        <v>20</v>
      </c>
      <c r="D82" s="102"/>
      <c r="E82" s="102" t="s">
        <v>27</v>
      </c>
      <c r="F82" s="104" t="e">
        <v>#REF!</v>
      </c>
      <c r="G82" s="103" t="e">
        <v>#REF!</v>
      </c>
      <c r="H82" s="105" t="s">
        <v>329</v>
      </c>
      <c r="I82" s="105" t="s">
        <v>343</v>
      </c>
      <c r="J82" s="105">
        <v>395.5</v>
      </c>
      <c r="K82" s="106">
        <v>395.5</v>
      </c>
      <c r="L82" s="105" t="s">
        <v>485</v>
      </c>
      <c r="M82" s="103" t="e">
        <v>#REF!</v>
      </c>
      <c r="N82" s="105" t="s">
        <v>332</v>
      </c>
      <c r="O82" s="105" t="s">
        <v>438</v>
      </c>
      <c r="P82" s="102"/>
      <c r="Q82" s="103" t="e">
        <v>#REF!</v>
      </c>
      <c r="R82" s="105" t="s">
        <v>2391</v>
      </c>
      <c r="S82" s="102"/>
      <c r="T82" s="107"/>
      <c r="U82" s="107"/>
    </row>
    <row r="83" spans="1:21" ht="15" hidden="1" customHeight="1" x14ac:dyDescent="0.25">
      <c r="A83" s="102">
        <v>75</v>
      </c>
      <c r="B83" s="102" t="s">
        <v>486</v>
      </c>
      <c r="C83" s="103" t="s">
        <v>20</v>
      </c>
      <c r="D83" s="102"/>
      <c r="E83" s="102" t="s">
        <v>27</v>
      </c>
      <c r="F83" s="104" t="e">
        <v>#REF!</v>
      </c>
      <c r="G83" s="103" t="e">
        <v>#REF!</v>
      </c>
      <c r="H83" s="105" t="s">
        <v>329</v>
      </c>
      <c r="I83" s="105" t="s">
        <v>343</v>
      </c>
      <c r="J83" s="105">
        <v>441</v>
      </c>
      <c r="K83" s="106">
        <v>441</v>
      </c>
      <c r="L83" s="105" t="s">
        <v>487</v>
      </c>
      <c r="M83" s="103" t="e">
        <v>#REF!</v>
      </c>
      <c r="N83" s="105" t="s">
        <v>332</v>
      </c>
      <c r="O83" s="105" t="s">
        <v>438</v>
      </c>
      <c r="P83" s="102"/>
      <c r="Q83" s="103" t="e">
        <v>#REF!</v>
      </c>
      <c r="R83" s="105" t="s">
        <v>2391</v>
      </c>
      <c r="S83" s="102"/>
      <c r="T83" s="107"/>
      <c r="U83" s="107"/>
    </row>
    <row r="84" spans="1:21" ht="15" hidden="1" customHeight="1" x14ac:dyDescent="0.25">
      <c r="A84" s="102">
        <v>76</v>
      </c>
      <c r="B84" s="102" t="s">
        <v>488</v>
      </c>
      <c r="C84" s="103" t="s">
        <v>20</v>
      </c>
      <c r="D84" s="102"/>
      <c r="E84" s="102" t="s">
        <v>27</v>
      </c>
      <c r="F84" s="104" t="e">
        <v>#REF!</v>
      </c>
      <c r="G84" s="103" t="e">
        <v>#REF!</v>
      </c>
      <c r="H84" s="105" t="s">
        <v>329</v>
      </c>
      <c r="I84" s="105" t="s">
        <v>430</v>
      </c>
      <c r="J84" s="105">
        <v>376.3</v>
      </c>
      <c r="K84" s="106">
        <v>376.3</v>
      </c>
      <c r="L84" s="105" t="s">
        <v>485</v>
      </c>
      <c r="M84" s="103" t="e">
        <v>#REF!</v>
      </c>
      <c r="N84" s="105" t="s">
        <v>332</v>
      </c>
      <c r="O84" s="105" t="s">
        <v>341</v>
      </c>
      <c r="P84" s="102"/>
      <c r="Q84" s="103" t="e">
        <v>#REF!</v>
      </c>
      <c r="R84" s="105" t="s">
        <v>2391</v>
      </c>
      <c r="S84" s="102"/>
      <c r="T84" s="107"/>
      <c r="U84" s="107"/>
    </row>
    <row r="85" spans="1:21" ht="15" hidden="1" customHeight="1" x14ac:dyDescent="0.25">
      <c r="A85" s="102">
        <v>77</v>
      </c>
      <c r="B85" s="102" t="s">
        <v>489</v>
      </c>
      <c r="C85" s="103" t="s">
        <v>20</v>
      </c>
      <c r="D85" s="102"/>
      <c r="E85" s="102" t="s">
        <v>27</v>
      </c>
      <c r="F85" s="104" t="e">
        <v>#REF!</v>
      </c>
      <c r="G85" s="103" t="e">
        <v>#REF!</v>
      </c>
      <c r="H85" s="105" t="s">
        <v>329</v>
      </c>
      <c r="I85" s="105" t="s">
        <v>470</v>
      </c>
      <c r="J85" s="105">
        <v>448.5</v>
      </c>
      <c r="K85" s="106">
        <v>448.5</v>
      </c>
      <c r="L85" s="105" t="s">
        <v>490</v>
      </c>
      <c r="M85" s="103" t="e">
        <v>#REF!</v>
      </c>
      <c r="N85" s="105" t="s">
        <v>332</v>
      </c>
      <c r="O85" s="105" t="s">
        <v>491</v>
      </c>
      <c r="P85" s="102"/>
      <c r="Q85" s="103" t="e">
        <v>#REF!</v>
      </c>
      <c r="R85" s="105" t="s">
        <v>2391</v>
      </c>
      <c r="S85" s="102"/>
      <c r="T85" s="107"/>
      <c r="U85" s="107"/>
    </row>
    <row r="86" spans="1:21" ht="15" hidden="1" customHeight="1" x14ac:dyDescent="0.25">
      <c r="A86" s="102">
        <v>78</v>
      </c>
      <c r="B86" s="102" t="s">
        <v>492</v>
      </c>
      <c r="C86" s="103" t="s">
        <v>20</v>
      </c>
      <c r="D86" s="102"/>
      <c r="E86" s="102" t="s">
        <v>29</v>
      </c>
      <c r="F86" s="104" t="e">
        <v>#REF!</v>
      </c>
      <c r="G86" s="103" t="e">
        <v>#REF!</v>
      </c>
      <c r="H86" s="105" t="s">
        <v>329</v>
      </c>
      <c r="I86" s="105" t="s">
        <v>430</v>
      </c>
      <c r="J86" s="105">
        <v>470.3</v>
      </c>
      <c r="K86" s="106">
        <v>470.3</v>
      </c>
      <c r="L86" s="105" t="s">
        <v>485</v>
      </c>
      <c r="M86" s="103" t="e">
        <v>#REF!</v>
      </c>
      <c r="N86" s="105" t="s">
        <v>332</v>
      </c>
      <c r="O86" s="105" t="s">
        <v>426</v>
      </c>
      <c r="P86" s="102"/>
      <c r="Q86" s="103" t="e">
        <v>#REF!</v>
      </c>
      <c r="R86" s="105" t="s">
        <v>2391</v>
      </c>
      <c r="S86" s="102"/>
      <c r="T86" s="107"/>
      <c r="U86" s="107"/>
    </row>
    <row r="87" spans="1:21" ht="15" hidden="1" customHeight="1" x14ac:dyDescent="0.25">
      <c r="A87" s="102">
        <v>79</v>
      </c>
      <c r="B87" s="102" t="s">
        <v>493</v>
      </c>
      <c r="C87" s="103" t="s">
        <v>20</v>
      </c>
      <c r="D87" s="102"/>
      <c r="E87" s="102" t="s">
        <v>28</v>
      </c>
      <c r="F87" s="104" t="e">
        <v>#REF!</v>
      </c>
      <c r="G87" s="103" t="e">
        <v>#REF!</v>
      </c>
      <c r="H87" s="105" t="s">
        <v>329</v>
      </c>
      <c r="I87" s="105" t="s">
        <v>494</v>
      </c>
      <c r="J87" s="105">
        <v>407</v>
      </c>
      <c r="K87" s="106">
        <v>407</v>
      </c>
      <c r="L87" s="105" t="s">
        <v>481</v>
      </c>
      <c r="M87" s="103" t="e">
        <v>#REF!</v>
      </c>
      <c r="N87" s="105" t="s">
        <v>332</v>
      </c>
      <c r="O87" s="105" t="s">
        <v>468</v>
      </c>
      <c r="P87" s="102"/>
      <c r="Q87" s="103" t="e">
        <v>#REF!</v>
      </c>
      <c r="R87" s="105" t="s">
        <v>2391</v>
      </c>
      <c r="S87" s="102"/>
      <c r="T87" s="107"/>
      <c r="U87" s="107"/>
    </row>
    <row r="88" spans="1:21" ht="15" hidden="1" customHeight="1" x14ac:dyDescent="0.25">
      <c r="A88" s="102">
        <v>80</v>
      </c>
      <c r="B88" s="102" t="s">
        <v>495</v>
      </c>
      <c r="C88" s="103" t="s">
        <v>20</v>
      </c>
      <c r="D88" s="102"/>
      <c r="E88" s="102" t="s">
        <v>27</v>
      </c>
      <c r="F88" s="104" t="e">
        <v>#REF!</v>
      </c>
      <c r="G88" s="103" t="e">
        <v>#REF!</v>
      </c>
      <c r="H88" s="105" t="s">
        <v>329</v>
      </c>
      <c r="I88" s="105" t="s">
        <v>496</v>
      </c>
      <c r="J88" s="105">
        <v>433.5</v>
      </c>
      <c r="K88" s="106">
        <v>433.5</v>
      </c>
      <c r="L88" s="105" t="s">
        <v>335</v>
      </c>
      <c r="M88" s="103" t="e">
        <v>#REF!</v>
      </c>
      <c r="N88" s="105" t="s">
        <v>332</v>
      </c>
      <c r="O88" s="105" t="s">
        <v>438</v>
      </c>
      <c r="P88" s="102"/>
      <c r="Q88" s="103" t="e">
        <v>#REF!</v>
      </c>
      <c r="R88" s="105" t="s">
        <v>44</v>
      </c>
      <c r="S88" s="102"/>
      <c r="T88" s="107"/>
      <c r="U88" s="107"/>
    </row>
    <row r="89" spans="1:21" ht="15" hidden="1" customHeight="1" x14ac:dyDescent="0.25">
      <c r="A89" s="102">
        <v>81</v>
      </c>
      <c r="B89" s="102" t="s">
        <v>497</v>
      </c>
      <c r="C89" s="103" t="s">
        <v>20</v>
      </c>
      <c r="D89" s="102"/>
      <c r="E89" s="102" t="s">
        <v>36</v>
      </c>
      <c r="F89" s="104" t="e">
        <v>#REF!</v>
      </c>
      <c r="G89" s="103" t="e">
        <v>#REF!</v>
      </c>
      <c r="H89" s="105" t="s">
        <v>329</v>
      </c>
      <c r="I89" s="105" t="s">
        <v>356</v>
      </c>
      <c r="J89" s="105">
        <v>714.73</v>
      </c>
      <c r="K89" s="106">
        <v>714.73</v>
      </c>
      <c r="L89" s="105" t="s">
        <v>431</v>
      </c>
      <c r="M89" s="103" t="e">
        <v>#REF!</v>
      </c>
      <c r="N89" s="105" t="s">
        <v>332</v>
      </c>
      <c r="O89" s="105" t="s">
        <v>438</v>
      </c>
      <c r="P89" s="102"/>
      <c r="Q89" s="103" t="e">
        <v>#REF!</v>
      </c>
      <c r="R89" s="105" t="s">
        <v>2391</v>
      </c>
      <c r="S89" s="102"/>
      <c r="T89" s="107"/>
      <c r="U89" s="107"/>
    </row>
    <row r="90" spans="1:21" ht="15" hidden="1" customHeight="1" x14ac:dyDescent="0.25">
      <c r="A90" s="102">
        <v>82</v>
      </c>
      <c r="B90" s="102" t="s">
        <v>498</v>
      </c>
      <c r="C90" s="103" t="s">
        <v>20</v>
      </c>
      <c r="D90" s="102"/>
      <c r="E90" s="102" t="s">
        <v>27</v>
      </c>
      <c r="F90" s="104" t="e">
        <v>#REF!</v>
      </c>
      <c r="G90" s="103" t="e">
        <v>#REF!</v>
      </c>
      <c r="H90" s="105" t="s">
        <v>329</v>
      </c>
      <c r="I90" s="105" t="s">
        <v>366</v>
      </c>
      <c r="J90" s="105">
        <v>380</v>
      </c>
      <c r="K90" s="106">
        <v>380</v>
      </c>
      <c r="L90" s="105" t="s">
        <v>350</v>
      </c>
      <c r="M90" s="103" t="e">
        <v>#REF!</v>
      </c>
      <c r="N90" s="105" t="s">
        <v>332</v>
      </c>
      <c r="O90" s="105" t="s">
        <v>333</v>
      </c>
      <c r="P90" s="102"/>
      <c r="Q90" s="103" t="e">
        <v>#REF!</v>
      </c>
      <c r="R90" s="105" t="s">
        <v>2391</v>
      </c>
      <c r="S90" s="102"/>
      <c r="T90" s="107"/>
      <c r="U90" s="107"/>
    </row>
    <row r="91" spans="1:21" ht="15" hidden="1" customHeight="1" x14ac:dyDescent="0.25">
      <c r="A91" s="102">
        <v>83</v>
      </c>
      <c r="B91" s="102" t="s">
        <v>499</v>
      </c>
      <c r="C91" s="103" t="s">
        <v>20</v>
      </c>
      <c r="D91" s="102"/>
      <c r="E91" s="102" t="s">
        <v>29</v>
      </c>
      <c r="F91" s="104" t="e">
        <v>#REF!</v>
      </c>
      <c r="G91" s="103" t="e">
        <v>#REF!</v>
      </c>
      <c r="H91" s="105" t="s">
        <v>329</v>
      </c>
      <c r="I91" s="105" t="s">
        <v>337</v>
      </c>
      <c r="J91" s="105">
        <v>351.2</v>
      </c>
      <c r="K91" s="106">
        <v>351.2</v>
      </c>
      <c r="L91" s="105" t="s">
        <v>500</v>
      </c>
      <c r="M91" s="103" t="e">
        <v>#REF!</v>
      </c>
      <c r="N91" s="105" t="s">
        <v>332</v>
      </c>
      <c r="O91" s="105" t="s">
        <v>438</v>
      </c>
      <c r="P91" s="102"/>
      <c r="Q91" s="103" t="e">
        <v>#REF!</v>
      </c>
      <c r="R91" s="105" t="s">
        <v>2391</v>
      </c>
      <c r="S91" s="102"/>
      <c r="T91" s="107"/>
      <c r="U91" s="107"/>
    </row>
    <row r="92" spans="1:21" ht="15" hidden="1" customHeight="1" x14ac:dyDescent="0.25">
      <c r="A92" s="102">
        <v>84</v>
      </c>
      <c r="B92" s="102" t="s">
        <v>501</v>
      </c>
      <c r="C92" s="103" t="s">
        <v>20</v>
      </c>
      <c r="D92" s="102"/>
      <c r="E92" s="102" t="s">
        <v>29</v>
      </c>
      <c r="F92" s="104" t="e">
        <v>#REF!</v>
      </c>
      <c r="G92" s="103" t="e">
        <v>#REF!</v>
      </c>
      <c r="H92" s="105" t="s">
        <v>329</v>
      </c>
      <c r="I92" s="105" t="s">
        <v>502</v>
      </c>
      <c r="J92" s="105">
        <v>358.6</v>
      </c>
      <c r="K92" s="106">
        <v>358.6</v>
      </c>
      <c r="L92" s="105" t="s">
        <v>503</v>
      </c>
      <c r="M92" s="103" t="e">
        <v>#REF!</v>
      </c>
      <c r="N92" s="105" t="s">
        <v>332</v>
      </c>
      <c r="O92" s="105" t="s">
        <v>438</v>
      </c>
      <c r="P92" s="102"/>
      <c r="Q92" s="103" t="e">
        <v>#REF!</v>
      </c>
      <c r="R92" s="105" t="s">
        <v>2391</v>
      </c>
      <c r="S92" s="102"/>
      <c r="T92" s="107"/>
      <c r="U92" s="107"/>
    </row>
    <row r="93" spans="1:21" ht="15" hidden="1" customHeight="1" x14ac:dyDescent="0.25">
      <c r="A93" s="102">
        <v>85</v>
      </c>
      <c r="B93" s="102" t="s">
        <v>504</v>
      </c>
      <c r="C93" s="103" t="s">
        <v>20</v>
      </c>
      <c r="D93" s="102"/>
      <c r="E93" s="102" t="s">
        <v>27</v>
      </c>
      <c r="F93" s="104" t="e">
        <v>#REF!</v>
      </c>
      <c r="G93" s="103" t="e">
        <v>#REF!</v>
      </c>
      <c r="H93" s="105" t="s">
        <v>329</v>
      </c>
      <c r="I93" s="105" t="s">
        <v>505</v>
      </c>
      <c r="J93" s="105">
        <v>267.89999999999998</v>
      </c>
      <c r="K93" s="106">
        <v>267.89999999999998</v>
      </c>
      <c r="L93" s="105" t="s">
        <v>506</v>
      </c>
      <c r="M93" s="103" t="e">
        <v>#REF!</v>
      </c>
      <c r="N93" s="105" t="s">
        <v>332</v>
      </c>
      <c r="O93" s="105" t="s">
        <v>438</v>
      </c>
      <c r="P93" s="102"/>
      <c r="Q93" s="103" t="e">
        <v>#REF!</v>
      </c>
      <c r="R93" s="105" t="s">
        <v>2391</v>
      </c>
      <c r="S93" s="102"/>
      <c r="T93" s="107"/>
      <c r="U93" s="107"/>
    </row>
    <row r="94" spans="1:21" ht="15" hidden="1" customHeight="1" x14ac:dyDescent="0.25">
      <c r="A94" s="102">
        <v>86</v>
      </c>
      <c r="B94" s="102" t="s">
        <v>507</v>
      </c>
      <c r="C94" s="103" t="s">
        <v>20</v>
      </c>
      <c r="D94" s="102"/>
      <c r="E94" s="102" t="s">
        <v>508</v>
      </c>
      <c r="F94" s="104" t="e">
        <v>#REF!</v>
      </c>
      <c r="G94" s="103" t="e">
        <v>#REF!</v>
      </c>
      <c r="H94" s="105" t="s">
        <v>329</v>
      </c>
      <c r="I94" s="105" t="s">
        <v>368</v>
      </c>
      <c r="J94" s="105">
        <v>1105</v>
      </c>
      <c r="K94" s="106">
        <v>1105</v>
      </c>
      <c r="L94" s="105" t="s">
        <v>509</v>
      </c>
      <c r="M94" s="103" t="e">
        <v>#REF!</v>
      </c>
      <c r="N94" s="105" t="s">
        <v>332</v>
      </c>
      <c r="O94" s="105" t="s">
        <v>438</v>
      </c>
      <c r="P94" s="102"/>
      <c r="Q94" s="103" t="e">
        <v>#REF!</v>
      </c>
      <c r="R94" s="105" t="s">
        <v>2391</v>
      </c>
      <c r="S94" s="102"/>
      <c r="T94" s="107"/>
      <c r="U94" s="107"/>
    </row>
    <row r="95" spans="1:21" ht="15" hidden="1" customHeight="1" x14ac:dyDescent="0.25">
      <c r="A95" s="102">
        <v>87</v>
      </c>
      <c r="B95" s="102" t="s">
        <v>510</v>
      </c>
      <c r="C95" s="103" t="s">
        <v>20</v>
      </c>
      <c r="D95" s="102"/>
      <c r="E95" s="102" t="s">
        <v>22</v>
      </c>
      <c r="F95" s="104" t="e">
        <v>#REF!</v>
      </c>
      <c r="G95" s="103" t="e">
        <v>#REF!</v>
      </c>
      <c r="H95" s="105" t="s">
        <v>329</v>
      </c>
      <c r="I95" s="105" t="s">
        <v>430</v>
      </c>
      <c r="J95" s="105">
        <v>321.39999999999998</v>
      </c>
      <c r="K95" s="106">
        <v>321.39999999999998</v>
      </c>
      <c r="L95" s="105" t="s">
        <v>431</v>
      </c>
      <c r="M95" s="103" t="e">
        <v>#REF!</v>
      </c>
      <c r="N95" s="105" t="s">
        <v>332</v>
      </c>
      <c r="O95" s="105" t="s">
        <v>418</v>
      </c>
      <c r="P95" s="102"/>
      <c r="Q95" s="103" t="e">
        <v>#REF!</v>
      </c>
      <c r="R95" s="105" t="s">
        <v>2391</v>
      </c>
      <c r="S95" s="102"/>
      <c r="T95" s="107"/>
      <c r="U95" s="107"/>
    </row>
    <row r="96" spans="1:21" ht="15" hidden="1" customHeight="1" x14ac:dyDescent="0.25">
      <c r="A96" s="102">
        <v>88</v>
      </c>
      <c r="B96" s="102" t="s">
        <v>511</v>
      </c>
      <c r="C96" s="103" t="s">
        <v>20</v>
      </c>
      <c r="D96" s="102"/>
      <c r="E96" s="102" t="s">
        <v>26</v>
      </c>
      <c r="F96" s="104" t="e">
        <v>#REF!</v>
      </c>
      <c r="G96" s="103" t="e">
        <v>#REF!</v>
      </c>
      <c r="H96" s="105" t="s">
        <v>329</v>
      </c>
      <c r="I96" s="105" t="s">
        <v>477</v>
      </c>
      <c r="J96" s="105">
        <v>700.59</v>
      </c>
      <c r="K96" s="106">
        <v>700.59</v>
      </c>
      <c r="L96" s="105" t="s">
        <v>512</v>
      </c>
      <c r="M96" s="103" t="e">
        <v>#REF!</v>
      </c>
      <c r="N96" s="105" t="s">
        <v>332</v>
      </c>
      <c r="O96" s="105" t="s">
        <v>418</v>
      </c>
      <c r="P96" s="102"/>
      <c r="Q96" s="103" t="e">
        <v>#REF!</v>
      </c>
      <c r="R96" s="105" t="s">
        <v>2391</v>
      </c>
      <c r="S96" s="102"/>
      <c r="T96" s="107"/>
      <c r="U96" s="107"/>
    </row>
    <row r="97" spans="1:21" ht="15" hidden="1" customHeight="1" x14ac:dyDescent="0.25">
      <c r="A97" s="102">
        <v>89</v>
      </c>
      <c r="B97" s="102" t="s">
        <v>513</v>
      </c>
      <c r="C97" s="103" t="s">
        <v>20</v>
      </c>
      <c r="D97" s="102"/>
      <c r="E97" s="102" t="s">
        <v>20</v>
      </c>
      <c r="F97" s="104" t="e">
        <v>#REF!</v>
      </c>
      <c r="G97" s="103" t="e">
        <v>#REF!</v>
      </c>
      <c r="H97" s="105" t="s">
        <v>329</v>
      </c>
      <c r="I97" s="105" t="s">
        <v>340</v>
      </c>
      <c r="J97" s="105">
        <v>162.9</v>
      </c>
      <c r="K97" s="106">
        <v>162.9</v>
      </c>
      <c r="L97" s="105" t="s">
        <v>514</v>
      </c>
      <c r="M97" s="103" t="e">
        <v>#REF!</v>
      </c>
      <c r="N97" s="105" t="s">
        <v>332</v>
      </c>
      <c r="O97" s="105" t="s">
        <v>333</v>
      </c>
      <c r="P97" s="102"/>
      <c r="Q97" s="103" t="e">
        <v>#REF!</v>
      </c>
      <c r="R97" s="105" t="s">
        <v>2391</v>
      </c>
      <c r="S97" s="102"/>
      <c r="T97" s="107"/>
      <c r="U97" s="107"/>
    </row>
    <row r="98" spans="1:21" ht="15" hidden="1" customHeight="1" x14ac:dyDescent="0.25">
      <c r="A98" s="102">
        <v>90</v>
      </c>
      <c r="B98" s="102" t="s">
        <v>515</v>
      </c>
      <c r="C98" s="103" t="s">
        <v>20</v>
      </c>
      <c r="D98" s="102"/>
      <c r="E98" s="102" t="s">
        <v>27</v>
      </c>
      <c r="F98" s="104" t="e">
        <v>#REF!</v>
      </c>
      <c r="G98" s="103" t="e">
        <v>#REF!</v>
      </c>
      <c r="H98" s="105" t="s">
        <v>329</v>
      </c>
      <c r="I98" s="105" t="s">
        <v>340</v>
      </c>
      <c r="J98" s="105">
        <v>336.8</v>
      </c>
      <c r="K98" s="106">
        <v>336.8</v>
      </c>
      <c r="L98" s="105" t="s">
        <v>514</v>
      </c>
      <c r="M98" s="103" t="e">
        <v>#REF!</v>
      </c>
      <c r="N98" s="105" t="s">
        <v>332</v>
      </c>
      <c r="O98" s="105" t="s">
        <v>333</v>
      </c>
      <c r="P98" s="102"/>
      <c r="Q98" s="103" t="e">
        <v>#REF!</v>
      </c>
      <c r="R98" s="105" t="s">
        <v>2391</v>
      </c>
      <c r="S98" s="102"/>
      <c r="T98" s="107"/>
      <c r="U98" s="107"/>
    </row>
    <row r="99" spans="1:21" ht="15" hidden="1" customHeight="1" x14ac:dyDescent="0.25">
      <c r="A99" s="102">
        <v>91</v>
      </c>
      <c r="B99" s="102" t="s">
        <v>516</v>
      </c>
      <c r="C99" s="103" t="s">
        <v>20</v>
      </c>
      <c r="D99" s="102"/>
      <c r="E99" s="102" t="s">
        <v>23</v>
      </c>
      <c r="F99" s="104" t="e">
        <v>#REF!</v>
      </c>
      <c r="G99" s="103" t="e">
        <v>#REF!</v>
      </c>
      <c r="H99" s="105" t="s">
        <v>329</v>
      </c>
      <c r="I99" s="105" t="s">
        <v>330</v>
      </c>
      <c r="J99" s="105">
        <v>150.30000000000001</v>
      </c>
      <c r="K99" s="106">
        <v>150.30000000000001</v>
      </c>
      <c r="L99" s="105" t="s">
        <v>335</v>
      </c>
      <c r="M99" s="103" t="e">
        <v>#REF!</v>
      </c>
      <c r="N99" s="105" t="s">
        <v>332</v>
      </c>
      <c r="O99" s="105" t="s">
        <v>517</v>
      </c>
      <c r="P99" s="102"/>
      <c r="Q99" s="103" t="e">
        <v>#REF!</v>
      </c>
      <c r="R99" s="105" t="s">
        <v>2391</v>
      </c>
      <c r="S99" s="102"/>
      <c r="T99" s="107"/>
      <c r="U99" s="107"/>
    </row>
    <row r="100" spans="1:21" ht="15" hidden="1" customHeight="1" x14ac:dyDescent="0.25">
      <c r="A100" s="102">
        <v>92</v>
      </c>
      <c r="B100" s="102" t="s">
        <v>518</v>
      </c>
      <c r="C100" s="103" t="s">
        <v>20</v>
      </c>
      <c r="D100" s="102"/>
      <c r="E100" s="102" t="s">
        <v>20</v>
      </c>
      <c r="F100" s="104" t="e">
        <v>#REF!</v>
      </c>
      <c r="G100" s="103" t="e">
        <v>#REF!</v>
      </c>
      <c r="H100" s="105" t="s">
        <v>329</v>
      </c>
      <c r="I100" s="105" t="s">
        <v>340</v>
      </c>
      <c r="J100" s="105">
        <v>191.8</v>
      </c>
      <c r="K100" s="106">
        <v>191.8</v>
      </c>
      <c r="L100" s="105" t="s">
        <v>377</v>
      </c>
      <c r="M100" s="103" t="e">
        <v>#REF!</v>
      </c>
      <c r="N100" s="105" t="s">
        <v>332</v>
      </c>
      <c r="O100" s="105" t="s">
        <v>333</v>
      </c>
      <c r="P100" s="102"/>
      <c r="Q100" s="103" t="e">
        <v>#REF!</v>
      </c>
      <c r="R100" s="105" t="s">
        <v>2391</v>
      </c>
      <c r="S100" s="102"/>
      <c r="T100" s="107"/>
      <c r="U100" s="107"/>
    </row>
    <row r="101" spans="1:21" ht="15" hidden="1" customHeight="1" x14ac:dyDescent="0.25">
      <c r="A101" s="102">
        <v>93</v>
      </c>
      <c r="B101" s="102" t="s">
        <v>519</v>
      </c>
      <c r="C101" s="103" t="s">
        <v>20</v>
      </c>
      <c r="D101" s="102"/>
      <c r="E101" s="102" t="s">
        <v>26</v>
      </c>
      <c r="F101" s="104" t="e">
        <v>#REF!</v>
      </c>
      <c r="G101" s="103" t="e">
        <v>#REF!</v>
      </c>
      <c r="H101" s="105" t="s">
        <v>329</v>
      </c>
      <c r="I101" s="105" t="s">
        <v>340</v>
      </c>
      <c r="J101" s="105">
        <v>538</v>
      </c>
      <c r="K101" s="106">
        <v>538</v>
      </c>
      <c r="L101" s="105" t="s">
        <v>520</v>
      </c>
      <c r="M101" s="103" t="e">
        <v>#REF!</v>
      </c>
      <c r="N101" s="105" t="s">
        <v>332</v>
      </c>
      <c r="O101" s="105" t="s">
        <v>333</v>
      </c>
      <c r="P101" s="102"/>
      <c r="Q101" s="103" t="e">
        <v>#REF!</v>
      </c>
      <c r="R101" s="105" t="s">
        <v>2391</v>
      </c>
      <c r="S101" s="102"/>
      <c r="T101" s="107"/>
      <c r="U101" s="107"/>
    </row>
    <row r="102" spans="1:21" ht="15" hidden="1" customHeight="1" x14ac:dyDescent="0.25">
      <c r="A102" s="102">
        <v>94</v>
      </c>
      <c r="B102" s="102" t="s">
        <v>521</v>
      </c>
      <c r="C102" s="103" t="s">
        <v>20</v>
      </c>
      <c r="D102" s="102"/>
      <c r="E102" s="102" t="s">
        <v>30</v>
      </c>
      <c r="F102" s="104" t="e">
        <v>#REF!</v>
      </c>
      <c r="G102" s="103" t="e">
        <v>#REF!</v>
      </c>
      <c r="H102" s="105" t="s">
        <v>329</v>
      </c>
      <c r="I102" s="105" t="s">
        <v>366</v>
      </c>
      <c r="J102" s="105">
        <v>436.5</v>
      </c>
      <c r="K102" s="106">
        <v>436.5</v>
      </c>
      <c r="L102" s="105" t="s">
        <v>503</v>
      </c>
      <c r="M102" s="103" t="e">
        <v>#REF!</v>
      </c>
      <c r="N102" s="105" t="s">
        <v>333</v>
      </c>
      <c r="O102" s="105" t="s">
        <v>468</v>
      </c>
      <c r="P102" s="102"/>
      <c r="Q102" s="103" t="e">
        <v>#REF!</v>
      </c>
      <c r="R102" s="105" t="s">
        <v>2391</v>
      </c>
      <c r="S102" s="102"/>
      <c r="T102" s="107"/>
      <c r="U102" s="107"/>
    </row>
    <row r="103" spans="1:21" ht="15" hidden="1" customHeight="1" x14ac:dyDescent="0.25">
      <c r="A103" s="102">
        <v>95</v>
      </c>
      <c r="B103" s="102" t="s">
        <v>522</v>
      </c>
      <c r="C103" s="103" t="s">
        <v>20</v>
      </c>
      <c r="D103" s="102"/>
      <c r="E103" s="102" t="s">
        <v>25</v>
      </c>
      <c r="F103" s="104" t="e">
        <v>#REF!</v>
      </c>
      <c r="G103" s="103" t="e">
        <v>#REF!</v>
      </c>
      <c r="H103" s="105" t="s">
        <v>329</v>
      </c>
      <c r="I103" s="105" t="s">
        <v>340</v>
      </c>
      <c r="J103" s="105">
        <v>846</v>
      </c>
      <c r="K103" s="106">
        <v>846</v>
      </c>
      <c r="L103" s="105" t="s">
        <v>523</v>
      </c>
      <c r="M103" s="103" t="e">
        <v>#REF!</v>
      </c>
      <c r="N103" s="105" t="s">
        <v>332</v>
      </c>
      <c r="O103" s="105" t="s">
        <v>346</v>
      </c>
      <c r="P103" s="102"/>
      <c r="Q103" s="103" t="e">
        <v>#REF!</v>
      </c>
      <c r="R103" s="105" t="s">
        <v>2391</v>
      </c>
      <c r="S103" s="102"/>
      <c r="T103" s="107"/>
      <c r="U103" s="107"/>
    </row>
    <row r="104" spans="1:21" ht="15" hidden="1" customHeight="1" x14ac:dyDescent="0.25">
      <c r="A104" s="102">
        <v>96</v>
      </c>
      <c r="B104" s="102" t="s">
        <v>524</v>
      </c>
      <c r="C104" s="103" t="s">
        <v>20</v>
      </c>
      <c r="D104" s="102"/>
      <c r="E104" s="102" t="s">
        <v>27</v>
      </c>
      <c r="F104" s="104" t="e">
        <v>#REF!</v>
      </c>
      <c r="G104" s="103" t="e">
        <v>#REF!</v>
      </c>
      <c r="H104" s="105" t="s">
        <v>329</v>
      </c>
      <c r="I104" s="105" t="s">
        <v>340</v>
      </c>
      <c r="J104" s="105">
        <v>253.6</v>
      </c>
      <c r="K104" s="106">
        <v>253.6</v>
      </c>
      <c r="L104" s="105" t="s">
        <v>335</v>
      </c>
      <c r="M104" s="103" t="e">
        <v>#REF!</v>
      </c>
      <c r="N104" s="105" t="s">
        <v>335</v>
      </c>
      <c r="O104" s="105" t="s">
        <v>442</v>
      </c>
      <c r="P104" s="102"/>
      <c r="Q104" s="103" t="e">
        <v>#REF!</v>
      </c>
      <c r="R104" s="105" t="s">
        <v>2391</v>
      </c>
      <c r="S104" s="102"/>
      <c r="T104" s="107"/>
      <c r="U104" s="107"/>
    </row>
    <row r="105" spans="1:21" ht="15" hidden="1" customHeight="1" x14ac:dyDescent="0.25">
      <c r="A105" s="102">
        <v>97</v>
      </c>
      <c r="B105" s="102" t="s">
        <v>525</v>
      </c>
      <c r="C105" s="103" t="s">
        <v>20</v>
      </c>
      <c r="D105" s="102"/>
      <c r="E105" s="102" t="s">
        <v>27</v>
      </c>
      <c r="F105" s="104" t="e">
        <v>#REF!</v>
      </c>
      <c r="G105" s="103" t="e">
        <v>#REF!</v>
      </c>
      <c r="H105" s="105" t="s">
        <v>329</v>
      </c>
      <c r="I105" s="105" t="s">
        <v>526</v>
      </c>
      <c r="J105" s="105">
        <v>387.66</v>
      </c>
      <c r="K105" s="106">
        <v>387.66</v>
      </c>
      <c r="L105" s="105" t="s">
        <v>527</v>
      </c>
      <c r="M105" s="103" t="e">
        <v>#REF!</v>
      </c>
      <c r="N105" s="105" t="s">
        <v>332</v>
      </c>
      <c r="O105" s="105" t="s">
        <v>468</v>
      </c>
      <c r="P105" s="102"/>
      <c r="Q105" s="103" t="e">
        <v>#REF!</v>
      </c>
      <c r="R105" s="105" t="s">
        <v>2391</v>
      </c>
      <c r="S105" s="102"/>
      <c r="T105" s="107"/>
      <c r="U105" s="107"/>
    </row>
    <row r="106" spans="1:21" ht="15" hidden="1" customHeight="1" x14ac:dyDescent="0.25">
      <c r="A106" s="102">
        <v>98</v>
      </c>
      <c r="B106" s="102" t="s">
        <v>528</v>
      </c>
      <c r="C106" s="103" t="s">
        <v>20</v>
      </c>
      <c r="D106" s="102"/>
      <c r="E106" s="102" t="s">
        <v>19</v>
      </c>
      <c r="F106" s="104" t="e">
        <v>#REF!</v>
      </c>
      <c r="G106" s="103" t="e">
        <v>#REF!</v>
      </c>
      <c r="H106" s="105" t="s">
        <v>329</v>
      </c>
      <c r="I106" s="105" t="s">
        <v>470</v>
      </c>
      <c r="J106" s="105">
        <v>54.7</v>
      </c>
      <c r="K106" s="106">
        <v>54.7</v>
      </c>
      <c r="L106" s="105" t="s">
        <v>346</v>
      </c>
      <c r="M106" s="103" t="e">
        <v>#REF!</v>
      </c>
      <c r="N106" s="105" t="s">
        <v>332</v>
      </c>
      <c r="O106" s="105" t="s">
        <v>333</v>
      </c>
      <c r="P106" s="102"/>
      <c r="Q106" s="103" t="e">
        <v>#REF!</v>
      </c>
      <c r="R106" s="105" t="s">
        <v>2391</v>
      </c>
      <c r="S106" s="102"/>
      <c r="T106" s="107"/>
      <c r="U106" s="107"/>
    </row>
    <row r="107" spans="1:21" ht="15" hidden="1" customHeight="1" x14ac:dyDescent="0.25">
      <c r="A107" s="102">
        <v>99</v>
      </c>
      <c r="B107" s="102" t="s">
        <v>529</v>
      </c>
      <c r="C107" s="103" t="s">
        <v>21</v>
      </c>
      <c r="D107" s="102"/>
      <c r="E107" s="102" t="s">
        <v>31</v>
      </c>
      <c r="F107" s="104" t="e">
        <v>#REF!</v>
      </c>
      <c r="G107" s="103" t="e">
        <v>#REF!</v>
      </c>
      <c r="H107" s="105" t="s">
        <v>329</v>
      </c>
      <c r="I107" s="105" t="s">
        <v>366</v>
      </c>
      <c r="J107" s="105">
        <v>559.6</v>
      </c>
      <c r="K107" s="106">
        <v>559.6</v>
      </c>
      <c r="L107" s="105" t="s">
        <v>344</v>
      </c>
      <c r="M107" s="103" t="e">
        <v>#REF!</v>
      </c>
      <c r="N107" s="105" t="s">
        <v>332</v>
      </c>
      <c r="O107" s="105" t="s">
        <v>438</v>
      </c>
      <c r="P107" s="102"/>
      <c r="Q107" s="103" t="e">
        <v>#REF!</v>
      </c>
      <c r="R107" s="105" t="s">
        <v>2391</v>
      </c>
      <c r="S107" s="102"/>
      <c r="T107" s="107"/>
      <c r="U107" s="107"/>
    </row>
    <row r="108" spans="1:21" ht="15" hidden="1" customHeight="1" x14ac:dyDescent="0.25">
      <c r="A108" s="102">
        <v>100</v>
      </c>
      <c r="B108" s="102" t="s">
        <v>530</v>
      </c>
      <c r="C108" s="103" t="s">
        <v>21</v>
      </c>
      <c r="D108" s="102"/>
      <c r="E108" s="102" t="s">
        <v>188</v>
      </c>
      <c r="F108" s="104" t="e">
        <v>#REF!</v>
      </c>
      <c r="G108" s="103" t="e">
        <v>#REF!</v>
      </c>
      <c r="H108" s="105" t="s">
        <v>329</v>
      </c>
      <c r="I108" s="105" t="s">
        <v>526</v>
      </c>
      <c r="J108" s="105">
        <v>958</v>
      </c>
      <c r="K108" s="106">
        <v>958</v>
      </c>
      <c r="L108" s="105" t="s">
        <v>531</v>
      </c>
      <c r="M108" s="103" t="e">
        <v>#REF!</v>
      </c>
      <c r="N108" s="105" t="s">
        <v>332</v>
      </c>
      <c r="O108" s="105" t="s">
        <v>532</v>
      </c>
      <c r="P108" s="102"/>
      <c r="Q108" s="103" t="e">
        <v>#REF!</v>
      </c>
      <c r="R108" s="105" t="s">
        <v>2391</v>
      </c>
      <c r="S108" s="102"/>
      <c r="T108" s="107"/>
      <c r="U108" s="107"/>
    </row>
    <row r="109" spans="1:21" ht="15" hidden="1" customHeight="1" x14ac:dyDescent="0.25">
      <c r="A109" s="102">
        <v>101</v>
      </c>
      <c r="B109" s="102" t="s">
        <v>533</v>
      </c>
      <c r="C109" s="103" t="s">
        <v>21</v>
      </c>
      <c r="D109" s="102"/>
      <c r="E109" s="102" t="s">
        <v>37</v>
      </c>
      <c r="F109" s="104" t="e">
        <v>#REF!</v>
      </c>
      <c r="G109" s="103" t="e">
        <v>#REF!</v>
      </c>
      <c r="H109" s="105" t="s">
        <v>329</v>
      </c>
      <c r="I109" s="105" t="s">
        <v>368</v>
      </c>
      <c r="J109" s="105">
        <v>816.1</v>
      </c>
      <c r="K109" s="106">
        <v>816.1</v>
      </c>
      <c r="L109" s="105" t="s">
        <v>534</v>
      </c>
      <c r="M109" s="103" t="e">
        <v>#REF!</v>
      </c>
      <c r="N109" s="105" t="s">
        <v>332</v>
      </c>
      <c r="O109" s="105" t="s">
        <v>535</v>
      </c>
      <c r="P109" s="102"/>
      <c r="Q109" s="103" t="e">
        <v>#REF!</v>
      </c>
      <c r="R109" s="105" t="s">
        <v>2391</v>
      </c>
      <c r="S109" s="102"/>
      <c r="T109" s="107"/>
      <c r="U109" s="107"/>
    </row>
    <row r="110" spans="1:21" ht="15" hidden="1" customHeight="1" x14ac:dyDescent="0.25">
      <c r="A110" s="102">
        <v>102</v>
      </c>
      <c r="B110" s="102" t="s">
        <v>536</v>
      </c>
      <c r="C110" s="103" t="s">
        <v>21</v>
      </c>
      <c r="D110" s="102"/>
      <c r="E110" s="102" t="s">
        <v>537</v>
      </c>
      <c r="F110" s="104" t="e">
        <v>#REF!</v>
      </c>
      <c r="G110" s="103" t="e">
        <v>#REF!</v>
      </c>
      <c r="H110" s="105" t="s">
        <v>329</v>
      </c>
      <c r="I110" s="105" t="s">
        <v>330</v>
      </c>
      <c r="J110" s="105">
        <v>1184.4000000000001</v>
      </c>
      <c r="K110" s="106">
        <v>1184.4000000000001</v>
      </c>
      <c r="L110" s="105" t="s">
        <v>387</v>
      </c>
      <c r="M110" s="103" t="e">
        <v>#REF!</v>
      </c>
      <c r="N110" s="105" t="s">
        <v>332</v>
      </c>
      <c r="O110" s="105" t="s">
        <v>535</v>
      </c>
      <c r="P110" s="102"/>
      <c r="Q110" s="103" t="e">
        <v>#REF!</v>
      </c>
      <c r="R110" s="105" t="s">
        <v>2391</v>
      </c>
      <c r="S110" s="102"/>
      <c r="T110" s="107"/>
      <c r="U110" s="107"/>
    </row>
    <row r="111" spans="1:21" ht="15" hidden="1" customHeight="1" x14ac:dyDescent="0.25">
      <c r="A111" s="102">
        <v>103</v>
      </c>
      <c r="B111" s="102" t="s">
        <v>538</v>
      </c>
      <c r="C111" s="103" t="s">
        <v>21</v>
      </c>
      <c r="D111" s="102"/>
      <c r="E111" s="102" t="s">
        <v>30</v>
      </c>
      <c r="F111" s="104" t="e">
        <v>#REF!</v>
      </c>
      <c r="G111" s="103" t="e">
        <v>#REF!</v>
      </c>
      <c r="H111" s="105" t="s">
        <v>329</v>
      </c>
      <c r="I111" s="105" t="s">
        <v>368</v>
      </c>
      <c r="J111" s="105">
        <v>772.3</v>
      </c>
      <c r="K111" s="106">
        <v>772.3</v>
      </c>
      <c r="L111" s="105" t="s">
        <v>431</v>
      </c>
      <c r="M111" s="103" t="e">
        <v>#REF!</v>
      </c>
      <c r="N111" s="105" t="s">
        <v>332</v>
      </c>
      <c r="O111" s="105" t="s">
        <v>539</v>
      </c>
      <c r="P111" s="102"/>
      <c r="Q111" s="103" t="e">
        <v>#REF!</v>
      </c>
      <c r="R111" s="105" t="s">
        <v>2391</v>
      </c>
      <c r="S111" s="102"/>
      <c r="T111" s="107"/>
      <c r="U111" s="107"/>
    </row>
    <row r="112" spans="1:21" ht="15" hidden="1" customHeight="1" x14ac:dyDescent="0.25">
      <c r="A112" s="102">
        <v>104</v>
      </c>
      <c r="B112" s="102" t="s">
        <v>540</v>
      </c>
      <c r="C112" s="103" t="s">
        <v>21</v>
      </c>
      <c r="D112" s="102"/>
      <c r="E112" s="102" t="s">
        <v>188</v>
      </c>
      <c r="F112" s="104" t="e">
        <v>#REF!</v>
      </c>
      <c r="G112" s="103" t="e">
        <v>#REF!</v>
      </c>
      <c r="H112" s="105" t="s">
        <v>329</v>
      </c>
      <c r="I112" s="105" t="s">
        <v>541</v>
      </c>
      <c r="J112" s="105">
        <v>964.8</v>
      </c>
      <c r="K112" s="106">
        <v>964.8</v>
      </c>
      <c r="L112" s="105" t="s">
        <v>542</v>
      </c>
      <c r="M112" s="103" t="e">
        <v>#REF!</v>
      </c>
      <c r="N112" s="105" t="s">
        <v>332</v>
      </c>
      <c r="O112" s="105" t="s">
        <v>438</v>
      </c>
      <c r="P112" s="102"/>
      <c r="Q112" s="103" t="e">
        <v>#REF!</v>
      </c>
      <c r="R112" s="105" t="s">
        <v>2391</v>
      </c>
      <c r="S112" s="102"/>
      <c r="T112" s="107"/>
      <c r="U112" s="107"/>
    </row>
    <row r="113" spans="1:21" ht="15" hidden="1" customHeight="1" x14ac:dyDescent="0.25">
      <c r="A113" s="102">
        <v>105</v>
      </c>
      <c r="B113" s="102" t="s">
        <v>543</v>
      </c>
      <c r="C113" s="103" t="s">
        <v>21</v>
      </c>
      <c r="D113" s="102"/>
      <c r="E113" s="102" t="s">
        <v>188</v>
      </c>
      <c r="F113" s="104" t="e">
        <v>#REF!</v>
      </c>
      <c r="G113" s="103" t="e">
        <v>#REF!</v>
      </c>
      <c r="H113" s="105" t="s">
        <v>329</v>
      </c>
      <c r="I113" s="105" t="s">
        <v>544</v>
      </c>
      <c r="J113" s="105">
        <v>961.3</v>
      </c>
      <c r="K113" s="106">
        <v>961.3</v>
      </c>
      <c r="L113" s="105" t="s">
        <v>545</v>
      </c>
      <c r="M113" s="103" t="e">
        <v>#REF!</v>
      </c>
      <c r="N113" s="105" t="s">
        <v>332</v>
      </c>
      <c r="O113" s="105" t="s">
        <v>535</v>
      </c>
      <c r="P113" s="102"/>
      <c r="Q113" s="103" t="e">
        <v>#REF!</v>
      </c>
      <c r="R113" s="105" t="s">
        <v>2391</v>
      </c>
      <c r="S113" s="102"/>
      <c r="T113" s="107"/>
      <c r="U113" s="107"/>
    </row>
    <row r="114" spans="1:21" ht="15" hidden="1" customHeight="1" x14ac:dyDescent="0.25">
      <c r="A114" s="102">
        <v>106</v>
      </c>
      <c r="B114" s="102" t="s">
        <v>546</v>
      </c>
      <c r="C114" s="103" t="s">
        <v>21</v>
      </c>
      <c r="D114" s="102"/>
      <c r="E114" s="102" t="s">
        <v>37</v>
      </c>
      <c r="F114" s="104" t="e">
        <v>#REF!</v>
      </c>
      <c r="G114" s="103" t="e">
        <v>#REF!</v>
      </c>
      <c r="H114" s="105" t="s">
        <v>329</v>
      </c>
      <c r="I114" s="105" t="s">
        <v>368</v>
      </c>
      <c r="J114" s="105">
        <v>958.1</v>
      </c>
      <c r="K114" s="106">
        <v>958.1</v>
      </c>
      <c r="L114" s="105" t="s">
        <v>547</v>
      </c>
      <c r="M114" s="103" t="e">
        <v>#REF!</v>
      </c>
      <c r="N114" s="105" t="s">
        <v>332</v>
      </c>
      <c r="O114" s="105" t="s">
        <v>548</v>
      </c>
      <c r="P114" s="102"/>
      <c r="Q114" s="103" t="e">
        <v>#REF!</v>
      </c>
      <c r="R114" s="105" t="s">
        <v>2391</v>
      </c>
      <c r="S114" s="102"/>
      <c r="T114" s="107"/>
      <c r="U114" s="107"/>
    </row>
    <row r="115" spans="1:21" ht="15" hidden="1" customHeight="1" x14ac:dyDescent="0.25">
      <c r="A115" s="102">
        <v>107</v>
      </c>
      <c r="B115" s="102" t="s">
        <v>549</v>
      </c>
      <c r="C115" s="103" t="s">
        <v>21</v>
      </c>
      <c r="D115" s="102"/>
      <c r="E115" s="102" t="s">
        <v>27</v>
      </c>
      <c r="F115" s="104" t="e">
        <v>#REF!</v>
      </c>
      <c r="G115" s="103" t="e">
        <v>#REF!</v>
      </c>
      <c r="H115" s="105" t="s">
        <v>329</v>
      </c>
      <c r="I115" s="105" t="s">
        <v>368</v>
      </c>
      <c r="J115" s="105">
        <v>511.6</v>
      </c>
      <c r="K115" s="106">
        <v>511.6</v>
      </c>
      <c r="L115" s="105" t="s">
        <v>514</v>
      </c>
      <c r="M115" s="103" t="e">
        <v>#REF!</v>
      </c>
      <c r="N115" s="105" t="s">
        <v>332</v>
      </c>
      <c r="O115" s="105" t="s">
        <v>438</v>
      </c>
      <c r="P115" s="102"/>
      <c r="Q115" s="103" t="e">
        <v>#REF!</v>
      </c>
      <c r="R115" s="105" t="s">
        <v>2391</v>
      </c>
      <c r="S115" s="102"/>
      <c r="T115" s="107"/>
      <c r="U115" s="107"/>
    </row>
    <row r="116" spans="1:21" ht="15" hidden="1" customHeight="1" x14ac:dyDescent="0.25">
      <c r="A116" s="102">
        <v>108</v>
      </c>
      <c r="B116" s="102" t="s">
        <v>550</v>
      </c>
      <c r="C116" s="103" t="s">
        <v>21</v>
      </c>
      <c r="D116" s="102"/>
      <c r="E116" s="102" t="s">
        <v>27</v>
      </c>
      <c r="F116" s="104" t="e">
        <v>#REF!</v>
      </c>
      <c r="G116" s="103" t="e">
        <v>#REF!</v>
      </c>
      <c r="H116" s="105" t="s">
        <v>329</v>
      </c>
      <c r="I116" s="105" t="s">
        <v>330</v>
      </c>
      <c r="J116" s="105">
        <v>643.1</v>
      </c>
      <c r="K116" s="106">
        <v>643.1</v>
      </c>
      <c r="L116" s="105" t="s">
        <v>551</v>
      </c>
      <c r="M116" s="103" t="e">
        <v>#REF!</v>
      </c>
      <c r="N116" s="105" t="s">
        <v>332</v>
      </c>
      <c r="O116" s="105" t="s">
        <v>426</v>
      </c>
      <c r="P116" s="102"/>
      <c r="Q116" s="103" t="e">
        <v>#REF!</v>
      </c>
      <c r="R116" s="105" t="s">
        <v>2391</v>
      </c>
      <c r="S116" s="102"/>
      <c r="T116" s="107"/>
      <c r="U116" s="107"/>
    </row>
    <row r="117" spans="1:21" ht="15" hidden="1" customHeight="1" x14ac:dyDescent="0.25">
      <c r="A117" s="102">
        <v>109</v>
      </c>
      <c r="B117" s="102" t="s">
        <v>552</v>
      </c>
      <c r="C117" s="103" t="s">
        <v>21</v>
      </c>
      <c r="D117" s="102"/>
      <c r="E117" s="102" t="s">
        <v>553</v>
      </c>
      <c r="F117" s="104" t="e">
        <v>#REF!</v>
      </c>
      <c r="G117" s="103" t="e">
        <v>#REF!</v>
      </c>
      <c r="H117" s="105" t="s">
        <v>329</v>
      </c>
      <c r="I117" s="105" t="s">
        <v>360</v>
      </c>
      <c r="J117" s="105">
        <v>2331.2800000000002</v>
      </c>
      <c r="K117" s="106">
        <v>2331.2799999999997</v>
      </c>
      <c r="L117" s="105" t="s">
        <v>554</v>
      </c>
      <c r="M117" s="103" t="e">
        <v>#REF!</v>
      </c>
      <c r="N117" s="105" t="s">
        <v>332</v>
      </c>
      <c r="O117" s="105" t="s">
        <v>555</v>
      </c>
      <c r="P117" s="102"/>
      <c r="Q117" s="103" t="e">
        <v>#REF!</v>
      </c>
      <c r="R117" s="105" t="s">
        <v>2391</v>
      </c>
      <c r="S117" s="102"/>
      <c r="T117" s="107"/>
      <c r="U117" s="107"/>
    </row>
    <row r="118" spans="1:21" ht="15" hidden="1" customHeight="1" x14ac:dyDescent="0.25">
      <c r="A118" s="102">
        <v>110</v>
      </c>
      <c r="B118" s="102" t="s">
        <v>556</v>
      </c>
      <c r="C118" s="103" t="s">
        <v>21</v>
      </c>
      <c r="D118" s="102"/>
      <c r="E118" s="102" t="s">
        <v>33</v>
      </c>
      <c r="F118" s="104" t="e">
        <v>#REF!</v>
      </c>
      <c r="G118" s="103" t="e">
        <v>#REF!</v>
      </c>
      <c r="H118" s="105" t="s">
        <v>329</v>
      </c>
      <c r="I118" s="105" t="s">
        <v>477</v>
      </c>
      <c r="J118" s="105">
        <v>1267.5</v>
      </c>
      <c r="K118" s="106">
        <v>1267.5</v>
      </c>
      <c r="L118" s="105" t="s">
        <v>557</v>
      </c>
      <c r="M118" s="103" t="e">
        <v>#REF!</v>
      </c>
      <c r="N118" s="105" t="s">
        <v>332</v>
      </c>
      <c r="O118" s="105" t="s">
        <v>548</v>
      </c>
      <c r="P118" s="102"/>
      <c r="Q118" s="103" t="e">
        <v>#REF!</v>
      </c>
      <c r="R118" s="105" t="s">
        <v>2391</v>
      </c>
      <c r="S118" s="102"/>
      <c r="T118" s="107"/>
      <c r="U118" s="107"/>
    </row>
    <row r="119" spans="1:21" ht="15" hidden="1" customHeight="1" x14ac:dyDescent="0.25">
      <c r="A119" s="102">
        <v>111</v>
      </c>
      <c r="B119" s="102" t="s">
        <v>558</v>
      </c>
      <c r="C119" s="103" t="s">
        <v>21</v>
      </c>
      <c r="D119" s="102"/>
      <c r="E119" s="102" t="s">
        <v>553</v>
      </c>
      <c r="F119" s="104" t="e">
        <v>#REF!</v>
      </c>
      <c r="G119" s="103" t="e">
        <v>#REF!</v>
      </c>
      <c r="H119" s="105" t="s">
        <v>329</v>
      </c>
      <c r="I119" s="105" t="s">
        <v>360</v>
      </c>
      <c r="J119" s="105">
        <v>2051.58</v>
      </c>
      <c r="K119" s="106">
        <v>2051.58</v>
      </c>
      <c r="L119" s="105" t="s">
        <v>559</v>
      </c>
      <c r="M119" s="103" t="e">
        <v>#REF!</v>
      </c>
      <c r="N119" s="105" t="s">
        <v>332</v>
      </c>
      <c r="O119" s="105" t="s">
        <v>560</v>
      </c>
      <c r="P119" s="102"/>
      <c r="Q119" s="103" t="e">
        <v>#REF!</v>
      </c>
      <c r="R119" s="105" t="s">
        <v>2391</v>
      </c>
      <c r="S119" s="102"/>
      <c r="T119" s="107"/>
      <c r="U119" s="107"/>
    </row>
    <row r="120" spans="1:21" ht="15" hidden="1" customHeight="1" x14ac:dyDescent="0.25">
      <c r="A120" s="102">
        <v>112</v>
      </c>
      <c r="B120" s="102" t="s">
        <v>561</v>
      </c>
      <c r="C120" s="103" t="s">
        <v>21</v>
      </c>
      <c r="D120" s="102"/>
      <c r="E120" s="102" t="s">
        <v>35</v>
      </c>
      <c r="F120" s="104" t="e">
        <v>#REF!</v>
      </c>
      <c r="G120" s="103" t="e">
        <v>#REF!</v>
      </c>
      <c r="H120" s="105" t="s">
        <v>329</v>
      </c>
      <c r="I120" s="105" t="s">
        <v>366</v>
      </c>
      <c r="J120" s="105">
        <v>934.7</v>
      </c>
      <c r="K120" s="106">
        <v>934.69999999999993</v>
      </c>
      <c r="L120" s="105" t="s">
        <v>562</v>
      </c>
      <c r="M120" s="103" t="e">
        <v>#REF!</v>
      </c>
      <c r="N120" s="105" t="s">
        <v>332</v>
      </c>
      <c r="O120" s="105" t="s">
        <v>563</v>
      </c>
      <c r="P120" s="102"/>
      <c r="Q120" s="103" t="e">
        <v>#REF!</v>
      </c>
      <c r="R120" s="105" t="s">
        <v>2391</v>
      </c>
      <c r="S120" s="102"/>
      <c r="T120" s="107"/>
      <c r="U120" s="107"/>
    </row>
    <row r="121" spans="1:21" ht="15" hidden="1" customHeight="1" x14ac:dyDescent="0.25">
      <c r="A121" s="102">
        <v>113</v>
      </c>
      <c r="B121" s="102" t="s">
        <v>564</v>
      </c>
      <c r="C121" s="103" t="s">
        <v>23</v>
      </c>
      <c r="D121" s="102"/>
      <c r="E121" s="102" t="s">
        <v>565</v>
      </c>
      <c r="F121" s="104" t="e">
        <v>#REF!</v>
      </c>
      <c r="G121" s="103" t="e">
        <v>#REF!</v>
      </c>
      <c r="H121" s="105" t="s">
        <v>329</v>
      </c>
      <c r="I121" s="105" t="s">
        <v>381</v>
      </c>
      <c r="J121" s="105">
        <v>2036.6</v>
      </c>
      <c r="K121" s="106">
        <v>2036.6</v>
      </c>
      <c r="L121" s="105" t="s">
        <v>566</v>
      </c>
      <c r="M121" s="103" t="e">
        <v>#REF!</v>
      </c>
      <c r="N121" s="105" t="s">
        <v>332</v>
      </c>
      <c r="O121" s="105" t="s">
        <v>514</v>
      </c>
      <c r="P121" s="102"/>
      <c r="Q121" s="103" t="e">
        <v>#REF!</v>
      </c>
      <c r="R121" s="105" t="s">
        <v>2391</v>
      </c>
      <c r="S121" s="102"/>
      <c r="T121" s="107"/>
      <c r="U121" s="107"/>
    </row>
    <row r="122" spans="1:21" ht="15" hidden="1" customHeight="1" x14ac:dyDescent="0.25">
      <c r="A122" s="102">
        <v>114</v>
      </c>
      <c r="B122" s="102" t="s">
        <v>567</v>
      </c>
      <c r="C122" s="103" t="s">
        <v>23</v>
      </c>
      <c r="D122" s="102"/>
      <c r="E122" s="102" t="s">
        <v>568</v>
      </c>
      <c r="F122" s="104" t="e">
        <v>#REF!</v>
      </c>
      <c r="G122" s="103" t="e">
        <v>#REF!</v>
      </c>
      <c r="H122" s="105" t="s">
        <v>329</v>
      </c>
      <c r="I122" s="105" t="s">
        <v>368</v>
      </c>
      <c r="J122" s="105">
        <v>2496.3000000000002</v>
      </c>
      <c r="K122" s="106">
        <v>2496.3000000000002</v>
      </c>
      <c r="L122" s="105" t="s">
        <v>569</v>
      </c>
      <c r="M122" s="103" t="e">
        <v>#REF!</v>
      </c>
      <c r="N122" s="105" t="s">
        <v>332</v>
      </c>
      <c r="O122" s="105" t="s">
        <v>514</v>
      </c>
      <c r="P122" s="102"/>
      <c r="Q122" s="103" t="e">
        <v>#REF!</v>
      </c>
      <c r="R122" s="105" t="s">
        <v>2391</v>
      </c>
      <c r="S122" s="102"/>
      <c r="T122" s="107"/>
      <c r="U122" s="107"/>
    </row>
    <row r="123" spans="1:21" ht="15" hidden="1" customHeight="1" x14ac:dyDescent="0.25">
      <c r="A123" s="102">
        <v>115</v>
      </c>
      <c r="B123" s="102" t="s">
        <v>570</v>
      </c>
      <c r="C123" s="103" t="s">
        <v>23</v>
      </c>
      <c r="D123" s="102"/>
      <c r="E123" s="102" t="s">
        <v>146</v>
      </c>
      <c r="F123" s="104" t="e">
        <v>#REF!</v>
      </c>
      <c r="G123" s="103" t="e">
        <v>#REF!</v>
      </c>
      <c r="H123" s="105" t="s">
        <v>329</v>
      </c>
      <c r="I123" s="105" t="s">
        <v>477</v>
      </c>
      <c r="J123" s="105">
        <v>3093.2</v>
      </c>
      <c r="K123" s="106">
        <v>3093.2</v>
      </c>
      <c r="L123" s="105" t="s">
        <v>554</v>
      </c>
      <c r="M123" s="103" t="e">
        <v>#REF!</v>
      </c>
      <c r="N123" s="105" t="s">
        <v>332</v>
      </c>
      <c r="O123" s="105" t="s">
        <v>571</v>
      </c>
      <c r="P123" s="102"/>
      <c r="Q123" s="103" t="e">
        <v>#REF!</v>
      </c>
      <c r="R123" s="105" t="s">
        <v>2391</v>
      </c>
      <c r="S123" s="102"/>
      <c r="T123" s="107"/>
      <c r="U123" s="107"/>
    </row>
    <row r="124" spans="1:21" ht="15" hidden="1" customHeight="1" x14ac:dyDescent="0.25">
      <c r="A124" s="102">
        <v>116</v>
      </c>
      <c r="B124" s="102" t="s">
        <v>572</v>
      </c>
      <c r="C124" s="103" t="s">
        <v>23</v>
      </c>
      <c r="D124" s="102"/>
      <c r="E124" s="102" t="s">
        <v>34</v>
      </c>
      <c r="F124" s="104" t="e">
        <v>#REF!</v>
      </c>
      <c r="G124" s="103" t="e">
        <v>#REF!</v>
      </c>
      <c r="H124" s="105" t="s">
        <v>329</v>
      </c>
      <c r="I124" s="105" t="s">
        <v>573</v>
      </c>
      <c r="J124" s="105">
        <v>887.6</v>
      </c>
      <c r="K124" s="106">
        <v>887.6</v>
      </c>
      <c r="L124" s="105" t="s">
        <v>490</v>
      </c>
      <c r="M124" s="103" t="e">
        <v>#REF!</v>
      </c>
      <c r="N124" s="105" t="s">
        <v>332</v>
      </c>
      <c r="O124" s="105" t="s">
        <v>563</v>
      </c>
      <c r="P124" s="102"/>
      <c r="Q124" s="103" t="e">
        <v>#REF!</v>
      </c>
      <c r="R124" s="105" t="s">
        <v>2391</v>
      </c>
      <c r="S124" s="102"/>
      <c r="T124" s="107"/>
      <c r="U124" s="107"/>
    </row>
    <row r="125" spans="1:21" ht="15" hidden="1" customHeight="1" x14ac:dyDescent="0.25">
      <c r="A125" s="102">
        <v>117</v>
      </c>
      <c r="B125" s="102" t="s">
        <v>574</v>
      </c>
      <c r="C125" s="103" t="s">
        <v>23</v>
      </c>
      <c r="D125" s="102"/>
      <c r="E125" s="102" t="s">
        <v>565</v>
      </c>
      <c r="F125" s="104" t="e">
        <v>#REF!</v>
      </c>
      <c r="G125" s="103" t="e">
        <v>#REF!</v>
      </c>
      <c r="H125" s="105" t="s">
        <v>329</v>
      </c>
      <c r="I125" s="105" t="s">
        <v>360</v>
      </c>
      <c r="J125" s="105">
        <v>2901.6</v>
      </c>
      <c r="K125" s="106">
        <v>2901.6</v>
      </c>
      <c r="L125" s="105" t="s">
        <v>575</v>
      </c>
      <c r="M125" s="103" t="e">
        <v>#REF!</v>
      </c>
      <c r="N125" s="105" t="s">
        <v>332</v>
      </c>
      <c r="O125" s="105" t="s">
        <v>571</v>
      </c>
      <c r="P125" s="102"/>
      <c r="Q125" s="103" t="e">
        <v>#REF!</v>
      </c>
      <c r="R125" s="105" t="s">
        <v>2391</v>
      </c>
      <c r="S125" s="102"/>
      <c r="T125" s="107"/>
      <c r="U125" s="107"/>
    </row>
    <row r="126" spans="1:21" ht="15" hidden="1" customHeight="1" x14ac:dyDescent="0.25">
      <c r="A126" s="102">
        <v>118</v>
      </c>
      <c r="B126" s="102" t="s">
        <v>576</v>
      </c>
      <c r="C126" s="103" t="s">
        <v>23</v>
      </c>
      <c r="D126" s="102"/>
      <c r="E126" s="102" t="s">
        <v>188</v>
      </c>
      <c r="F126" s="104" t="e">
        <v>#REF!</v>
      </c>
      <c r="G126" s="103" t="e">
        <v>#REF!</v>
      </c>
      <c r="H126" s="105" t="s">
        <v>329</v>
      </c>
      <c r="I126" s="105" t="s">
        <v>356</v>
      </c>
      <c r="J126" s="105">
        <v>1347.7</v>
      </c>
      <c r="K126" s="106">
        <v>1347.7</v>
      </c>
      <c r="L126" s="105" t="s">
        <v>577</v>
      </c>
      <c r="M126" s="103" t="e">
        <v>#REF!</v>
      </c>
      <c r="N126" s="105" t="s">
        <v>332</v>
      </c>
      <c r="O126" s="105" t="s">
        <v>578</v>
      </c>
      <c r="P126" s="102"/>
      <c r="Q126" s="103" t="e">
        <v>#REF!</v>
      </c>
      <c r="R126" s="105" t="s">
        <v>2391</v>
      </c>
      <c r="S126" s="102"/>
      <c r="T126" s="107"/>
      <c r="U126" s="107"/>
    </row>
    <row r="127" spans="1:21" ht="15" hidden="1" customHeight="1" x14ac:dyDescent="0.25">
      <c r="A127" s="102">
        <v>119</v>
      </c>
      <c r="B127" s="102" t="s">
        <v>579</v>
      </c>
      <c r="C127" s="103" t="s">
        <v>23</v>
      </c>
      <c r="D127" s="102"/>
      <c r="E127" s="102" t="s">
        <v>33</v>
      </c>
      <c r="F127" s="104" t="e">
        <v>#REF!</v>
      </c>
      <c r="G127" s="103" t="e">
        <v>#REF!</v>
      </c>
      <c r="H127" s="105" t="s">
        <v>329</v>
      </c>
      <c r="I127" s="105" t="s">
        <v>330</v>
      </c>
      <c r="J127" s="105">
        <v>731.6</v>
      </c>
      <c r="K127" s="106">
        <v>731.6</v>
      </c>
      <c r="L127" s="105" t="s">
        <v>500</v>
      </c>
      <c r="M127" s="103" t="e">
        <v>#REF!</v>
      </c>
      <c r="N127" s="105" t="s">
        <v>332</v>
      </c>
      <c r="O127" s="105" t="s">
        <v>373</v>
      </c>
      <c r="P127" s="102"/>
      <c r="Q127" s="103" t="e">
        <v>#REF!</v>
      </c>
      <c r="R127" s="105" t="s">
        <v>2391</v>
      </c>
      <c r="S127" s="102"/>
      <c r="T127" s="107"/>
      <c r="U127" s="107"/>
    </row>
    <row r="128" spans="1:21" ht="15" hidden="1" customHeight="1" x14ac:dyDescent="0.25">
      <c r="A128" s="102">
        <v>120</v>
      </c>
      <c r="B128" s="102" t="s">
        <v>580</v>
      </c>
      <c r="C128" s="103" t="s">
        <v>581</v>
      </c>
      <c r="D128" s="102"/>
      <c r="E128" s="102" t="s">
        <v>184</v>
      </c>
      <c r="F128" s="104" t="e">
        <v>#REF!</v>
      </c>
      <c r="G128" s="103" t="e">
        <v>#REF!</v>
      </c>
      <c r="H128" s="105" t="s">
        <v>329</v>
      </c>
      <c r="I128" s="105" t="s">
        <v>582</v>
      </c>
      <c r="J128" s="105">
        <v>3160.1</v>
      </c>
      <c r="K128" s="106">
        <v>3160.1</v>
      </c>
      <c r="L128" s="105" t="s">
        <v>575</v>
      </c>
      <c r="M128" s="103" t="e">
        <v>#REF!</v>
      </c>
      <c r="N128" s="105" t="s">
        <v>332</v>
      </c>
      <c r="O128" s="105" t="s">
        <v>583</v>
      </c>
      <c r="P128" s="102"/>
      <c r="Q128" s="103" t="e">
        <v>#REF!</v>
      </c>
      <c r="R128" s="105" t="s">
        <v>2391</v>
      </c>
      <c r="S128" s="102"/>
      <c r="T128" s="107"/>
      <c r="U128" s="107"/>
    </row>
    <row r="129" spans="1:21" ht="15" hidden="1" customHeight="1" x14ac:dyDescent="0.25">
      <c r="A129" s="102">
        <v>121</v>
      </c>
      <c r="B129" s="102" t="s">
        <v>584</v>
      </c>
      <c r="C129" s="103" t="s">
        <v>22</v>
      </c>
      <c r="D129" s="102"/>
      <c r="E129" s="102" t="s">
        <v>585</v>
      </c>
      <c r="F129" s="104" t="e">
        <v>#REF!</v>
      </c>
      <c r="G129" s="103" t="e">
        <v>#REF!</v>
      </c>
      <c r="H129" s="105" t="s">
        <v>329</v>
      </c>
      <c r="I129" s="105" t="s">
        <v>586</v>
      </c>
      <c r="J129" s="105">
        <v>3936.38</v>
      </c>
      <c r="K129" s="106">
        <v>3936.3799999999997</v>
      </c>
      <c r="L129" s="105" t="s">
        <v>587</v>
      </c>
      <c r="M129" s="103" t="e">
        <v>#REF!</v>
      </c>
      <c r="N129" s="105" t="s">
        <v>332</v>
      </c>
      <c r="O129" s="105" t="s">
        <v>335</v>
      </c>
      <c r="P129" s="102"/>
      <c r="Q129" s="103" t="e">
        <v>#REF!</v>
      </c>
      <c r="R129" s="105" t="s">
        <v>44</v>
      </c>
      <c r="S129" s="102"/>
      <c r="T129" s="107"/>
      <c r="U129" s="107"/>
    </row>
    <row r="130" spans="1:21" ht="15" hidden="1" customHeight="1" x14ac:dyDescent="0.25">
      <c r="A130" s="102">
        <v>122</v>
      </c>
      <c r="B130" s="102" t="s">
        <v>588</v>
      </c>
      <c r="C130" s="103" t="s">
        <v>22</v>
      </c>
      <c r="D130" s="102"/>
      <c r="E130" s="102" t="s">
        <v>553</v>
      </c>
      <c r="F130" s="104" t="e">
        <v>#REF!</v>
      </c>
      <c r="G130" s="103" t="e">
        <v>#REF!</v>
      </c>
      <c r="H130" s="105" t="s">
        <v>329</v>
      </c>
      <c r="I130" s="105" t="s">
        <v>589</v>
      </c>
      <c r="J130" s="105">
        <v>1435.8</v>
      </c>
      <c r="K130" s="106">
        <v>1435.8</v>
      </c>
      <c r="L130" s="105" t="s">
        <v>590</v>
      </c>
      <c r="M130" s="103" t="e">
        <v>#REF!</v>
      </c>
      <c r="N130" s="105" t="s">
        <v>332</v>
      </c>
      <c r="O130" s="105" t="s">
        <v>333</v>
      </c>
      <c r="P130" s="102"/>
      <c r="Q130" s="103" t="e">
        <v>#REF!</v>
      </c>
      <c r="R130" s="105" t="s">
        <v>2391</v>
      </c>
      <c r="S130" s="102"/>
      <c r="T130" s="107"/>
      <c r="U130" s="107"/>
    </row>
    <row r="131" spans="1:21" ht="15" hidden="1" customHeight="1" x14ac:dyDescent="0.25">
      <c r="A131" s="102">
        <v>123</v>
      </c>
      <c r="B131" s="102" t="s">
        <v>591</v>
      </c>
      <c r="C131" s="103" t="s">
        <v>22</v>
      </c>
      <c r="D131" s="102"/>
      <c r="E131" s="102" t="s">
        <v>146</v>
      </c>
      <c r="F131" s="104" t="e">
        <v>#REF!</v>
      </c>
      <c r="G131" s="103" t="e">
        <v>#REF!</v>
      </c>
      <c r="H131" s="105" t="s">
        <v>329</v>
      </c>
      <c r="I131" s="105" t="s">
        <v>483</v>
      </c>
      <c r="J131" s="105">
        <v>1978.5</v>
      </c>
      <c r="K131" s="106">
        <v>1978.5</v>
      </c>
      <c r="L131" s="105" t="s">
        <v>592</v>
      </c>
      <c r="M131" s="103" t="e">
        <v>#REF!</v>
      </c>
      <c r="N131" s="105" t="s">
        <v>332</v>
      </c>
      <c r="O131" s="105" t="s">
        <v>362</v>
      </c>
      <c r="P131" s="102"/>
      <c r="Q131" s="103" t="e">
        <v>#REF!</v>
      </c>
      <c r="R131" s="105" t="s">
        <v>2391</v>
      </c>
      <c r="S131" s="102"/>
      <c r="T131" s="107"/>
      <c r="U131" s="107"/>
    </row>
    <row r="132" spans="1:21" ht="15" hidden="1" customHeight="1" x14ac:dyDescent="0.25">
      <c r="A132" s="102">
        <v>124</v>
      </c>
      <c r="B132" s="102" t="s">
        <v>593</v>
      </c>
      <c r="C132" s="103" t="s">
        <v>22</v>
      </c>
      <c r="D132" s="102"/>
      <c r="E132" s="102" t="s">
        <v>594</v>
      </c>
      <c r="F132" s="104" t="e">
        <v>#REF!</v>
      </c>
      <c r="G132" s="103" t="e">
        <v>#REF!</v>
      </c>
      <c r="H132" s="105" t="s">
        <v>329</v>
      </c>
      <c r="I132" s="105" t="s">
        <v>595</v>
      </c>
      <c r="J132" s="105">
        <v>3225.3</v>
      </c>
      <c r="K132" s="106">
        <v>3225.3</v>
      </c>
      <c r="L132" s="105" t="s">
        <v>596</v>
      </c>
      <c r="M132" s="103" t="e">
        <v>#REF!</v>
      </c>
      <c r="N132" s="105" t="s">
        <v>332</v>
      </c>
      <c r="O132" s="105" t="s">
        <v>560</v>
      </c>
      <c r="P132" s="102"/>
      <c r="Q132" s="103" t="e">
        <v>#REF!</v>
      </c>
      <c r="R132" s="105" t="s">
        <v>2391</v>
      </c>
      <c r="S132" s="102"/>
      <c r="T132" s="107"/>
      <c r="U132" s="107"/>
    </row>
    <row r="133" spans="1:21" ht="15" hidden="1" customHeight="1" x14ac:dyDescent="0.25">
      <c r="A133" s="102">
        <v>125</v>
      </c>
      <c r="B133" s="102" t="s">
        <v>597</v>
      </c>
      <c r="C133" s="103" t="s">
        <v>22</v>
      </c>
      <c r="D133" s="102"/>
      <c r="E133" s="102" t="s">
        <v>598</v>
      </c>
      <c r="F133" s="104" t="e">
        <v>#REF!</v>
      </c>
      <c r="G133" s="103" t="e">
        <v>#REF!</v>
      </c>
      <c r="H133" s="105" t="s">
        <v>329</v>
      </c>
      <c r="I133" s="105" t="s">
        <v>599</v>
      </c>
      <c r="J133" s="105">
        <v>1788.8</v>
      </c>
      <c r="K133" s="106">
        <v>1788.8</v>
      </c>
      <c r="L133" s="105" t="s">
        <v>600</v>
      </c>
      <c r="M133" s="103" t="e">
        <v>#REF!</v>
      </c>
      <c r="N133" s="105" t="s">
        <v>332</v>
      </c>
      <c r="O133" s="105" t="s">
        <v>601</v>
      </c>
      <c r="P133" s="102"/>
      <c r="Q133" s="103" t="e">
        <v>#REF!</v>
      </c>
      <c r="R133" s="105" t="s">
        <v>2391</v>
      </c>
      <c r="S133" s="102"/>
      <c r="T133" s="107"/>
      <c r="U133" s="107"/>
    </row>
    <row r="134" spans="1:21" ht="15" hidden="1" customHeight="1" x14ac:dyDescent="0.25">
      <c r="A134" s="102">
        <v>126</v>
      </c>
      <c r="B134" s="102" t="s">
        <v>602</v>
      </c>
      <c r="C134" s="103" t="s">
        <v>22</v>
      </c>
      <c r="D134" s="102"/>
      <c r="E134" s="102" t="s">
        <v>603</v>
      </c>
      <c r="F134" s="104" t="e">
        <v>#REF!</v>
      </c>
      <c r="G134" s="103" t="e">
        <v>#REF!</v>
      </c>
      <c r="H134" s="105" t="s">
        <v>329</v>
      </c>
      <c r="I134" s="105" t="s">
        <v>582</v>
      </c>
      <c r="J134" s="105">
        <v>2050.6</v>
      </c>
      <c r="K134" s="106">
        <v>2050.6</v>
      </c>
      <c r="L134" s="105" t="s">
        <v>604</v>
      </c>
      <c r="M134" s="103" t="e">
        <v>#REF!</v>
      </c>
      <c r="N134" s="105" t="s">
        <v>332</v>
      </c>
      <c r="O134" s="105" t="s">
        <v>362</v>
      </c>
      <c r="P134" s="102"/>
      <c r="Q134" s="103" t="e">
        <v>#REF!</v>
      </c>
      <c r="R134" s="105" t="s">
        <v>2391</v>
      </c>
      <c r="S134" s="102"/>
      <c r="T134" s="107"/>
      <c r="U134" s="107"/>
    </row>
    <row r="135" spans="1:21" ht="15" hidden="1" customHeight="1" x14ac:dyDescent="0.25">
      <c r="A135" s="102">
        <v>127</v>
      </c>
      <c r="B135" s="102" t="s">
        <v>605</v>
      </c>
      <c r="C135" s="103" t="s">
        <v>22</v>
      </c>
      <c r="D135" s="102"/>
      <c r="E135" s="102" t="s">
        <v>162</v>
      </c>
      <c r="F135" s="104" t="e">
        <v>#REF!</v>
      </c>
      <c r="G135" s="103" t="e">
        <v>#REF!</v>
      </c>
      <c r="H135" s="105" t="s">
        <v>329</v>
      </c>
      <c r="I135" s="105" t="s">
        <v>502</v>
      </c>
      <c r="J135" s="105">
        <v>2020.8</v>
      </c>
      <c r="K135" s="106">
        <v>2020.8</v>
      </c>
      <c r="L135" s="105" t="s">
        <v>604</v>
      </c>
      <c r="M135" s="103" t="e">
        <v>#REF!</v>
      </c>
      <c r="N135" s="105" t="s">
        <v>332</v>
      </c>
      <c r="O135" s="105" t="s">
        <v>362</v>
      </c>
      <c r="P135" s="102"/>
      <c r="Q135" s="103" t="e">
        <v>#REF!</v>
      </c>
      <c r="R135" s="105" t="s">
        <v>2391</v>
      </c>
      <c r="S135" s="102"/>
      <c r="T135" s="107"/>
      <c r="U135" s="107"/>
    </row>
    <row r="136" spans="1:21" ht="15" hidden="1" customHeight="1" x14ac:dyDescent="0.25">
      <c r="A136" s="102">
        <v>128</v>
      </c>
      <c r="B136" s="102" t="s">
        <v>606</v>
      </c>
      <c r="C136" s="103" t="s">
        <v>22</v>
      </c>
      <c r="D136" s="102"/>
      <c r="E136" s="102" t="s">
        <v>29</v>
      </c>
      <c r="F136" s="104" t="e">
        <v>#REF!</v>
      </c>
      <c r="G136" s="103" t="e">
        <v>#REF!</v>
      </c>
      <c r="H136" s="105" t="s">
        <v>329</v>
      </c>
      <c r="I136" s="105" t="s">
        <v>607</v>
      </c>
      <c r="J136" s="105">
        <v>800.9</v>
      </c>
      <c r="K136" s="106">
        <v>800.9</v>
      </c>
      <c r="L136" s="105" t="s">
        <v>608</v>
      </c>
      <c r="M136" s="103" t="e">
        <v>#REF!</v>
      </c>
      <c r="N136" s="105" t="s">
        <v>332</v>
      </c>
      <c r="O136" s="105" t="s">
        <v>414</v>
      </c>
      <c r="P136" s="102"/>
      <c r="Q136" s="103" t="e">
        <v>#REF!</v>
      </c>
      <c r="R136" s="105" t="s">
        <v>2391</v>
      </c>
      <c r="S136" s="102"/>
      <c r="T136" s="107"/>
      <c r="U136" s="107"/>
    </row>
    <row r="137" spans="1:21" ht="15" hidden="1" customHeight="1" x14ac:dyDescent="0.25">
      <c r="A137" s="102">
        <v>129</v>
      </c>
      <c r="B137" s="102" t="s">
        <v>609</v>
      </c>
      <c r="C137" s="103" t="s">
        <v>22</v>
      </c>
      <c r="D137" s="102"/>
      <c r="E137" s="102" t="s">
        <v>610</v>
      </c>
      <c r="F137" s="104" t="e">
        <v>#REF!</v>
      </c>
      <c r="G137" s="103" t="e">
        <v>#REF!</v>
      </c>
      <c r="H137" s="105" t="s">
        <v>329</v>
      </c>
      <c r="I137" s="105" t="s">
        <v>337</v>
      </c>
      <c r="J137" s="105">
        <v>2047.1</v>
      </c>
      <c r="K137" s="106">
        <v>2047.1</v>
      </c>
      <c r="L137" s="105" t="s">
        <v>611</v>
      </c>
      <c r="M137" s="103" t="e">
        <v>#REF!</v>
      </c>
      <c r="N137" s="105" t="s">
        <v>332</v>
      </c>
      <c r="O137" s="105" t="s">
        <v>578</v>
      </c>
      <c r="P137" s="102"/>
      <c r="Q137" s="103" t="e">
        <v>#REF!</v>
      </c>
      <c r="R137" s="105" t="s">
        <v>2391</v>
      </c>
      <c r="S137" s="102"/>
      <c r="T137" s="107"/>
      <c r="U137" s="107"/>
    </row>
    <row r="138" spans="1:21" ht="15" hidden="1" customHeight="1" x14ac:dyDescent="0.25">
      <c r="A138" s="102">
        <v>130</v>
      </c>
      <c r="B138" s="102" t="s">
        <v>612</v>
      </c>
      <c r="C138" s="103" t="s">
        <v>22</v>
      </c>
      <c r="D138" s="102"/>
      <c r="E138" s="102" t="s">
        <v>603</v>
      </c>
      <c r="F138" s="104" t="e">
        <v>#REF!</v>
      </c>
      <c r="G138" s="103" t="e">
        <v>#REF!</v>
      </c>
      <c r="H138" s="105" t="s">
        <v>329</v>
      </c>
      <c r="I138" s="105" t="s">
        <v>573</v>
      </c>
      <c r="J138" s="105">
        <v>2039.4</v>
      </c>
      <c r="K138" s="106">
        <v>2039.4</v>
      </c>
      <c r="L138" s="105" t="s">
        <v>613</v>
      </c>
      <c r="M138" s="103" t="e">
        <v>#REF!</v>
      </c>
      <c r="N138" s="105" t="s">
        <v>332</v>
      </c>
      <c r="O138" s="105" t="s">
        <v>578</v>
      </c>
      <c r="P138" s="102"/>
      <c r="Q138" s="103" t="e">
        <v>#REF!</v>
      </c>
      <c r="R138" s="105" t="s">
        <v>2391</v>
      </c>
      <c r="S138" s="102"/>
      <c r="T138" s="107"/>
      <c r="U138" s="107"/>
    </row>
    <row r="139" spans="1:21" ht="15" hidden="1" customHeight="1" x14ac:dyDescent="0.25">
      <c r="A139" s="102">
        <v>131</v>
      </c>
      <c r="B139" s="102" t="s">
        <v>614</v>
      </c>
      <c r="C139" s="103" t="s">
        <v>22</v>
      </c>
      <c r="D139" s="102"/>
      <c r="E139" s="102" t="s">
        <v>610</v>
      </c>
      <c r="F139" s="104" t="e">
        <v>#REF!</v>
      </c>
      <c r="G139" s="103" t="e">
        <v>#REF!</v>
      </c>
      <c r="H139" s="105" t="s">
        <v>329</v>
      </c>
      <c r="I139" s="105" t="s">
        <v>368</v>
      </c>
      <c r="J139" s="105">
        <v>1948.6</v>
      </c>
      <c r="K139" s="106">
        <v>1948.6</v>
      </c>
      <c r="L139" s="105" t="s">
        <v>604</v>
      </c>
      <c r="M139" s="103" t="e">
        <v>#REF!</v>
      </c>
      <c r="N139" s="105" t="s">
        <v>332</v>
      </c>
      <c r="O139" s="105" t="s">
        <v>578</v>
      </c>
      <c r="P139" s="102"/>
      <c r="Q139" s="103" t="e">
        <v>#REF!</v>
      </c>
      <c r="R139" s="105" t="s">
        <v>2391</v>
      </c>
      <c r="S139" s="102"/>
      <c r="T139" s="107"/>
      <c r="U139" s="107"/>
    </row>
    <row r="140" spans="1:21" ht="15" hidden="1" customHeight="1" x14ac:dyDescent="0.25">
      <c r="A140" s="102">
        <v>132</v>
      </c>
      <c r="B140" s="102" t="s">
        <v>615</v>
      </c>
      <c r="C140" s="103" t="s">
        <v>22</v>
      </c>
      <c r="D140" s="102"/>
      <c r="E140" s="102" t="s">
        <v>598</v>
      </c>
      <c r="F140" s="104" t="e">
        <v>#REF!</v>
      </c>
      <c r="G140" s="103" t="e">
        <v>#REF!</v>
      </c>
      <c r="H140" s="105" t="s">
        <v>329</v>
      </c>
      <c r="I140" s="105" t="s">
        <v>616</v>
      </c>
      <c r="J140" s="105">
        <v>1758.1</v>
      </c>
      <c r="K140" s="106">
        <v>1758.1</v>
      </c>
      <c r="L140" s="105" t="s">
        <v>617</v>
      </c>
      <c r="M140" s="103" t="e">
        <v>#REF!</v>
      </c>
      <c r="N140" s="105" t="s">
        <v>332</v>
      </c>
      <c r="O140" s="105" t="s">
        <v>335</v>
      </c>
      <c r="P140" s="102"/>
      <c r="Q140" s="103" t="e">
        <v>#REF!</v>
      </c>
      <c r="R140" s="105" t="s">
        <v>44</v>
      </c>
      <c r="S140" s="102"/>
      <c r="T140" s="107"/>
      <c r="U140" s="107"/>
    </row>
    <row r="141" spans="1:21" ht="15" hidden="1" customHeight="1" x14ac:dyDescent="0.25">
      <c r="A141" s="102">
        <v>133</v>
      </c>
      <c r="B141" s="102" t="s">
        <v>618</v>
      </c>
      <c r="C141" s="103" t="s">
        <v>22</v>
      </c>
      <c r="D141" s="102"/>
      <c r="E141" s="102" t="s">
        <v>164</v>
      </c>
      <c r="F141" s="104" t="e">
        <v>#REF!</v>
      </c>
      <c r="G141" s="103" t="e">
        <v>#REF!</v>
      </c>
      <c r="H141" s="105" t="s">
        <v>329</v>
      </c>
      <c r="I141" s="105" t="s">
        <v>619</v>
      </c>
      <c r="J141" s="105">
        <v>3220.7</v>
      </c>
      <c r="K141" s="106">
        <v>3220.7</v>
      </c>
      <c r="L141" s="105" t="s">
        <v>620</v>
      </c>
      <c r="M141" s="103" t="e">
        <v>#REF!</v>
      </c>
      <c r="N141" s="105" t="s">
        <v>332</v>
      </c>
      <c r="O141" s="105" t="s">
        <v>621</v>
      </c>
      <c r="P141" s="102"/>
      <c r="Q141" s="103" t="e">
        <v>#REF!</v>
      </c>
      <c r="R141" s="105" t="s">
        <v>44</v>
      </c>
      <c r="S141" s="102"/>
      <c r="T141" s="107"/>
      <c r="U141" s="107"/>
    </row>
    <row r="142" spans="1:21" ht="15" hidden="1" customHeight="1" x14ac:dyDescent="0.25">
      <c r="A142" s="102">
        <v>134</v>
      </c>
      <c r="B142" s="102" t="s">
        <v>622</v>
      </c>
      <c r="C142" s="103" t="s">
        <v>22</v>
      </c>
      <c r="D142" s="102"/>
      <c r="E142" s="102" t="s">
        <v>623</v>
      </c>
      <c r="F142" s="104" t="e">
        <v>#REF!</v>
      </c>
      <c r="G142" s="103" t="e">
        <v>#REF!</v>
      </c>
      <c r="H142" s="105" t="s">
        <v>329</v>
      </c>
      <c r="I142" s="105" t="s">
        <v>436</v>
      </c>
      <c r="J142" s="105">
        <v>2026.06</v>
      </c>
      <c r="K142" s="106">
        <v>2026.06</v>
      </c>
      <c r="L142" s="105" t="s">
        <v>624</v>
      </c>
      <c r="M142" s="103" t="e">
        <v>#REF!</v>
      </c>
      <c r="N142" s="105" t="s">
        <v>332</v>
      </c>
      <c r="O142" s="105" t="s">
        <v>625</v>
      </c>
      <c r="P142" s="102"/>
      <c r="Q142" s="103" t="e">
        <v>#REF!</v>
      </c>
      <c r="R142" s="105" t="s">
        <v>2391</v>
      </c>
      <c r="S142" s="102"/>
      <c r="T142" s="107"/>
      <c r="U142" s="107"/>
    </row>
    <row r="143" spans="1:21" ht="15" hidden="1" customHeight="1" x14ac:dyDescent="0.25">
      <c r="A143" s="102">
        <v>135</v>
      </c>
      <c r="B143" s="102" t="s">
        <v>626</v>
      </c>
      <c r="C143" s="103" t="s">
        <v>22</v>
      </c>
      <c r="D143" s="102"/>
      <c r="E143" s="102" t="s">
        <v>627</v>
      </c>
      <c r="F143" s="104" t="e">
        <v>#REF!</v>
      </c>
      <c r="G143" s="103" t="e">
        <v>#REF!</v>
      </c>
      <c r="H143" s="105" t="s">
        <v>329</v>
      </c>
      <c r="I143" s="105" t="s">
        <v>502</v>
      </c>
      <c r="J143" s="105">
        <v>2058.1999999999998</v>
      </c>
      <c r="K143" s="106">
        <v>2058.1999999999998</v>
      </c>
      <c r="L143" s="105" t="s">
        <v>628</v>
      </c>
      <c r="M143" s="103" t="e">
        <v>#REF!</v>
      </c>
      <c r="N143" s="105" t="s">
        <v>332</v>
      </c>
      <c r="O143" s="105" t="s">
        <v>629</v>
      </c>
      <c r="P143" s="102"/>
      <c r="Q143" s="103" t="e">
        <v>#REF!</v>
      </c>
      <c r="R143" s="105" t="s">
        <v>44</v>
      </c>
      <c r="S143" s="102"/>
      <c r="T143" s="107"/>
      <c r="U143" s="107"/>
    </row>
    <row r="144" spans="1:21" ht="15" hidden="1" customHeight="1" x14ac:dyDescent="0.25">
      <c r="A144" s="102">
        <v>136</v>
      </c>
      <c r="B144" s="102" t="s">
        <v>630</v>
      </c>
      <c r="C144" s="103" t="s">
        <v>22</v>
      </c>
      <c r="D144" s="102"/>
      <c r="E144" s="102" t="s">
        <v>631</v>
      </c>
      <c r="F144" s="104" t="e">
        <v>#REF!</v>
      </c>
      <c r="G144" s="103" t="e">
        <v>#REF!</v>
      </c>
      <c r="H144" s="105" t="s">
        <v>329</v>
      </c>
      <c r="I144" s="105" t="s">
        <v>595</v>
      </c>
      <c r="J144" s="105">
        <v>3324.7</v>
      </c>
      <c r="K144" s="106">
        <v>3324.7</v>
      </c>
      <c r="L144" s="105" t="s">
        <v>620</v>
      </c>
      <c r="M144" s="103" t="e">
        <v>#REF!</v>
      </c>
      <c r="N144" s="105" t="s">
        <v>332</v>
      </c>
      <c r="O144" s="105" t="s">
        <v>514</v>
      </c>
      <c r="P144" s="102"/>
      <c r="Q144" s="103" t="e">
        <v>#REF!</v>
      </c>
      <c r="R144" s="105" t="s">
        <v>2391</v>
      </c>
      <c r="S144" s="102"/>
      <c r="T144" s="107"/>
      <c r="U144" s="107"/>
    </row>
    <row r="145" spans="1:21" ht="15" hidden="1" customHeight="1" x14ac:dyDescent="0.25">
      <c r="A145" s="102">
        <v>137</v>
      </c>
      <c r="B145" s="102" t="s">
        <v>632</v>
      </c>
      <c r="C145" s="103" t="s">
        <v>22</v>
      </c>
      <c r="D145" s="102"/>
      <c r="E145" s="102" t="s">
        <v>633</v>
      </c>
      <c r="F145" s="104" t="e">
        <v>#REF!</v>
      </c>
      <c r="G145" s="103" t="e">
        <v>#REF!</v>
      </c>
      <c r="H145" s="105" t="s">
        <v>329</v>
      </c>
      <c r="I145" s="105" t="s">
        <v>381</v>
      </c>
      <c r="J145" s="105">
        <v>5137.3</v>
      </c>
      <c r="K145" s="106">
        <v>5137.3</v>
      </c>
      <c r="L145" s="105" t="s">
        <v>634</v>
      </c>
      <c r="M145" s="103" t="e">
        <v>#REF!</v>
      </c>
      <c r="N145" s="105" t="s">
        <v>332</v>
      </c>
      <c r="O145" s="105" t="s">
        <v>621</v>
      </c>
      <c r="P145" s="102"/>
      <c r="Q145" s="103" t="e">
        <v>#REF!</v>
      </c>
      <c r="R145" s="105" t="s">
        <v>2391</v>
      </c>
      <c r="S145" s="102"/>
      <c r="T145" s="107"/>
      <c r="U145" s="107"/>
    </row>
    <row r="146" spans="1:21" ht="15" hidden="1" customHeight="1" x14ac:dyDescent="0.25">
      <c r="A146" s="102">
        <v>138</v>
      </c>
      <c r="B146" s="102" t="s">
        <v>635</v>
      </c>
      <c r="C146" s="103" t="s">
        <v>22</v>
      </c>
      <c r="D146" s="102"/>
      <c r="E146" s="102" t="s">
        <v>636</v>
      </c>
      <c r="F146" s="104" t="e">
        <v>#REF!</v>
      </c>
      <c r="G146" s="103" t="e">
        <v>#REF!</v>
      </c>
      <c r="H146" s="105" t="s">
        <v>329</v>
      </c>
      <c r="I146" s="105" t="s">
        <v>337</v>
      </c>
      <c r="J146" s="105">
        <v>3478.2</v>
      </c>
      <c r="K146" s="106">
        <v>3478.2</v>
      </c>
      <c r="L146" s="105" t="s">
        <v>637</v>
      </c>
      <c r="M146" s="103" t="e">
        <v>#REF!</v>
      </c>
      <c r="N146" s="105" t="s">
        <v>332</v>
      </c>
      <c r="O146" s="105" t="s">
        <v>514</v>
      </c>
      <c r="P146" s="102"/>
      <c r="Q146" s="103" t="e">
        <v>#REF!</v>
      </c>
      <c r="R146" s="105" t="s">
        <v>2391</v>
      </c>
      <c r="S146" s="102"/>
      <c r="T146" s="107"/>
      <c r="U146" s="107"/>
    </row>
    <row r="147" spans="1:21" ht="15" hidden="1" customHeight="1" x14ac:dyDescent="0.25">
      <c r="A147" s="102">
        <v>139</v>
      </c>
      <c r="B147" s="102" t="s">
        <v>638</v>
      </c>
      <c r="C147" s="103" t="s">
        <v>22</v>
      </c>
      <c r="D147" s="102"/>
      <c r="E147" s="102" t="s">
        <v>639</v>
      </c>
      <c r="F147" s="104" t="e">
        <v>#REF!</v>
      </c>
      <c r="G147" s="103" t="e">
        <v>#REF!</v>
      </c>
      <c r="H147" s="105" t="s">
        <v>329</v>
      </c>
      <c r="I147" s="105" t="s">
        <v>337</v>
      </c>
      <c r="J147" s="105">
        <v>1877.7</v>
      </c>
      <c r="K147" s="106">
        <v>1877.7</v>
      </c>
      <c r="L147" s="105" t="s">
        <v>640</v>
      </c>
      <c r="M147" s="103" t="e">
        <v>#REF!</v>
      </c>
      <c r="N147" s="105" t="s">
        <v>332</v>
      </c>
      <c r="O147" s="105" t="s">
        <v>532</v>
      </c>
      <c r="P147" s="102"/>
      <c r="Q147" s="103" t="e">
        <v>#REF!</v>
      </c>
      <c r="R147" s="105" t="s">
        <v>2391</v>
      </c>
      <c r="S147" s="102"/>
      <c r="T147" s="107"/>
      <c r="U147" s="107"/>
    </row>
    <row r="148" spans="1:21" ht="15" hidden="1" customHeight="1" x14ac:dyDescent="0.25">
      <c r="A148" s="102">
        <v>140</v>
      </c>
      <c r="B148" s="102" t="s">
        <v>641</v>
      </c>
      <c r="C148" s="103" t="s">
        <v>22</v>
      </c>
      <c r="D148" s="102"/>
      <c r="E148" s="102" t="s">
        <v>642</v>
      </c>
      <c r="F148" s="104" t="e">
        <v>#REF!</v>
      </c>
      <c r="G148" s="103" t="e">
        <v>#REF!</v>
      </c>
      <c r="H148" s="105" t="s">
        <v>329</v>
      </c>
      <c r="I148" s="105" t="s">
        <v>595</v>
      </c>
      <c r="J148" s="105">
        <v>3185.3</v>
      </c>
      <c r="K148" s="106">
        <v>3185.2999999999997</v>
      </c>
      <c r="L148" s="105" t="s">
        <v>620</v>
      </c>
      <c r="M148" s="103" t="e">
        <v>#REF!</v>
      </c>
      <c r="N148" s="105" t="s">
        <v>332</v>
      </c>
      <c r="O148" s="105" t="s">
        <v>643</v>
      </c>
      <c r="P148" s="102"/>
      <c r="Q148" s="103" t="e">
        <v>#REF!</v>
      </c>
      <c r="R148" s="105" t="s">
        <v>2391</v>
      </c>
      <c r="S148" s="102"/>
      <c r="T148" s="107"/>
      <c r="U148" s="107"/>
    </row>
    <row r="149" spans="1:21" ht="15" hidden="1" customHeight="1" x14ac:dyDescent="0.25">
      <c r="A149" s="102">
        <v>141</v>
      </c>
      <c r="B149" s="102" t="s">
        <v>644</v>
      </c>
      <c r="C149" s="103" t="s">
        <v>22</v>
      </c>
      <c r="D149" s="102"/>
      <c r="E149" s="102" t="s">
        <v>146</v>
      </c>
      <c r="F149" s="104" t="e">
        <v>#REF!</v>
      </c>
      <c r="G149" s="103" t="e">
        <v>#REF!</v>
      </c>
      <c r="H149" s="105" t="s">
        <v>329</v>
      </c>
      <c r="I149" s="105" t="s">
        <v>595</v>
      </c>
      <c r="J149" s="105">
        <v>1804.1</v>
      </c>
      <c r="K149" s="106">
        <v>1804.1</v>
      </c>
      <c r="L149" s="105" t="s">
        <v>645</v>
      </c>
      <c r="M149" s="103" t="e">
        <v>#REF!</v>
      </c>
      <c r="N149" s="105" t="s">
        <v>332</v>
      </c>
      <c r="O149" s="105" t="s">
        <v>362</v>
      </c>
      <c r="P149" s="102"/>
      <c r="Q149" s="103" t="e">
        <v>#REF!</v>
      </c>
      <c r="R149" s="105" t="s">
        <v>2391</v>
      </c>
      <c r="S149" s="102"/>
      <c r="T149" s="107"/>
      <c r="U149" s="107"/>
    </row>
    <row r="150" spans="1:21" ht="15" hidden="1" customHeight="1" x14ac:dyDescent="0.25">
      <c r="A150" s="102">
        <v>142</v>
      </c>
      <c r="B150" s="102" t="s">
        <v>646</v>
      </c>
      <c r="C150" s="103" t="s">
        <v>22</v>
      </c>
      <c r="D150" s="102"/>
      <c r="E150" s="102" t="s">
        <v>647</v>
      </c>
      <c r="F150" s="104" t="e">
        <v>#REF!</v>
      </c>
      <c r="G150" s="103" t="e">
        <v>#REF!</v>
      </c>
      <c r="H150" s="105" t="s">
        <v>329</v>
      </c>
      <c r="I150" s="105" t="s">
        <v>433</v>
      </c>
      <c r="J150" s="105">
        <v>2896.3</v>
      </c>
      <c r="K150" s="106">
        <v>2896.2999999999997</v>
      </c>
      <c r="L150" s="105" t="s">
        <v>648</v>
      </c>
      <c r="M150" s="103" t="e">
        <v>#REF!</v>
      </c>
      <c r="N150" s="105" t="s">
        <v>332</v>
      </c>
      <c r="O150" s="105" t="s">
        <v>578</v>
      </c>
      <c r="P150" s="102"/>
      <c r="Q150" s="103" t="e">
        <v>#REF!</v>
      </c>
      <c r="R150" s="105" t="s">
        <v>44</v>
      </c>
      <c r="S150" s="102"/>
      <c r="T150" s="107"/>
      <c r="U150" s="107"/>
    </row>
    <row r="151" spans="1:21" ht="15" hidden="1" customHeight="1" x14ac:dyDescent="0.25">
      <c r="A151" s="102">
        <v>143</v>
      </c>
      <c r="B151" s="102" t="s">
        <v>649</v>
      </c>
      <c r="C151" s="103" t="s">
        <v>22</v>
      </c>
      <c r="D151" s="102"/>
      <c r="E151" s="102" t="s">
        <v>594</v>
      </c>
      <c r="F151" s="104" t="e">
        <v>#REF!</v>
      </c>
      <c r="G151" s="103" t="e">
        <v>#REF!</v>
      </c>
      <c r="H151" s="105" t="s">
        <v>329</v>
      </c>
      <c r="I151" s="105" t="s">
        <v>483</v>
      </c>
      <c r="J151" s="105">
        <v>3614</v>
      </c>
      <c r="K151" s="106">
        <v>3614</v>
      </c>
      <c r="L151" s="105" t="s">
        <v>650</v>
      </c>
      <c r="M151" s="103" t="e">
        <v>#REF!</v>
      </c>
      <c r="N151" s="105" t="s">
        <v>332</v>
      </c>
      <c r="O151" s="105" t="s">
        <v>651</v>
      </c>
      <c r="P151" s="102"/>
      <c r="Q151" s="103" t="e">
        <v>#REF!</v>
      </c>
      <c r="R151" s="105" t="s">
        <v>2391</v>
      </c>
      <c r="S151" s="102"/>
      <c r="T151" s="107"/>
      <c r="U151" s="107"/>
    </row>
    <row r="152" spans="1:21" ht="15" hidden="1" customHeight="1" x14ac:dyDescent="0.25">
      <c r="A152" s="102">
        <v>144</v>
      </c>
      <c r="B152" s="102" t="s">
        <v>652</v>
      </c>
      <c r="C152" s="103" t="s">
        <v>22</v>
      </c>
      <c r="D152" s="102"/>
      <c r="E152" s="102" t="s">
        <v>653</v>
      </c>
      <c r="F152" s="104" t="e">
        <v>#REF!</v>
      </c>
      <c r="G152" s="103" t="e">
        <v>#REF!</v>
      </c>
      <c r="H152" s="105" t="s">
        <v>329</v>
      </c>
      <c r="I152" s="105" t="s">
        <v>654</v>
      </c>
      <c r="J152" s="105">
        <v>4502.5</v>
      </c>
      <c r="K152" s="106">
        <v>4502.5</v>
      </c>
      <c r="L152" s="105" t="s">
        <v>655</v>
      </c>
      <c r="M152" s="103" t="e">
        <v>#REF!</v>
      </c>
      <c r="N152" s="105" t="s">
        <v>332</v>
      </c>
      <c r="O152" s="105" t="s">
        <v>656</v>
      </c>
      <c r="P152" s="102"/>
      <c r="Q152" s="103" t="e">
        <v>#REF!</v>
      </c>
      <c r="R152" s="105" t="s">
        <v>44</v>
      </c>
      <c r="S152" s="102"/>
      <c r="T152" s="107"/>
      <c r="U152" s="107"/>
    </row>
    <row r="153" spans="1:21" ht="15" hidden="1" customHeight="1" x14ac:dyDescent="0.25">
      <c r="A153" s="102">
        <v>145</v>
      </c>
      <c r="B153" s="102" t="s">
        <v>657</v>
      </c>
      <c r="C153" s="103" t="s">
        <v>22</v>
      </c>
      <c r="D153" s="102"/>
      <c r="E153" s="102" t="s">
        <v>658</v>
      </c>
      <c r="F153" s="104" t="e">
        <v>#REF!</v>
      </c>
      <c r="G153" s="103" t="e">
        <v>#REF!</v>
      </c>
      <c r="H153" s="105" t="s">
        <v>329</v>
      </c>
      <c r="I153" s="105" t="s">
        <v>659</v>
      </c>
      <c r="J153" s="105">
        <v>4464.6000000000004</v>
      </c>
      <c r="K153" s="106">
        <v>4464.6000000000004</v>
      </c>
      <c r="L153" s="105" t="s">
        <v>660</v>
      </c>
      <c r="M153" s="103" t="e">
        <v>#REF!</v>
      </c>
      <c r="N153" s="105" t="s">
        <v>332</v>
      </c>
      <c r="O153" s="105" t="s">
        <v>656</v>
      </c>
      <c r="P153" s="102"/>
      <c r="Q153" s="103" t="e">
        <v>#REF!</v>
      </c>
      <c r="R153" s="105" t="s">
        <v>2391</v>
      </c>
      <c r="S153" s="102"/>
      <c r="T153" s="107"/>
      <c r="U153" s="107"/>
    </row>
    <row r="154" spans="1:21" ht="15" hidden="1" customHeight="1" x14ac:dyDescent="0.25">
      <c r="A154" s="102">
        <v>146</v>
      </c>
      <c r="B154" s="102" t="s">
        <v>661</v>
      </c>
      <c r="C154" s="103" t="s">
        <v>22</v>
      </c>
      <c r="D154" s="102"/>
      <c r="E154" s="102" t="s">
        <v>662</v>
      </c>
      <c r="F154" s="104" t="e">
        <v>#REF!</v>
      </c>
      <c r="G154" s="103" t="e">
        <v>#REF!</v>
      </c>
      <c r="H154" s="105" t="s">
        <v>329</v>
      </c>
      <c r="I154" s="105" t="s">
        <v>663</v>
      </c>
      <c r="J154" s="105">
        <v>4507.7</v>
      </c>
      <c r="K154" s="106">
        <v>4507.7</v>
      </c>
      <c r="L154" s="105" t="s">
        <v>664</v>
      </c>
      <c r="M154" s="103" t="e">
        <v>#REF!</v>
      </c>
      <c r="N154" s="105" t="s">
        <v>332</v>
      </c>
      <c r="O154" s="105" t="s">
        <v>656</v>
      </c>
      <c r="P154" s="102"/>
      <c r="Q154" s="103" t="e">
        <v>#REF!</v>
      </c>
      <c r="R154" s="105" t="s">
        <v>44</v>
      </c>
      <c r="S154" s="102"/>
      <c r="T154" s="107"/>
      <c r="U154" s="107"/>
    </row>
    <row r="155" spans="1:21" ht="15" hidden="1" customHeight="1" x14ac:dyDescent="0.25">
      <c r="A155" s="102">
        <v>147</v>
      </c>
      <c r="B155" s="102" t="s">
        <v>665</v>
      </c>
      <c r="C155" s="103" t="s">
        <v>22</v>
      </c>
      <c r="D155" s="102"/>
      <c r="E155" s="102" t="s">
        <v>666</v>
      </c>
      <c r="F155" s="104" t="e">
        <v>#REF!</v>
      </c>
      <c r="G155" s="103" t="e">
        <v>#REF!</v>
      </c>
      <c r="H155" s="105" t="s">
        <v>329</v>
      </c>
      <c r="I155" s="105" t="s">
        <v>573</v>
      </c>
      <c r="J155" s="105">
        <v>4344.3</v>
      </c>
      <c r="K155" s="106">
        <v>4344.3</v>
      </c>
      <c r="L155" s="105" t="s">
        <v>667</v>
      </c>
      <c r="M155" s="103" t="e">
        <v>#REF!</v>
      </c>
      <c r="N155" s="105" t="s">
        <v>332</v>
      </c>
      <c r="O155" s="105" t="s">
        <v>656</v>
      </c>
      <c r="P155" s="102"/>
      <c r="Q155" s="103" t="e">
        <v>#REF!</v>
      </c>
      <c r="R155" s="105" t="s">
        <v>44</v>
      </c>
      <c r="S155" s="102"/>
      <c r="T155" s="107"/>
      <c r="U155" s="107"/>
    </row>
    <row r="156" spans="1:21" ht="15" hidden="1" customHeight="1" x14ac:dyDescent="0.25">
      <c r="A156" s="102">
        <v>148</v>
      </c>
      <c r="B156" s="102" t="s">
        <v>668</v>
      </c>
      <c r="C156" s="103" t="s">
        <v>22</v>
      </c>
      <c r="D156" s="102"/>
      <c r="E156" s="102" t="s">
        <v>669</v>
      </c>
      <c r="F156" s="104" t="e">
        <v>#REF!</v>
      </c>
      <c r="G156" s="103" t="e">
        <v>#REF!</v>
      </c>
      <c r="H156" s="105" t="s">
        <v>329</v>
      </c>
      <c r="I156" s="105" t="s">
        <v>526</v>
      </c>
      <c r="J156" s="105">
        <v>2837.3</v>
      </c>
      <c r="K156" s="106">
        <v>2837.3</v>
      </c>
      <c r="L156" s="105" t="s">
        <v>670</v>
      </c>
      <c r="M156" s="103" t="e">
        <v>#REF!</v>
      </c>
      <c r="N156" s="105" t="s">
        <v>332</v>
      </c>
      <c r="O156" s="105" t="s">
        <v>671</v>
      </c>
      <c r="P156" s="102"/>
      <c r="Q156" s="103" t="e">
        <v>#REF!</v>
      </c>
      <c r="R156" s="105" t="s">
        <v>44</v>
      </c>
      <c r="S156" s="102"/>
      <c r="T156" s="107"/>
      <c r="U156" s="107"/>
    </row>
    <row r="157" spans="1:21" ht="15" hidden="1" customHeight="1" x14ac:dyDescent="0.25">
      <c r="A157" s="102">
        <v>149</v>
      </c>
      <c r="B157" s="102" t="s">
        <v>672</v>
      </c>
      <c r="C157" s="103" t="s">
        <v>22</v>
      </c>
      <c r="D157" s="102"/>
      <c r="E157" s="102" t="s">
        <v>594</v>
      </c>
      <c r="F157" s="104" t="e">
        <v>#REF!</v>
      </c>
      <c r="G157" s="103" t="e">
        <v>#REF!</v>
      </c>
      <c r="H157" s="105" t="s">
        <v>329</v>
      </c>
      <c r="I157" s="105" t="s">
        <v>673</v>
      </c>
      <c r="J157" s="105">
        <v>3517.6</v>
      </c>
      <c r="K157" s="106">
        <v>3517.6</v>
      </c>
      <c r="L157" s="105" t="s">
        <v>674</v>
      </c>
      <c r="M157" s="103" t="e">
        <v>#REF!</v>
      </c>
      <c r="N157" s="105" t="s">
        <v>332</v>
      </c>
      <c r="O157" s="105" t="s">
        <v>578</v>
      </c>
      <c r="P157" s="102"/>
      <c r="Q157" s="103" t="e">
        <v>#REF!</v>
      </c>
      <c r="R157" s="105" t="s">
        <v>2391</v>
      </c>
      <c r="S157" s="102"/>
      <c r="T157" s="107"/>
      <c r="U157" s="107"/>
    </row>
    <row r="158" spans="1:21" ht="15" hidden="1" customHeight="1" x14ac:dyDescent="0.25">
      <c r="A158" s="102">
        <v>150</v>
      </c>
      <c r="B158" s="102" t="s">
        <v>675</v>
      </c>
      <c r="C158" s="103" t="s">
        <v>22</v>
      </c>
      <c r="D158" s="102"/>
      <c r="E158" s="102" t="s">
        <v>603</v>
      </c>
      <c r="F158" s="104" t="e">
        <v>#REF!</v>
      </c>
      <c r="G158" s="103" t="e">
        <v>#REF!</v>
      </c>
      <c r="H158" s="105" t="s">
        <v>329</v>
      </c>
      <c r="I158" s="105" t="s">
        <v>436</v>
      </c>
      <c r="J158" s="105">
        <v>1800.3</v>
      </c>
      <c r="K158" s="106">
        <v>1800.3</v>
      </c>
      <c r="L158" s="105" t="s">
        <v>676</v>
      </c>
      <c r="M158" s="103" t="e">
        <v>#REF!</v>
      </c>
      <c r="N158" s="105" t="s">
        <v>332</v>
      </c>
      <c r="O158" s="105" t="s">
        <v>532</v>
      </c>
      <c r="P158" s="102"/>
      <c r="Q158" s="103" t="e">
        <v>#REF!</v>
      </c>
      <c r="R158" s="105" t="s">
        <v>2391</v>
      </c>
      <c r="S158" s="102"/>
      <c r="T158" s="107"/>
      <c r="U158" s="107"/>
    </row>
    <row r="159" spans="1:21" ht="15" hidden="1" customHeight="1" x14ac:dyDescent="0.25">
      <c r="A159" s="102">
        <v>151</v>
      </c>
      <c r="B159" s="102" t="s">
        <v>677</v>
      </c>
      <c r="C159" s="103" t="s">
        <v>22</v>
      </c>
      <c r="D159" s="102"/>
      <c r="E159" s="102" t="s">
        <v>678</v>
      </c>
      <c r="F159" s="104" t="e">
        <v>#REF!</v>
      </c>
      <c r="G159" s="103" t="e">
        <v>#REF!</v>
      </c>
      <c r="H159" s="105" t="s">
        <v>329</v>
      </c>
      <c r="I159" s="105" t="s">
        <v>679</v>
      </c>
      <c r="J159" s="105">
        <v>2936</v>
      </c>
      <c r="K159" s="106">
        <v>2936</v>
      </c>
      <c r="L159" s="105" t="s">
        <v>680</v>
      </c>
      <c r="M159" s="103" t="e">
        <v>#REF!</v>
      </c>
      <c r="N159" s="105" t="s">
        <v>332</v>
      </c>
      <c r="O159" s="105" t="s">
        <v>578</v>
      </c>
      <c r="P159" s="102"/>
      <c r="Q159" s="103" t="e">
        <v>#REF!</v>
      </c>
      <c r="R159" s="105" t="s">
        <v>2391</v>
      </c>
      <c r="S159" s="102"/>
      <c r="T159" s="107"/>
      <c r="U159" s="107"/>
    </row>
    <row r="160" spans="1:21" ht="15" hidden="1" customHeight="1" x14ac:dyDescent="0.25">
      <c r="A160" s="102">
        <v>152</v>
      </c>
      <c r="B160" s="102" t="s">
        <v>681</v>
      </c>
      <c r="C160" s="103" t="s">
        <v>22</v>
      </c>
      <c r="D160" s="102"/>
      <c r="E160" s="102" t="s">
        <v>598</v>
      </c>
      <c r="F160" s="104" t="e">
        <v>#REF!</v>
      </c>
      <c r="G160" s="103" t="e">
        <v>#REF!</v>
      </c>
      <c r="H160" s="105" t="s">
        <v>329</v>
      </c>
      <c r="I160" s="105" t="s">
        <v>682</v>
      </c>
      <c r="J160" s="105">
        <v>1441</v>
      </c>
      <c r="K160" s="106">
        <v>1441</v>
      </c>
      <c r="L160" s="105" t="s">
        <v>534</v>
      </c>
      <c r="M160" s="103" t="e">
        <v>#REF!</v>
      </c>
      <c r="N160" s="105" t="s">
        <v>332</v>
      </c>
      <c r="O160" s="105" t="s">
        <v>683</v>
      </c>
      <c r="P160" s="102"/>
      <c r="Q160" s="103" t="e">
        <v>#REF!</v>
      </c>
      <c r="R160" s="105" t="s">
        <v>2391</v>
      </c>
      <c r="S160" s="102"/>
      <c r="T160" s="107"/>
      <c r="U160" s="107"/>
    </row>
    <row r="161" spans="1:21" ht="15" hidden="1" customHeight="1" x14ac:dyDescent="0.25">
      <c r="A161" s="102">
        <v>153</v>
      </c>
      <c r="B161" s="102" t="s">
        <v>684</v>
      </c>
      <c r="C161" s="103" t="s">
        <v>22</v>
      </c>
      <c r="D161" s="102"/>
      <c r="E161" s="102" t="s">
        <v>598</v>
      </c>
      <c r="F161" s="104" t="e">
        <v>#REF!</v>
      </c>
      <c r="G161" s="103" t="e">
        <v>#REF!</v>
      </c>
      <c r="H161" s="105" t="s">
        <v>329</v>
      </c>
      <c r="I161" s="105" t="s">
        <v>679</v>
      </c>
      <c r="J161" s="105">
        <v>1449.67</v>
      </c>
      <c r="K161" s="106">
        <v>1449.67</v>
      </c>
      <c r="L161" s="105" t="s">
        <v>534</v>
      </c>
      <c r="M161" s="103" t="e">
        <v>#REF!</v>
      </c>
      <c r="N161" s="105" t="s">
        <v>332</v>
      </c>
      <c r="O161" s="105" t="s">
        <v>362</v>
      </c>
      <c r="P161" s="102"/>
      <c r="Q161" s="103" t="e">
        <v>#REF!</v>
      </c>
      <c r="R161" s="105" t="s">
        <v>2391</v>
      </c>
      <c r="S161" s="102"/>
      <c r="T161" s="107"/>
      <c r="U161" s="107"/>
    </row>
    <row r="162" spans="1:21" ht="15" hidden="1" customHeight="1" x14ac:dyDescent="0.25">
      <c r="A162" s="102">
        <v>154</v>
      </c>
      <c r="B162" s="102" t="s">
        <v>685</v>
      </c>
      <c r="C162" s="103" t="s">
        <v>22</v>
      </c>
      <c r="D162" s="102"/>
      <c r="E162" s="102" t="s">
        <v>598</v>
      </c>
      <c r="F162" s="104" t="e">
        <v>#REF!</v>
      </c>
      <c r="G162" s="103" t="e">
        <v>#REF!</v>
      </c>
      <c r="H162" s="105" t="s">
        <v>329</v>
      </c>
      <c r="I162" s="105" t="s">
        <v>679</v>
      </c>
      <c r="J162" s="105">
        <v>1453.69</v>
      </c>
      <c r="K162" s="106">
        <v>1453.69</v>
      </c>
      <c r="L162" s="105" t="s">
        <v>611</v>
      </c>
      <c r="M162" s="103" t="e">
        <v>#REF!</v>
      </c>
      <c r="N162" s="105" t="s">
        <v>332</v>
      </c>
      <c r="O162" s="105" t="s">
        <v>434</v>
      </c>
      <c r="P162" s="102"/>
      <c r="Q162" s="103" t="e">
        <v>#REF!</v>
      </c>
      <c r="R162" s="105" t="s">
        <v>2391</v>
      </c>
      <c r="S162" s="102"/>
      <c r="T162" s="107"/>
      <c r="U162" s="107"/>
    </row>
    <row r="163" spans="1:21" ht="15" hidden="1" customHeight="1" x14ac:dyDescent="0.25">
      <c r="A163" s="102">
        <v>155</v>
      </c>
      <c r="B163" s="102" t="s">
        <v>686</v>
      </c>
      <c r="C163" s="103" t="s">
        <v>22</v>
      </c>
      <c r="D163" s="102"/>
      <c r="E163" s="102" t="s">
        <v>678</v>
      </c>
      <c r="F163" s="104" t="e">
        <v>#REF!</v>
      </c>
      <c r="G163" s="103" t="e">
        <v>#REF!</v>
      </c>
      <c r="H163" s="105" t="s">
        <v>329</v>
      </c>
      <c r="I163" s="105" t="s">
        <v>687</v>
      </c>
      <c r="J163" s="105">
        <v>2920.4</v>
      </c>
      <c r="K163" s="106">
        <v>2920.4</v>
      </c>
      <c r="L163" s="105" t="s">
        <v>688</v>
      </c>
      <c r="M163" s="103" t="e">
        <v>#REF!</v>
      </c>
      <c r="N163" s="105" t="s">
        <v>332</v>
      </c>
      <c r="O163" s="105" t="s">
        <v>689</v>
      </c>
      <c r="P163" s="102"/>
      <c r="Q163" s="103" t="e">
        <v>#REF!</v>
      </c>
      <c r="R163" s="105" t="s">
        <v>2391</v>
      </c>
      <c r="S163" s="102"/>
      <c r="T163" s="107"/>
      <c r="U163" s="107"/>
    </row>
    <row r="164" spans="1:21" ht="15" hidden="1" customHeight="1" x14ac:dyDescent="0.25">
      <c r="A164" s="102">
        <v>156</v>
      </c>
      <c r="B164" s="102" t="s">
        <v>690</v>
      </c>
      <c r="C164" s="103" t="s">
        <v>22</v>
      </c>
      <c r="D164" s="102"/>
      <c r="E164" s="102" t="s">
        <v>161</v>
      </c>
      <c r="F164" s="104" t="e">
        <v>#REF!</v>
      </c>
      <c r="G164" s="103" t="e">
        <v>#REF!</v>
      </c>
      <c r="H164" s="105" t="s">
        <v>329</v>
      </c>
      <c r="I164" s="105" t="s">
        <v>502</v>
      </c>
      <c r="J164" s="105">
        <v>2167.6999999999998</v>
      </c>
      <c r="K164" s="106">
        <v>2167.6999999999998</v>
      </c>
      <c r="L164" s="105" t="s">
        <v>691</v>
      </c>
      <c r="M164" s="103" t="e">
        <v>#REF!</v>
      </c>
      <c r="N164" s="105" t="s">
        <v>332</v>
      </c>
      <c r="O164" s="105" t="s">
        <v>362</v>
      </c>
      <c r="P164" s="102"/>
      <c r="Q164" s="103" t="e">
        <v>#REF!</v>
      </c>
      <c r="R164" s="105" t="s">
        <v>2391</v>
      </c>
      <c r="S164" s="102"/>
      <c r="T164" s="107"/>
      <c r="U164" s="107"/>
    </row>
    <row r="165" spans="1:21" ht="15" hidden="1" customHeight="1" x14ac:dyDescent="0.25">
      <c r="A165" s="102">
        <v>157</v>
      </c>
      <c r="B165" s="102" t="s">
        <v>692</v>
      </c>
      <c r="C165" s="103" t="s">
        <v>22</v>
      </c>
      <c r="D165" s="102"/>
      <c r="E165" s="102" t="s">
        <v>693</v>
      </c>
      <c r="F165" s="104" t="e">
        <v>#REF!</v>
      </c>
      <c r="G165" s="103" t="e">
        <v>#REF!</v>
      </c>
      <c r="H165" s="105" t="s">
        <v>329</v>
      </c>
      <c r="I165" s="105" t="s">
        <v>673</v>
      </c>
      <c r="J165" s="105">
        <v>1839.9</v>
      </c>
      <c r="K165" s="106">
        <v>1839.8999999999999</v>
      </c>
      <c r="L165" s="105" t="s">
        <v>676</v>
      </c>
      <c r="M165" s="103" t="e">
        <v>#REF!</v>
      </c>
      <c r="N165" s="105" t="s">
        <v>332</v>
      </c>
      <c r="O165" s="105" t="s">
        <v>694</v>
      </c>
      <c r="P165" s="102"/>
      <c r="Q165" s="103" t="e">
        <v>#REF!</v>
      </c>
      <c r="R165" s="105" t="s">
        <v>44</v>
      </c>
      <c r="S165" s="102"/>
      <c r="T165" s="107"/>
      <c r="U165" s="107"/>
    </row>
    <row r="166" spans="1:21" ht="15" hidden="1" customHeight="1" x14ac:dyDescent="0.25">
      <c r="A166" s="102">
        <v>158</v>
      </c>
      <c r="B166" s="102" t="s">
        <v>695</v>
      </c>
      <c r="C166" s="103" t="s">
        <v>22</v>
      </c>
      <c r="D166" s="102"/>
      <c r="E166" s="102" t="s">
        <v>696</v>
      </c>
      <c r="F166" s="104" t="e">
        <v>#REF!</v>
      </c>
      <c r="G166" s="103" t="e">
        <v>#REF!</v>
      </c>
      <c r="H166" s="105" t="s">
        <v>329</v>
      </c>
      <c r="I166" s="105" t="s">
        <v>607</v>
      </c>
      <c r="J166" s="105">
        <v>1703</v>
      </c>
      <c r="K166" s="106">
        <v>1703</v>
      </c>
      <c r="L166" s="105" t="s">
        <v>467</v>
      </c>
      <c r="M166" s="103" t="e">
        <v>#REF!</v>
      </c>
      <c r="N166" s="105" t="s">
        <v>332</v>
      </c>
      <c r="O166" s="105" t="s">
        <v>335</v>
      </c>
      <c r="P166" s="102"/>
      <c r="Q166" s="103" t="e">
        <v>#REF!</v>
      </c>
      <c r="R166" s="105" t="s">
        <v>44</v>
      </c>
      <c r="S166" s="102"/>
      <c r="T166" s="107"/>
      <c r="U166" s="107"/>
    </row>
    <row r="167" spans="1:21" ht="15" hidden="1" customHeight="1" x14ac:dyDescent="0.25">
      <c r="A167" s="102">
        <v>159</v>
      </c>
      <c r="B167" s="102" t="s">
        <v>697</v>
      </c>
      <c r="C167" s="103" t="s">
        <v>22</v>
      </c>
      <c r="D167" s="102"/>
      <c r="E167" s="102" t="s">
        <v>603</v>
      </c>
      <c r="F167" s="104" t="e">
        <v>#REF!</v>
      </c>
      <c r="G167" s="103" t="e">
        <v>#REF!</v>
      </c>
      <c r="H167" s="105" t="s">
        <v>329</v>
      </c>
      <c r="I167" s="105" t="s">
        <v>679</v>
      </c>
      <c r="J167" s="105">
        <v>2225.1999999999998</v>
      </c>
      <c r="K167" s="106">
        <v>2225.1999999999998</v>
      </c>
      <c r="L167" s="105" t="s">
        <v>698</v>
      </c>
      <c r="M167" s="103" t="e">
        <v>#REF!</v>
      </c>
      <c r="N167" s="105" t="s">
        <v>332</v>
      </c>
      <c r="O167" s="105" t="s">
        <v>362</v>
      </c>
      <c r="P167" s="102"/>
      <c r="Q167" s="103" t="e">
        <v>#REF!</v>
      </c>
      <c r="R167" s="105" t="s">
        <v>44</v>
      </c>
      <c r="S167" s="102"/>
      <c r="T167" s="107"/>
      <c r="U167" s="107"/>
    </row>
    <row r="168" spans="1:21" ht="15" hidden="1" customHeight="1" x14ac:dyDescent="0.25">
      <c r="A168" s="102">
        <v>160</v>
      </c>
      <c r="B168" s="102" t="s">
        <v>699</v>
      </c>
      <c r="C168" s="103" t="s">
        <v>22</v>
      </c>
      <c r="D168" s="102"/>
      <c r="E168" s="102" t="s">
        <v>700</v>
      </c>
      <c r="F168" s="104" t="e">
        <v>#REF!</v>
      </c>
      <c r="G168" s="103" t="e">
        <v>#REF!</v>
      </c>
      <c r="H168" s="105" t="s">
        <v>329</v>
      </c>
      <c r="I168" s="105" t="s">
        <v>589</v>
      </c>
      <c r="J168" s="105">
        <v>1930.6</v>
      </c>
      <c r="K168" s="106">
        <v>1930.6000000000001</v>
      </c>
      <c r="L168" s="105" t="s">
        <v>547</v>
      </c>
      <c r="M168" s="103" t="e">
        <v>#REF!</v>
      </c>
      <c r="N168" s="105" t="s">
        <v>332</v>
      </c>
      <c r="O168" s="105" t="s">
        <v>578</v>
      </c>
      <c r="P168" s="102"/>
      <c r="Q168" s="103" t="e">
        <v>#REF!</v>
      </c>
      <c r="R168" s="105" t="s">
        <v>44</v>
      </c>
      <c r="S168" s="102"/>
      <c r="T168" s="107"/>
      <c r="U168" s="107"/>
    </row>
    <row r="169" spans="1:21" ht="15" hidden="1" customHeight="1" x14ac:dyDescent="0.25">
      <c r="A169" s="102">
        <v>161</v>
      </c>
      <c r="B169" s="102" t="s">
        <v>701</v>
      </c>
      <c r="C169" s="103" t="s">
        <v>22</v>
      </c>
      <c r="D169" s="102"/>
      <c r="E169" s="102" t="s">
        <v>702</v>
      </c>
      <c r="F169" s="104" t="e">
        <v>#REF!</v>
      </c>
      <c r="G169" s="103" t="e">
        <v>#REF!</v>
      </c>
      <c r="H169" s="105" t="s">
        <v>329</v>
      </c>
      <c r="I169" s="105" t="s">
        <v>703</v>
      </c>
      <c r="J169" s="105">
        <v>5883.81</v>
      </c>
      <c r="K169" s="106">
        <v>5883.81</v>
      </c>
      <c r="L169" s="105" t="s">
        <v>704</v>
      </c>
      <c r="M169" s="103" t="e">
        <v>#REF!</v>
      </c>
      <c r="N169" s="105" t="s">
        <v>332</v>
      </c>
      <c r="O169" s="105" t="s">
        <v>560</v>
      </c>
      <c r="P169" s="102"/>
      <c r="Q169" s="103" t="e">
        <v>#REF!</v>
      </c>
      <c r="R169" s="105" t="s">
        <v>44</v>
      </c>
      <c r="S169" s="102"/>
      <c r="T169" s="107"/>
      <c r="U169" s="107"/>
    </row>
    <row r="170" spans="1:21" ht="15" hidden="1" customHeight="1" x14ac:dyDescent="0.25">
      <c r="A170" s="102">
        <v>162</v>
      </c>
      <c r="B170" s="102" t="s">
        <v>705</v>
      </c>
      <c r="C170" s="103" t="s">
        <v>22</v>
      </c>
      <c r="D170" s="102"/>
      <c r="E170" s="102" t="s">
        <v>146</v>
      </c>
      <c r="F170" s="104" t="e">
        <v>#REF!</v>
      </c>
      <c r="G170" s="103" t="e">
        <v>#REF!</v>
      </c>
      <c r="H170" s="105" t="s">
        <v>329</v>
      </c>
      <c r="I170" s="105" t="s">
        <v>330</v>
      </c>
      <c r="J170" s="105">
        <v>1883.8</v>
      </c>
      <c r="K170" s="106">
        <v>1883.8</v>
      </c>
      <c r="L170" s="105" t="s">
        <v>706</v>
      </c>
      <c r="M170" s="103" t="e">
        <v>#REF!</v>
      </c>
      <c r="N170" s="105" t="s">
        <v>332</v>
      </c>
      <c r="O170" s="105" t="s">
        <v>335</v>
      </c>
      <c r="P170" s="102"/>
      <c r="Q170" s="103" t="e">
        <v>#REF!</v>
      </c>
      <c r="R170" s="105" t="s">
        <v>2391</v>
      </c>
      <c r="S170" s="102"/>
      <c r="T170" s="107"/>
      <c r="U170" s="107"/>
    </row>
    <row r="171" spans="1:21" ht="15" hidden="1" customHeight="1" x14ac:dyDescent="0.25">
      <c r="A171" s="102">
        <v>163</v>
      </c>
      <c r="B171" s="102" t="s">
        <v>707</v>
      </c>
      <c r="C171" s="103" t="s">
        <v>22</v>
      </c>
      <c r="D171" s="102"/>
      <c r="E171" s="102" t="s">
        <v>708</v>
      </c>
      <c r="F171" s="104" t="e">
        <v>#REF!</v>
      </c>
      <c r="G171" s="103" t="e">
        <v>#REF!</v>
      </c>
      <c r="H171" s="105" t="s">
        <v>329</v>
      </c>
      <c r="I171" s="105" t="s">
        <v>483</v>
      </c>
      <c r="J171" s="105">
        <v>2036.3</v>
      </c>
      <c r="K171" s="106">
        <v>2036.3000000000002</v>
      </c>
      <c r="L171" s="105" t="s">
        <v>709</v>
      </c>
      <c r="M171" s="103" t="e">
        <v>#REF!</v>
      </c>
      <c r="N171" s="105" t="s">
        <v>332</v>
      </c>
      <c r="O171" s="105" t="s">
        <v>710</v>
      </c>
      <c r="P171" s="102"/>
      <c r="Q171" s="103" t="e">
        <v>#REF!</v>
      </c>
      <c r="R171" s="105" t="s">
        <v>2391</v>
      </c>
      <c r="S171" s="102"/>
      <c r="T171" s="107"/>
      <c r="U171" s="107"/>
    </row>
    <row r="172" spans="1:21" ht="15" hidden="1" customHeight="1" x14ac:dyDescent="0.25">
      <c r="A172" s="102">
        <v>164</v>
      </c>
      <c r="B172" s="102" t="s">
        <v>711</v>
      </c>
      <c r="C172" s="103" t="s">
        <v>22</v>
      </c>
      <c r="D172" s="102"/>
      <c r="E172" s="102" t="s">
        <v>568</v>
      </c>
      <c r="F172" s="104" t="e">
        <v>#REF!</v>
      </c>
      <c r="G172" s="103" t="e">
        <v>#REF!</v>
      </c>
      <c r="H172" s="105" t="s">
        <v>329</v>
      </c>
      <c r="I172" s="105" t="s">
        <v>526</v>
      </c>
      <c r="J172" s="105">
        <v>2184.3000000000002</v>
      </c>
      <c r="K172" s="106">
        <v>2184.3000000000002</v>
      </c>
      <c r="L172" s="105" t="s">
        <v>712</v>
      </c>
      <c r="M172" s="103" t="e">
        <v>#REF!</v>
      </c>
      <c r="N172" s="105" t="s">
        <v>332</v>
      </c>
      <c r="O172" s="105" t="s">
        <v>713</v>
      </c>
      <c r="P172" s="102"/>
      <c r="Q172" s="103" t="e">
        <v>#REF!</v>
      </c>
      <c r="R172" s="105" t="s">
        <v>2391</v>
      </c>
      <c r="S172" s="102"/>
      <c r="T172" s="107"/>
      <c r="U172" s="107"/>
    </row>
    <row r="173" spans="1:21" ht="15" hidden="1" customHeight="1" x14ac:dyDescent="0.25">
      <c r="A173" s="102">
        <v>165</v>
      </c>
      <c r="B173" s="102" t="s">
        <v>714</v>
      </c>
      <c r="C173" s="103" t="s">
        <v>22</v>
      </c>
      <c r="D173" s="102"/>
      <c r="E173" s="102" t="s">
        <v>715</v>
      </c>
      <c r="F173" s="104" t="e">
        <v>#REF!</v>
      </c>
      <c r="G173" s="103" t="e">
        <v>#REF!</v>
      </c>
      <c r="H173" s="105" t="s">
        <v>329</v>
      </c>
      <c r="I173" s="105" t="s">
        <v>368</v>
      </c>
      <c r="J173" s="105">
        <v>4877.8999999999996</v>
      </c>
      <c r="K173" s="106">
        <v>4877.8999999999996</v>
      </c>
      <c r="L173" s="105" t="s">
        <v>716</v>
      </c>
      <c r="M173" s="103" t="e">
        <v>#REF!</v>
      </c>
      <c r="N173" s="105" t="s">
        <v>332</v>
      </c>
      <c r="O173" s="105" t="s">
        <v>485</v>
      </c>
      <c r="P173" s="102"/>
      <c r="Q173" s="103" t="e">
        <v>#REF!</v>
      </c>
      <c r="R173" s="105" t="s">
        <v>2391</v>
      </c>
      <c r="S173" s="102"/>
      <c r="T173" s="107"/>
      <c r="U173" s="107"/>
    </row>
    <row r="174" spans="1:21" ht="15" hidden="1" customHeight="1" x14ac:dyDescent="0.25">
      <c r="A174" s="102">
        <v>166</v>
      </c>
      <c r="B174" s="102" t="s">
        <v>717</v>
      </c>
      <c r="C174" s="103" t="s">
        <v>22</v>
      </c>
      <c r="D174" s="102"/>
      <c r="E174" s="102" t="s">
        <v>718</v>
      </c>
      <c r="F174" s="104" t="e">
        <v>#REF!</v>
      </c>
      <c r="G174" s="103" t="e">
        <v>#REF!</v>
      </c>
      <c r="H174" s="105" t="s">
        <v>329</v>
      </c>
      <c r="I174" s="105" t="s">
        <v>368</v>
      </c>
      <c r="J174" s="105">
        <v>2001.3</v>
      </c>
      <c r="K174" s="106">
        <v>2001.3</v>
      </c>
      <c r="L174" s="105" t="s">
        <v>719</v>
      </c>
      <c r="M174" s="103" t="e">
        <v>#REF!</v>
      </c>
      <c r="N174" s="105" t="s">
        <v>332</v>
      </c>
      <c r="O174" s="105" t="s">
        <v>720</v>
      </c>
      <c r="P174" s="102"/>
      <c r="Q174" s="103" t="e">
        <v>#REF!</v>
      </c>
      <c r="R174" s="105" t="s">
        <v>2391</v>
      </c>
      <c r="S174" s="102"/>
      <c r="T174" s="107"/>
      <c r="U174" s="107"/>
    </row>
    <row r="175" spans="1:21" ht="15" hidden="1" customHeight="1" x14ac:dyDescent="0.25">
      <c r="A175" s="102">
        <v>167</v>
      </c>
      <c r="B175" s="102" t="s">
        <v>721</v>
      </c>
      <c r="C175" s="103" t="s">
        <v>22</v>
      </c>
      <c r="D175" s="102"/>
      <c r="E175" s="102" t="s">
        <v>631</v>
      </c>
      <c r="F175" s="104" t="e">
        <v>#REF!</v>
      </c>
      <c r="G175" s="103" t="e">
        <v>#REF!</v>
      </c>
      <c r="H175" s="105" t="s">
        <v>329</v>
      </c>
      <c r="I175" s="105" t="s">
        <v>433</v>
      </c>
      <c r="J175" s="105">
        <v>2994</v>
      </c>
      <c r="K175" s="106">
        <v>2994</v>
      </c>
      <c r="L175" s="105" t="s">
        <v>722</v>
      </c>
      <c r="M175" s="103" t="e">
        <v>#REF!</v>
      </c>
      <c r="N175" s="105" t="s">
        <v>332</v>
      </c>
      <c r="O175" s="105" t="s">
        <v>621</v>
      </c>
      <c r="P175" s="102"/>
      <c r="Q175" s="103" t="e">
        <v>#REF!</v>
      </c>
      <c r="R175" s="105" t="s">
        <v>2391</v>
      </c>
      <c r="S175" s="102"/>
      <c r="T175" s="107"/>
      <c r="U175" s="107"/>
    </row>
    <row r="176" spans="1:21" ht="15" hidden="1" customHeight="1" x14ac:dyDescent="0.25">
      <c r="A176" s="102">
        <v>168</v>
      </c>
      <c r="B176" s="102" t="s">
        <v>723</v>
      </c>
      <c r="C176" s="103" t="s">
        <v>25</v>
      </c>
      <c r="D176" s="102"/>
      <c r="E176" s="102" t="s">
        <v>184</v>
      </c>
      <c r="F176" s="104" t="e">
        <v>#REF!</v>
      </c>
      <c r="G176" s="103" t="e">
        <v>#REF!</v>
      </c>
      <c r="H176" s="105" t="s">
        <v>329</v>
      </c>
      <c r="I176" s="105" t="s">
        <v>582</v>
      </c>
      <c r="J176" s="105">
        <v>2367.9</v>
      </c>
      <c r="K176" s="106">
        <v>2367.9</v>
      </c>
      <c r="L176" s="105" t="s">
        <v>724</v>
      </c>
      <c r="M176" s="103" t="e">
        <v>#REF!</v>
      </c>
      <c r="N176" s="105" t="s">
        <v>332</v>
      </c>
      <c r="O176" s="105" t="s">
        <v>725</v>
      </c>
      <c r="P176" s="102"/>
      <c r="Q176" s="103" t="e">
        <v>#REF!</v>
      </c>
      <c r="R176" s="105" t="s">
        <v>2391</v>
      </c>
      <c r="S176" s="102"/>
      <c r="T176" s="107"/>
      <c r="U176" s="107"/>
    </row>
    <row r="177" spans="1:21" ht="15" hidden="1" customHeight="1" x14ac:dyDescent="0.25">
      <c r="A177" s="102">
        <v>169</v>
      </c>
      <c r="B177" s="102" t="s">
        <v>726</v>
      </c>
      <c r="C177" s="103" t="s">
        <v>727</v>
      </c>
      <c r="D177" s="102"/>
      <c r="E177" s="102" t="s">
        <v>728</v>
      </c>
      <c r="F177" s="104" t="e">
        <v>#REF!</v>
      </c>
      <c r="G177" s="103" t="e">
        <v>#REF!</v>
      </c>
      <c r="H177" s="105" t="s">
        <v>23</v>
      </c>
      <c r="I177" s="105" t="s">
        <v>682</v>
      </c>
      <c r="J177" s="105">
        <v>8435.1</v>
      </c>
      <c r="K177" s="106">
        <v>8435.1</v>
      </c>
      <c r="L177" s="105" t="s">
        <v>729</v>
      </c>
      <c r="M177" s="103" t="e">
        <v>#REF!</v>
      </c>
      <c r="N177" s="105" t="s">
        <v>332</v>
      </c>
      <c r="O177" s="105" t="s">
        <v>730</v>
      </c>
      <c r="P177" s="102"/>
      <c r="Q177" s="103" t="e">
        <v>#REF!</v>
      </c>
      <c r="R177" s="105" t="s">
        <v>44</v>
      </c>
      <c r="S177" s="102"/>
      <c r="T177" s="107"/>
      <c r="U177" s="107"/>
    </row>
    <row r="178" spans="1:21" ht="15" hidden="1" customHeight="1" x14ac:dyDescent="0.25">
      <c r="A178" s="102">
        <v>170</v>
      </c>
      <c r="B178" s="102" t="s">
        <v>731</v>
      </c>
      <c r="C178" s="103" t="s">
        <v>727</v>
      </c>
      <c r="D178" s="102"/>
      <c r="E178" s="102" t="s">
        <v>732</v>
      </c>
      <c r="F178" s="104" t="e">
        <v>#REF!</v>
      </c>
      <c r="G178" s="103" t="e">
        <v>#REF!</v>
      </c>
      <c r="H178" s="105" t="s">
        <v>22</v>
      </c>
      <c r="I178" s="105" t="s">
        <v>682</v>
      </c>
      <c r="J178" s="105">
        <v>12557.1</v>
      </c>
      <c r="K178" s="106">
        <v>12557.1</v>
      </c>
      <c r="L178" s="105" t="s">
        <v>733</v>
      </c>
      <c r="M178" s="103" t="e">
        <v>#REF!</v>
      </c>
      <c r="N178" s="105" t="s">
        <v>332</v>
      </c>
      <c r="O178" s="105" t="s">
        <v>734</v>
      </c>
      <c r="P178" s="102"/>
      <c r="Q178" s="103" t="e">
        <v>#REF!</v>
      </c>
      <c r="R178" s="105" t="s">
        <v>44</v>
      </c>
      <c r="S178" s="102"/>
      <c r="T178" s="107"/>
      <c r="U178" s="107"/>
    </row>
    <row r="179" spans="1:21" ht="15" hidden="1" customHeight="1" x14ac:dyDescent="0.25">
      <c r="A179" s="102">
        <v>171</v>
      </c>
      <c r="B179" s="102" t="s">
        <v>735</v>
      </c>
      <c r="C179" s="103" t="s">
        <v>28</v>
      </c>
      <c r="D179" s="102"/>
      <c r="E179" s="102" t="s">
        <v>736</v>
      </c>
      <c r="F179" s="104" t="e">
        <v>#REF!</v>
      </c>
      <c r="G179" s="103" t="e">
        <v>#REF!</v>
      </c>
      <c r="H179" s="105" t="s">
        <v>25</v>
      </c>
      <c r="I179" s="105" t="s">
        <v>619</v>
      </c>
      <c r="J179" s="105">
        <v>12032.3</v>
      </c>
      <c r="K179" s="106">
        <v>12032.3</v>
      </c>
      <c r="L179" s="105" t="s">
        <v>737</v>
      </c>
      <c r="M179" s="103" t="e">
        <v>#REF!</v>
      </c>
      <c r="N179" s="105" t="s">
        <v>332</v>
      </c>
      <c r="O179" s="105" t="s">
        <v>738</v>
      </c>
      <c r="P179" s="102"/>
      <c r="Q179" s="103" t="e">
        <v>#REF!</v>
      </c>
      <c r="R179" s="105" t="s">
        <v>44</v>
      </c>
      <c r="S179" s="102"/>
      <c r="T179" s="107"/>
      <c r="U179" s="107"/>
    </row>
    <row r="180" spans="1:21" ht="15" hidden="1" customHeight="1" x14ac:dyDescent="0.25">
      <c r="A180" s="102">
        <v>172</v>
      </c>
      <c r="B180" s="102" t="s">
        <v>739</v>
      </c>
      <c r="C180" s="103" t="s">
        <v>28</v>
      </c>
      <c r="D180" s="102"/>
      <c r="E180" s="102" t="s">
        <v>740</v>
      </c>
      <c r="F180" s="104" t="e">
        <v>#REF!</v>
      </c>
      <c r="G180" s="103" t="e">
        <v>#REF!</v>
      </c>
      <c r="H180" s="105" t="s">
        <v>21</v>
      </c>
      <c r="I180" s="105" t="s">
        <v>619</v>
      </c>
      <c r="J180" s="105">
        <v>6222.7</v>
      </c>
      <c r="K180" s="106">
        <v>6222.7</v>
      </c>
      <c r="L180" s="105" t="s">
        <v>611</v>
      </c>
      <c r="M180" s="103" t="e">
        <v>#REF!</v>
      </c>
      <c r="N180" s="105" t="s">
        <v>332</v>
      </c>
      <c r="O180" s="105" t="s">
        <v>741</v>
      </c>
      <c r="P180" s="102"/>
      <c r="Q180" s="103" t="e">
        <v>#REF!</v>
      </c>
      <c r="R180" s="105" t="s">
        <v>44</v>
      </c>
      <c r="S180" s="102"/>
      <c r="T180" s="107"/>
      <c r="U180" s="107"/>
    </row>
    <row r="181" spans="1:21" ht="15" hidden="1" customHeight="1" x14ac:dyDescent="0.25">
      <c r="A181" s="102">
        <v>173</v>
      </c>
      <c r="B181" s="102" t="s">
        <v>742</v>
      </c>
      <c r="C181" s="103" t="s">
        <v>28</v>
      </c>
      <c r="D181" s="102"/>
      <c r="E181" s="102" t="s">
        <v>743</v>
      </c>
      <c r="F181" s="104" t="e">
        <v>#REF!</v>
      </c>
      <c r="G181" s="103" t="e">
        <v>#REF!</v>
      </c>
      <c r="H181" s="105" t="s">
        <v>22</v>
      </c>
      <c r="I181" s="105" t="s">
        <v>619</v>
      </c>
      <c r="J181" s="105">
        <v>9677.2000000000007</v>
      </c>
      <c r="K181" s="106">
        <v>9677.2000000000007</v>
      </c>
      <c r="L181" s="105" t="s">
        <v>744</v>
      </c>
      <c r="M181" s="103" t="e">
        <v>#REF!</v>
      </c>
      <c r="N181" s="105" t="s">
        <v>332</v>
      </c>
      <c r="O181" s="105" t="s">
        <v>745</v>
      </c>
      <c r="P181" s="102"/>
      <c r="Q181" s="103" t="e">
        <v>#REF!</v>
      </c>
      <c r="R181" s="105" t="s">
        <v>44</v>
      </c>
      <c r="S181" s="102"/>
      <c r="T181" s="107"/>
      <c r="U181" s="107"/>
    </row>
    <row r="182" spans="1:21" ht="15" hidden="1" customHeight="1" x14ac:dyDescent="0.25">
      <c r="A182" s="102">
        <v>174</v>
      </c>
      <c r="B182" s="102" t="s">
        <v>746</v>
      </c>
      <c r="C182" s="103" t="s">
        <v>28</v>
      </c>
      <c r="D182" s="102"/>
      <c r="E182" s="102" t="s">
        <v>747</v>
      </c>
      <c r="F182" s="104" t="e">
        <v>#REF!</v>
      </c>
      <c r="G182" s="103" t="e">
        <v>#REF!</v>
      </c>
      <c r="H182" s="105" t="s">
        <v>25</v>
      </c>
      <c r="I182" s="105" t="s">
        <v>663</v>
      </c>
      <c r="J182" s="105">
        <v>10558</v>
      </c>
      <c r="K182" s="106">
        <v>10558</v>
      </c>
      <c r="L182" s="105" t="s">
        <v>748</v>
      </c>
      <c r="M182" s="103" t="e">
        <v>#REF!</v>
      </c>
      <c r="N182" s="105" t="s">
        <v>332</v>
      </c>
      <c r="O182" s="105" t="s">
        <v>655</v>
      </c>
      <c r="P182" s="102"/>
      <c r="Q182" s="103" t="e">
        <v>#REF!</v>
      </c>
      <c r="R182" s="105" t="s">
        <v>44</v>
      </c>
      <c r="S182" s="102"/>
      <c r="T182" s="107"/>
      <c r="U182" s="107"/>
    </row>
    <row r="183" spans="1:21" ht="15" hidden="1" customHeight="1" x14ac:dyDescent="0.25">
      <c r="A183" s="102">
        <v>175</v>
      </c>
      <c r="B183" s="102" t="s">
        <v>749</v>
      </c>
      <c r="C183" s="103" t="s">
        <v>28</v>
      </c>
      <c r="D183" s="102"/>
      <c r="E183" s="102" t="s">
        <v>750</v>
      </c>
      <c r="F183" s="104" t="e">
        <v>#REF!</v>
      </c>
      <c r="G183" s="103" t="e">
        <v>#REF!</v>
      </c>
      <c r="H183" s="105" t="s">
        <v>19</v>
      </c>
      <c r="I183" s="105" t="s">
        <v>703</v>
      </c>
      <c r="J183" s="105">
        <v>2064.4</v>
      </c>
      <c r="K183" s="106">
        <v>2064.4</v>
      </c>
      <c r="L183" s="105" t="s">
        <v>551</v>
      </c>
      <c r="M183" s="103" t="e">
        <v>#REF!</v>
      </c>
      <c r="N183" s="105" t="s">
        <v>332</v>
      </c>
      <c r="O183" s="105" t="s">
        <v>713</v>
      </c>
      <c r="P183" s="102"/>
      <c r="Q183" s="103" t="e">
        <v>#REF!</v>
      </c>
      <c r="R183" s="105" t="s">
        <v>44</v>
      </c>
      <c r="S183" s="102"/>
      <c r="T183" s="107"/>
      <c r="U183" s="107"/>
    </row>
    <row r="184" spans="1:21" ht="15" hidden="1" customHeight="1" x14ac:dyDescent="0.25">
      <c r="A184" s="102">
        <v>176</v>
      </c>
      <c r="B184" s="102" t="s">
        <v>751</v>
      </c>
      <c r="C184" s="103" t="s">
        <v>28</v>
      </c>
      <c r="D184" s="102"/>
      <c r="E184" s="102" t="s">
        <v>752</v>
      </c>
      <c r="F184" s="104" t="e">
        <v>#REF!</v>
      </c>
      <c r="G184" s="103" t="e">
        <v>#REF!</v>
      </c>
      <c r="H184" s="105" t="s">
        <v>20</v>
      </c>
      <c r="I184" s="105" t="s">
        <v>654</v>
      </c>
      <c r="J184" s="105">
        <v>4607.6000000000004</v>
      </c>
      <c r="K184" s="106">
        <v>4607.5999999999995</v>
      </c>
      <c r="L184" s="105" t="s">
        <v>753</v>
      </c>
      <c r="M184" s="103" t="e">
        <v>#REF!</v>
      </c>
      <c r="N184" s="105" t="s">
        <v>332</v>
      </c>
      <c r="O184" s="105" t="s">
        <v>640</v>
      </c>
      <c r="P184" s="102"/>
      <c r="Q184" s="103" t="e">
        <v>#REF!</v>
      </c>
      <c r="R184" s="105" t="s">
        <v>44</v>
      </c>
      <c r="S184" s="102"/>
      <c r="T184" s="107"/>
      <c r="U184" s="107"/>
    </row>
    <row r="185" spans="1:21" ht="15" hidden="1" customHeight="1" x14ac:dyDescent="0.25">
      <c r="A185" s="102">
        <v>177</v>
      </c>
      <c r="B185" s="102" t="s">
        <v>754</v>
      </c>
      <c r="C185" s="103" t="s">
        <v>28</v>
      </c>
      <c r="D185" s="102"/>
      <c r="E185" s="102" t="s">
        <v>755</v>
      </c>
      <c r="F185" s="104" t="e">
        <v>#REF!</v>
      </c>
      <c r="G185" s="103" t="e">
        <v>#REF!</v>
      </c>
      <c r="H185" s="105" t="s">
        <v>23</v>
      </c>
      <c r="I185" s="105" t="s">
        <v>654</v>
      </c>
      <c r="J185" s="105">
        <v>8699.93</v>
      </c>
      <c r="K185" s="106">
        <v>8699.93</v>
      </c>
      <c r="L185" s="105" t="s">
        <v>756</v>
      </c>
      <c r="M185" s="103" t="e">
        <v>#REF!</v>
      </c>
      <c r="N185" s="105" t="s">
        <v>332</v>
      </c>
      <c r="O185" s="105" t="s">
        <v>620</v>
      </c>
      <c r="P185" s="102"/>
      <c r="Q185" s="103" t="e">
        <v>#REF!</v>
      </c>
      <c r="R185" s="105" t="s">
        <v>44</v>
      </c>
      <c r="S185" s="102"/>
      <c r="T185" s="107"/>
      <c r="U185" s="107"/>
    </row>
    <row r="186" spans="1:21" ht="15" hidden="1" customHeight="1" x14ac:dyDescent="0.25">
      <c r="A186" s="102">
        <v>178</v>
      </c>
      <c r="B186" s="102" t="s">
        <v>757</v>
      </c>
      <c r="C186" s="103" t="s">
        <v>28</v>
      </c>
      <c r="D186" s="102"/>
      <c r="E186" s="102" t="s">
        <v>758</v>
      </c>
      <c r="F186" s="104" t="e">
        <v>#REF!</v>
      </c>
      <c r="G186" s="103" t="e">
        <v>#REF!</v>
      </c>
      <c r="H186" s="105" t="s">
        <v>20</v>
      </c>
      <c r="I186" s="105" t="s">
        <v>616</v>
      </c>
      <c r="J186" s="105">
        <v>4823.2</v>
      </c>
      <c r="K186" s="106">
        <v>4823.2</v>
      </c>
      <c r="L186" s="105" t="s">
        <v>759</v>
      </c>
      <c r="M186" s="103" t="e">
        <v>#REF!</v>
      </c>
      <c r="N186" s="105" t="s">
        <v>332</v>
      </c>
      <c r="O186" s="105" t="s">
        <v>713</v>
      </c>
      <c r="P186" s="102"/>
      <c r="Q186" s="103" t="e">
        <v>#REF!</v>
      </c>
      <c r="R186" s="105" t="s">
        <v>44</v>
      </c>
      <c r="S186" s="102"/>
      <c r="T186" s="107"/>
      <c r="U186" s="107"/>
    </row>
    <row r="187" spans="1:21" ht="15" hidden="1" customHeight="1" x14ac:dyDescent="0.25">
      <c r="A187" s="102">
        <v>179</v>
      </c>
      <c r="B187" s="102" t="s">
        <v>760</v>
      </c>
      <c r="C187" s="103" t="s">
        <v>28</v>
      </c>
      <c r="D187" s="102"/>
      <c r="E187" s="102" t="s">
        <v>761</v>
      </c>
      <c r="F187" s="104" t="e">
        <v>#REF!</v>
      </c>
      <c r="G187" s="103" t="e">
        <v>#REF!</v>
      </c>
      <c r="H187" s="105" t="s">
        <v>20</v>
      </c>
      <c r="I187" s="105" t="s">
        <v>607</v>
      </c>
      <c r="J187" s="105">
        <v>5349.5</v>
      </c>
      <c r="K187" s="106">
        <v>5349.5</v>
      </c>
      <c r="L187" s="105" t="s">
        <v>759</v>
      </c>
      <c r="M187" s="103" t="e">
        <v>#REF!</v>
      </c>
      <c r="N187" s="105" t="s">
        <v>332</v>
      </c>
      <c r="O187" s="105" t="s">
        <v>762</v>
      </c>
      <c r="P187" s="102"/>
      <c r="Q187" s="103" t="e">
        <v>#REF!</v>
      </c>
      <c r="R187" s="105" t="s">
        <v>44</v>
      </c>
      <c r="S187" s="102"/>
      <c r="T187" s="107"/>
      <c r="U187" s="107"/>
    </row>
    <row r="188" spans="1:21" ht="15" hidden="1" customHeight="1" x14ac:dyDescent="0.25">
      <c r="A188" s="102">
        <v>180</v>
      </c>
      <c r="B188" s="102" t="s">
        <v>763</v>
      </c>
      <c r="C188" s="103" t="s">
        <v>28</v>
      </c>
      <c r="D188" s="102"/>
      <c r="E188" s="102" t="s">
        <v>764</v>
      </c>
      <c r="F188" s="104" t="e">
        <v>#REF!</v>
      </c>
      <c r="G188" s="103" t="e">
        <v>#REF!</v>
      </c>
      <c r="H188" s="105" t="s">
        <v>22</v>
      </c>
      <c r="I188" s="105" t="s">
        <v>607</v>
      </c>
      <c r="J188" s="105">
        <v>10230.9</v>
      </c>
      <c r="K188" s="106">
        <v>10230.9</v>
      </c>
      <c r="L188" s="105" t="s">
        <v>765</v>
      </c>
      <c r="M188" s="103" t="e">
        <v>#REF!</v>
      </c>
      <c r="N188" s="105" t="s">
        <v>332</v>
      </c>
      <c r="O188" s="105" t="s">
        <v>762</v>
      </c>
      <c r="P188" s="102"/>
      <c r="Q188" s="103" t="e">
        <v>#REF!</v>
      </c>
      <c r="R188" s="105" t="s">
        <v>44</v>
      </c>
      <c r="S188" s="102"/>
      <c r="T188" s="107"/>
      <c r="U188" s="107"/>
    </row>
    <row r="189" spans="1:21" ht="15" hidden="1" customHeight="1" x14ac:dyDescent="0.25">
      <c r="A189" s="102">
        <v>181</v>
      </c>
      <c r="B189" s="102" t="s">
        <v>766</v>
      </c>
      <c r="C189" s="103" t="s">
        <v>28</v>
      </c>
      <c r="D189" s="102"/>
      <c r="E189" s="102" t="s">
        <v>767</v>
      </c>
      <c r="F189" s="104" t="e">
        <v>#REF!</v>
      </c>
      <c r="G189" s="103" t="e">
        <v>#REF!</v>
      </c>
      <c r="H189" s="105" t="s">
        <v>20</v>
      </c>
      <c r="I189" s="105" t="s">
        <v>607</v>
      </c>
      <c r="J189" s="105">
        <v>3583</v>
      </c>
      <c r="K189" s="106">
        <v>3583</v>
      </c>
      <c r="L189" s="105" t="s">
        <v>645</v>
      </c>
      <c r="M189" s="103" t="e">
        <v>#REF!</v>
      </c>
      <c r="N189" s="105" t="s">
        <v>332</v>
      </c>
      <c r="O189" s="105" t="s">
        <v>640</v>
      </c>
      <c r="P189" s="102"/>
      <c r="Q189" s="103" t="e">
        <v>#REF!</v>
      </c>
      <c r="R189" s="105" t="s">
        <v>44</v>
      </c>
      <c r="S189" s="102"/>
      <c r="T189" s="107"/>
      <c r="U189" s="107"/>
    </row>
    <row r="190" spans="1:21" ht="15" hidden="1" customHeight="1" x14ac:dyDescent="0.25">
      <c r="A190" s="102">
        <v>182</v>
      </c>
      <c r="B190" s="102" t="s">
        <v>768</v>
      </c>
      <c r="C190" s="103" t="s">
        <v>28</v>
      </c>
      <c r="D190" s="102"/>
      <c r="E190" s="102" t="s">
        <v>740</v>
      </c>
      <c r="F190" s="104" t="e">
        <v>#REF!</v>
      </c>
      <c r="G190" s="103" t="e">
        <v>#REF!</v>
      </c>
      <c r="H190" s="105" t="s">
        <v>21</v>
      </c>
      <c r="I190" s="105" t="s">
        <v>769</v>
      </c>
      <c r="J190" s="105">
        <v>5487.3</v>
      </c>
      <c r="K190" s="106">
        <v>5487.3</v>
      </c>
      <c r="L190" s="105" t="s">
        <v>770</v>
      </c>
      <c r="M190" s="103" t="e">
        <v>#REF!</v>
      </c>
      <c r="N190" s="105" t="s">
        <v>332</v>
      </c>
      <c r="O190" s="105" t="s">
        <v>771</v>
      </c>
      <c r="P190" s="102"/>
      <c r="Q190" s="103" t="e">
        <v>#REF!</v>
      </c>
      <c r="R190" s="105" t="s">
        <v>44</v>
      </c>
      <c r="S190" s="102"/>
      <c r="T190" s="107"/>
      <c r="U190" s="107"/>
    </row>
    <row r="191" spans="1:21" ht="15" hidden="1" customHeight="1" x14ac:dyDescent="0.25">
      <c r="A191" s="102">
        <v>183</v>
      </c>
      <c r="B191" s="102" t="s">
        <v>772</v>
      </c>
      <c r="C191" s="103" t="s">
        <v>28</v>
      </c>
      <c r="D191" s="102"/>
      <c r="E191" s="102" t="s">
        <v>773</v>
      </c>
      <c r="F191" s="104" t="e">
        <v>#REF!</v>
      </c>
      <c r="G191" s="103" t="e">
        <v>#REF!</v>
      </c>
      <c r="H191" s="105" t="s">
        <v>20</v>
      </c>
      <c r="I191" s="105" t="s">
        <v>673</v>
      </c>
      <c r="J191" s="105">
        <v>4735.17</v>
      </c>
      <c r="K191" s="106">
        <v>4735.17</v>
      </c>
      <c r="L191" s="105" t="s">
        <v>670</v>
      </c>
      <c r="M191" s="103" t="e">
        <v>#REF!</v>
      </c>
      <c r="N191" s="105" t="s">
        <v>332</v>
      </c>
      <c r="O191" s="105" t="s">
        <v>671</v>
      </c>
      <c r="P191" s="102"/>
      <c r="Q191" s="103" t="e">
        <v>#REF!</v>
      </c>
      <c r="R191" s="105" t="s">
        <v>44</v>
      </c>
      <c r="S191" s="102"/>
      <c r="T191" s="107"/>
      <c r="U191" s="107"/>
    </row>
    <row r="192" spans="1:21" ht="15" hidden="1" customHeight="1" x14ac:dyDescent="0.25">
      <c r="A192" s="102">
        <v>184</v>
      </c>
      <c r="B192" s="102" t="s">
        <v>774</v>
      </c>
      <c r="C192" s="103" t="s">
        <v>28</v>
      </c>
      <c r="D192" s="102"/>
      <c r="E192" s="102" t="s">
        <v>775</v>
      </c>
      <c r="F192" s="104" t="e">
        <v>#REF!</v>
      </c>
      <c r="G192" s="103" t="e">
        <v>#REF!</v>
      </c>
      <c r="H192" s="105" t="s">
        <v>23</v>
      </c>
      <c r="I192" s="105" t="s">
        <v>769</v>
      </c>
      <c r="J192" s="105">
        <v>7566.2</v>
      </c>
      <c r="K192" s="106">
        <v>7566.2</v>
      </c>
      <c r="L192" s="105" t="s">
        <v>655</v>
      </c>
      <c r="M192" s="103" t="e">
        <v>#REF!</v>
      </c>
      <c r="N192" s="105" t="s">
        <v>332</v>
      </c>
      <c r="O192" s="105" t="s">
        <v>776</v>
      </c>
      <c r="P192" s="102"/>
      <c r="Q192" s="103" t="e">
        <v>#REF!</v>
      </c>
      <c r="R192" s="105" t="s">
        <v>44</v>
      </c>
      <c r="S192" s="102"/>
      <c r="T192" s="107"/>
      <c r="U192" s="107"/>
    </row>
    <row r="193" spans="1:21" ht="15" hidden="1" customHeight="1" x14ac:dyDescent="0.25">
      <c r="A193" s="102">
        <v>185</v>
      </c>
      <c r="B193" s="102" t="s">
        <v>777</v>
      </c>
      <c r="C193" s="103" t="s">
        <v>28</v>
      </c>
      <c r="D193" s="102"/>
      <c r="E193" s="102" t="s">
        <v>778</v>
      </c>
      <c r="F193" s="104" t="e">
        <v>#REF!</v>
      </c>
      <c r="G193" s="103" t="e">
        <v>#REF!</v>
      </c>
      <c r="H193" s="105" t="s">
        <v>21</v>
      </c>
      <c r="I193" s="105" t="s">
        <v>654</v>
      </c>
      <c r="J193" s="105">
        <v>5530.5</v>
      </c>
      <c r="K193" s="106">
        <v>5530.5</v>
      </c>
      <c r="L193" s="105" t="s">
        <v>620</v>
      </c>
      <c r="M193" s="103" t="e">
        <v>#REF!</v>
      </c>
      <c r="N193" s="105" t="s">
        <v>332</v>
      </c>
      <c r="O193" s="105" t="s">
        <v>771</v>
      </c>
      <c r="P193" s="102"/>
      <c r="Q193" s="103" t="e">
        <v>#REF!</v>
      </c>
      <c r="R193" s="105" t="s">
        <v>44</v>
      </c>
      <c r="S193" s="102"/>
      <c r="T193" s="107"/>
      <c r="U193" s="107"/>
    </row>
    <row r="194" spans="1:21" ht="15" hidden="1" customHeight="1" x14ac:dyDescent="0.25">
      <c r="A194" s="102">
        <v>186</v>
      </c>
      <c r="B194" s="102" t="s">
        <v>779</v>
      </c>
      <c r="C194" s="103" t="s">
        <v>28</v>
      </c>
      <c r="D194" s="102"/>
      <c r="E194" s="102" t="s">
        <v>767</v>
      </c>
      <c r="F194" s="104" t="e">
        <v>#REF!</v>
      </c>
      <c r="G194" s="103" t="e">
        <v>#REF!</v>
      </c>
      <c r="H194" s="105" t="s">
        <v>20</v>
      </c>
      <c r="I194" s="105" t="s">
        <v>780</v>
      </c>
      <c r="J194" s="105">
        <v>4462.3999999999996</v>
      </c>
      <c r="K194" s="106">
        <v>4462.3999999999996</v>
      </c>
      <c r="L194" s="105" t="s">
        <v>781</v>
      </c>
      <c r="M194" s="103" t="e">
        <v>#REF!</v>
      </c>
      <c r="N194" s="105" t="s">
        <v>332</v>
      </c>
      <c r="O194" s="105" t="s">
        <v>782</v>
      </c>
      <c r="P194" s="102"/>
      <c r="Q194" s="103" t="e">
        <v>#REF!</v>
      </c>
      <c r="R194" s="105" t="s">
        <v>44</v>
      </c>
      <c r="S194" s="102"/>
      <c r="T194" s="107"/>
      <c r="U194" s="107"/>
    </row>
    <row r="195" spans="1:21" ht="15" hidden="1" customHeight="1" x14ac:dyDescent="0.25">
      <c r="A195" s="102">
        <v>187</v>
      </c>
      <c r="B195" s="102" t="s">
        <v>783</v>
      </c>
      <c r="C195" s="103" t="s">
        <v>28</v>
      </c>
      <c r="D195" s="102"/>
      <c r="E195" s="102" t="s">
        <v>784</v>
      </c>
      <c r="F195" s="104" t="e">
        <v>#REF!</v>
      </c>
      <c r="G195" s="103" t="e">
        <v>#REF!</v>
      </c>
      <c r="H195" s="105" t="s">
        <v>22</v>
      </c>
      <c r="I195" s="105" t="s">
        <v>780</v>
      </c>
      <c r="J195" s="105">
        <v>10513.2</v>
      </c>
      <c r="K195" s="106">
        <v>10513.2</v>
      </c>
      <c r="L195" s="105" t="s">
        <v>559</v>
      </c>
      <c r="M195" s="103" t="e">
        <v>#REF!</v>
      </c>
      <c r="N195" s="105" t="s">
        <v>332</v>
      </c>
      <c r="O195" s="105" t="s">
        <v>785</v>
      </c>
      <c r="P195" s="102"/>
      <c r="Q195" s="103" t="e">
        <v>#REF!</v>
      </c>
      <c r="R195" s="105" t="s">
        <v>44</v>
      </c>
      <c r="S195" s="102"/>
      <c r="T195" s="107"/>
      <c r="U195" s="107"/>
    </row>
    <row r="196" spans="1:21" ht="15" hidden="1" customHeight="1" x14ac:dyDescent="0.25">
      <c r="A196" s="102">
        <v>188</v>
      </c>
      <c r="B196" s="102" t="s">
        <v>786</v>
      </c>
      <c r="C196" s="103" t="s">
        <v>28</v>
      </c>
      <c r="D196" s="102"/>
      <c r="E196" s="102" t="s">
        <v>743</v>
      </c>
      <c r="F196" s="104" t="e">
        <v>#REF!</v>
      </c>
      <c r="G196" s="103" t="e">
        <v>#REF!</v>
      </c>
      <c r="H196" s="105" t="s">
        <v>22</v>
      </c>
      <c r="I196" s="105" t="s">
        <v>769</v>
      </c>
      <c r="J196" s="105">
        <v>10949.1</v>
      </c>
      <c r="K196" s="106">
        <v>10949.1</v>
      </c>
      <c r="L196" s="105" t="s">
        <v>787</v>
      </c>
      <c r="M196" s="103" t="e">
        <v>#REF!</v>
      </c>
      <c r="N196" s="105" t="s">
        <v>332</v>
      </c>
      <c r="O196" s="105" t="s">
        <v>745</v>
      </c>
      <c r="P196" s="102"/>
      <c r="Q196" s="103" t="e">
        <v>#REF!</v>
      </c>
      <c r="R196" s="105" t="s">
        <v>44</v>
      </c>
      <c r="S196" s="102"/>
      <c r="T196" s="107"/>
      <c r="U196" s="107"/>
    </row>
    <row r="197" spans="1:21" ht="15" hidden="1" customHeight="1" x14ac:dyDescent="0.25">
      <c r="A197" s="102">
        <v>189</v>
      </c>
      <c r="B197" s="102" t="s">
        <v>788</v>
      </c>
      <c r="C197" s="103" t="s">
        <v>28</v>
      </c>
      <c r="D197" s="102"/>
      <c r="E197" s="102" t="s">
        <v>565</v>
      </c>
      <c r="F197" s="104" t="e">
        <v>#REF!</v>
      </c>
      <c r="G197" s="103" t="e">
        <v>#REF!</v>
      </c>
      <c r="H197" s="105" t="s">
        <v>19</v>
      </c>
      <c r="I197" s="105" t="s">
        <v>607</v>
      </c>
      <c r="J197" s="105">
        <v>2169.9</v>
      </c>
      <c r="K197" s="106">
        <v>2169.9</v>
      </c>
      <c r="L197" s="105" t="s">
        <v>656</v>
      </c>
      <c r="M197" s="103" t="e">
        <v>#REF!</v>
      </c>
      <c r="N197" s="105" t="s">
        <v>332</v>
      </c>
      <c r="O197" s="105" t="s">
        <v>560</v>
      </c>
      <c r="P197" s="102"/>
      <c r="Q197" s="103" t="e">
        <v>#REF!</v>
      </c>
      <c r="R197" s="105" t="s">
        <v>44</v>
      </c>
      <c r="S197" s="102"/>
      <c r="T197" s="107"/>
      <c r="U197" s="107"/>
    </row>
    <row r="198" spans="1:21" ht="15" hidden="1" customHeight="1" x14ac:dyDescent="0.25">
      <c r="A198" s="102">
        <v>190</v>
      </c>
      <c r="B198" s="102" t="s">
        <v>789</v>
      </c>
      <c r="C198" s="103" t="s">
        <v>28</v>
      </c>
      <c r="D198" s="102"/>
      <c r="E198" s="102" t="s">
        <v>778</v>
      </c>
      <c r="F198" s="104" t="e">
        <v>#REF!</v>
      </c>
      <c r="G198" s="103" t="e">
        <v>#REF!</v>
      </c>
      <c r="H198" s="105" t="s">
        <v>21</v>
      </c>
      <c r="I198" s="105" t="s">
        <v>769</v>
      </c>
      <c r="J198" s="105">
        <v>5563.1</v>
      </c>
      <c r="K198" s="106">
        <v>5563.1</v>
      </c>
      <c r="L198" s="105" t="s">
        <v>547</v>
      </c>
      <c r="M198" s="103" t="e">
        <v>#REF!</v>
      </c>
      <c r="N198" s="105" t="s">
        <v>332</v>
      </c>
      <c r="O198" s="105" t="s">
        <v>790</v>
      </c>
      <c r="P198" s="102"/>
      <c r="Q198" s="103" t="e">
        <v>#REF!</v>
      </c>
      <c r="R198" s="105" t="s">
        <v>44</v>
      </c>
      <c r="S198" s="102"/>
      <c r="T198" s="107"/>
      <c r="U198" s="107"/>
    </row>
    <row r="199" spans="1:21" ht="15" hidden="1" customHeight="1" x14ac:dyDescent="0.25">
      <c r="A199" s="102">
        <v>191</v>
      </c>
      <c r="B199" s="102" t="s">
        <v>791</v>
      </c>
      <c r="C199" s="103" t="s">
        <v>28</v>
      </c>
      <c r="D199" s="102"/>
      <c r="E199" s="102" t="s">
        <v>767</v>
      </c>
      <c r="F199" s="104" t="e">
        <v>#REF!</v>
      </c>
      <c r="G199" s="103" t="e">
        <v>#REF!</v>
      </c>
      <c r="H199" s="105" t="s">
        <v>20</v>
      </c>
      <c r="I199" s="105" t="s">
        <v>619</v>
      </c>
      <c r="J199" s="105">
        <v>3880.9</v>
      </c>
      <c r="K199" s="106">
        <v>3880.9</v>
      </c>
      <c r="L199" s="105" t="s">
        <v>792</v>
      </c>
      <c r="M199" s="103" t="e">
        <v>#REF!</v>
      </c>
      <c r="N199" s="105" t="s">
        <v>332</v>
      </c>
      <c r="O199" s="105" t="s">
        <v>793</v>
      </c>
      <c r="P199" s="102"/>
      <c r="Q199" s="103" t="e">
        <v>#REF!</v>
      </c>
      <c r="R199" s="105" t="s">
        <v>44</v>
      </c>
      <c r="S199" s="102"/>
      <c r="T199" s="107"/>
      <c r="U199" s="107"/>
    </row>
    <row r="200" spans="1:21" ht="15" hidden="1" customHeight="1" x14ac:dyDescent="0.25">
      <c r="A200" s="102">
        <v>192</v>
      </c>
      <c r="B200" s="102" t="s">
        <v>794</v>
      </c>
      <c r="C200" s="103" t="s">
        <v>28</v>
      </c>
      <c r="D200" s="102"/>
      <c r="E200" s="102" t="s">
        <v>752</v>
      </c>
      <c r="F200" s="104" t="e">
        <v>#REF!</v>
      </c>
      <c r="G200" s="103" t="e">
        <v>#REF!</v>
      </c>
      <c r="H200" s="105" t="s">
        <v>20</v>
      </c>
      <c r="I200" s="105" t="s">
        <v>780</v>
      </c>
      <c r="J200" s="105">
        <v>3940.7</v>
      </c>
      <c r="K200" s="106">
        <v>3940.7000000000003</v>
      </c>
      <c r="L200" s="105" t="s">
        <v>759</v>
      </c>
      <c r="M200" s="103" t="e">
        <v>#REF!</v>
      </c>
      <c r="N200" s="105" t="s">
        <v>332</v>
      </c>
      <c r="O200" s="105" t="s">
        <v>709</v>
      </c>
      <c r="P200" s="102"/>
      <c r="Q200" s="103" t="e">
        <v>#REF!</v>
      </c>
      <c r="R200" s="105" t="s">
        <v>44</v>
      </c>
      <c r="S200" s="102"/>
      <c r="T200" s="107"/>
      <c r="U200" s="107"/>
    </row>
    <row r="201" spans="1:21" ht="15" hidden="1" customHeight="1" x14ac:dyDescent="0.25">
      <c r="A201" s="102">
        <v>193</v>
      </c>
      <c r="B201" s="102" t="s">
        <v>795</v>
      </c>
      <c r="C201" s="103" t="s">
        <v>28</v>
      </c>
      <c r="D201" s="102"/>
      <c r="E201" s="102" t="s">
        <v>565</v>
      </c>
      <c r="F201" s="104" t="e">
        <v>#REF!</v>
      </c>
      <c r="G201" s="103" t="e">
        <v>#REF!</v>
      </c>
      <c r="H201" s="105" t="s">
        <v>19</v>
      </c>
      <c r="I201" s="105" t="s">
        <v>619</v>
      </c>
      <c r="J201" s="105">
        <v>1961.5</v>
      </c>
      <c r="K201" s="106">
        <v>1961.5</v>
      </c>
      <c r="L201" s="105" t="s">
        <v>590</v>
      </c>
      <c r="M201" s="103" t="e">
        <v>#REF!</v>
      </c>
      <c r="N201" s="105" t="s">
        <v>332</v>
      </c>
      <c r="O201" s="105" t="s">
        <v>560</v>
      </c>
      <c r="P201" s="102"/>
      <c r="Q201" s="103" t="e">
        <v>#REF!</v>
      </c>
      <c r="R201" s="105" t="s">
        <v>44</v>
      </c>
      <c r="S201" s="102"/>
      <c r="T201" s="107"/>
      <c r="U201" s="107"/>
    </row>
    <row r="202" spans="1:21" ht="15" hidden="1" customHeight="1" x14ac:dyDescent="0.25">
      <c r="A202" s="102">
        <v>194</v>
      </c>
      <c r="B202" s="102" t="s">
        <v>796</v>
      </c>
      <c r="C202" s="103" t="s">
        <v>28</v>
      </c>
      <c r="D202" s="102"/>
      <c r="E202" s="102" t="s">
        <v>797</v>
      </c>
      <c r="F202" s="104" t="e">
        <v>#REF!</v>
      </c>
      <c r="G202" s="103" t="e">
        <v>#REF!</v>
      </c>
      <c r="H202" s="105" t="s">
        <v>22</v>
      </c>
      <c r="I202" s="105" t="s">
        <v>586</v>
      </c>
      <c r="J202" s="105">
        <v>14647.7</v>
      </c>
      <c r="K202" s="106">
        <v>14647.699999999999</v>
      </c>
      <c r="L202" s="105" t="s">
        <v>798</v>
      </c>
      <c r="M202" s="103" t="e">
        <v>#REF!</v>
      </c>
      <c r="N202" s="105" t="s">
        <v>332</v>
      </c>
      <c r="O202" s="105" t="s">
        <v>734</v>
      </c>
      <c r="P202" s="102"/>
      <c r="Q202" s="103" t="e">
        <v>#REF!</v>
      </c>
      <c r="R202" s="105" t="s">
        <v>44</v>
      </c>
      <c r="S202" s="102"/>
      <c r="T202" s="107"/>
      <c r="U202" s="107"/>
    </row>
    <row r="203" spans="1:21" ht="15" hidden="1" customHeight="1" x14ac:dyDescent="0.25">
      <c r="A203" s="102">
        <v>195</v>
      </c>
      <c r="B203" s="102" t="s">
        <v>799</v>
      </c>
      <c r="C203" s="103" t="s">
        <v>28</v>
      </c>
      <c r="D203" s="102"/>
      <c r="E203" s="102" t="s">
        <v>800</v>
      </c>
      <c r="F203" s="104" t="e">
        <v>#REF!</v>
      </c>
      <c r="G203" s="103" t="e">
        <v>#REF!</v>
      </c>
      <c r="H203" s="105" t="s">
        <v>26</v>
      </c>
      <c r="I203" s="105" t="s">
        <v>619</v>
      </c>
      <c r="J203" s="105">
        <v>13287.7</v>
      </c>
      <c r="K203" s="106">
        <v>13287.699999999999</v>
      </c>
      <c r="L203" s="105" t="s">
        <v>801</v>
      </c>
      <c r="M203" s="103" t="e">
        <v>#REF!</v>
      </c>
      <c r="N203" s="105" t="s">
        <v>332</v>
      </c>
      <c r="O203" s="105" t="s">
        <v>802</v>
      </c>
      <c r="P203" s="102"/>
      <c r="Q203" s="103" t="e">
        <v>#REF!</v>
      </c>
      <c r="R203" s="105" t="s">
        <v>44</v>
      </c>
      <c r="S203" s="102"/>
      <c r="T203" s="107"/>
      <c r="U203" s="107"/>
    </row>
    <row r="204" spans="1:21" ht="15" hidden="1" customHeight="1" x14ac:dyDescent="0.25">
      <c r="A204" s="102">
        <v>196</v>
      </c>
      <c r="B204" s="102" t="s">
        <v>803</v>
      </c>
      <c r="C204" s="103" t="s">
        <v>28</v>
      </c>
      <c r="D204" s="102"/>
      <c r="E204" s="102" t="s">
        <v>758</v>
      </c>
      <c r="F204" s="104" t="e">
        <v>#REF!</v>
      </c>
      <c r="G204" s="103" t="e">
        <v>#REF!</v>
      </c>
      <c r="H204" s="105" t="s">
        <v>23</v>
      </c>
      <c r="I204" s="105" t="s">
        <v>505</v>
      </c>
      <c r="J204" s="105">
        <v>10699.18</v>
      </c>
      <c r="K204" s="106">
        <v>10699.18</v>
      </c>
      <c r="L204" s="105" t="s">
        <v>804</v>
      </c>
      <c r="M204" s="103" t="e">
        <v>#REF!</v>
      </c>
      <c r="N204" s="105" t="s">
        <v>332</v>
      </c>
      <c r="O204" s="105" t="s">
        <v>805</v>
      </c>
      <c r="P204" s="102"/>
      <c r="Q204" s="103" t="e">
        <v>#REF!</v>
      </c>
      <c r="R204" s="105" t="s">
        <v>44</v>
      </c>
      <c r="S204" s="102"/>
      <c r="T204" s="107"/>
      <c r="U204" s="107"/>
    </row>
    <row r="205" spans="1:21" ht="15" hidden="1" customHeight="1" x14ac:dyDescent="0.25">
      <c r="A205" s="102">
        <v>197</v>
      </c>
      <c r="B205" s="102" t="s">
        <v>806</v>
      </c>
      <c r="C205" s="103" t="s">
        <v>28</v>
      </c>
      <c r="D205" s="102"/>
      <c r="E205" s="102" t="s">
        <v>693</v>
      </c>
      <c r="F205" s="104" t="e">
        <v>#REF!</v>
      </c>
      <c r="G205" s="103" t="e">
        <v>#REF!</v>
      </c>
      <c r="H205" s="105" t="s">
        <v>19</v>
      </c>
      <c r="I205" s="105" t="s">
        <v>436</v>
      </c>
      <c r="J205" s="105">
        <v>2942.9</v>
      </c>
      <c r="K205" s="106">
        <v>2942.9</v>
      </c>
      <c r="L205" s="105" t="s">
        <v>807</v>
      </c>
      <c r="M205" s="103" t="e">
        <v>#REF!</v>
      </c>
      <c r="N205" s="105" t="s">
        <v>332</v>
      </c>
      <c r="O205" s="105" t="s">
        <v>651</v>
      </c>
      <c r="P205" s="102"/>
      <c r="Q205" s="103" t="e">
        <v>#REF!</v>
      </c>
      <c r="R205" s="105" t="s">
        <v>44</v>
      </c>
      <c r="S205" s="102"/>
      <c r="T205" s="107"/>
      <c r="U205" s="107"/>
    </row>
    <row r="206" spans="1:21" ht="15" hidden="1" customHeight="1" x14ac:dyDescent="0.25">
      <c r="A206" s="102">
        <v>198</v>
      </c>
      <c r="B206" s="102" t="s">
        <v>808</v>
      </c>
      <c r="C206" s="103" t="s">
        <v>28</v>
      </c>
      <c r="D206" s="102"/>
      <c r="E206" s="102" t="s">
        <v>119</v>
      </c>
      <c r="F206" s="104" t="e">
        <v>#REF!</v>
      </c>
      <c r="G206" s="103" t="e">
        <v>#REF!</v>
      </c>
      <c r="H206" s="105" t="s">
        <v>20</v>
      </c>
      <c r="I206" s="105" t="s">
        <v>809</v>
      </c>
      <c r="J206" s="105">
        <v>4368.2</v>
      </c>
      <c r="K206" s="106">
        <v>4368.2</v>
      </c>
      <c r="L206" s="105" t="s">
        <v>810</v>
      </c>
      <c r="M206" s="103" t="e">
        <v>#REF!</v>
      </c>
      <c r="N206" s="105" t="s">
        <v>332</v>
      </c>
      <c r="O206" s="105" t="s">
        <v>650</v>
      </c>
      <c r="P206" s="102"/>
      <c r="Q206" s="103" t="e">
        <v>#REF!</v>
      </c>
      <c r="R206" s="105" t="s">
        <v>44</v>
      </c>
      <c r="S206" s="102"/>
      <c r="T206" s="107"/>
      <c r="U206" s="107"/>
    </row>
    <row r="207" spans="1:21" ht="15" hidden="1" customHeight="1" x14ac:dyDescent="0.25">
      <c r="A207" s="102">
        <v>199</v>
      </c>
      <c r="B207" s="102" t="s">
        <v>811</v>
      </c>
      <c r="C207" s="103" t="s">
        <v>28</v>
      </c>
      <c r="D207" s="102"/>
      <c r="E207" s="102" t="s">
        <v>812</v>
      </c>
      <c r="F207" s="104" t="e">
        <v>#REF!</v>
      </c>
      <c r="G207" s="103" t="e">
        <v>#REF!</v>
      </c>
      <c r="H207" s="105" t="s">
        <v>21</v>
      </c>
      <c r="I207" s="105" t="s">
        <v>813</v>
      </c>
      <c r="J207" s="105">
        <v>7086.7</v>
      </c>
      <c r="K207" s="106">
        <v>7086.7</v>
      </c>
      <c r="L207" s="105" t="s">
        <v>688</v>
      </c>
      <c r="M207" s="103" t="e">
        <v>#REF!</v>
      </c>
      <c r="N207" s="105" t="s">
        <v>332</v>
      </c>
      <c r="O207" s="105" t="s">
        <v>807</v>
      </c>
      <c r="P207" s="102"/>
      <c r="Q207" s="103" t="e">
        <v>#REF!</v>
      </c>
      <c r="R207" s="105" t="s">
        <v>44</v>
      </c>
      <c r="S207" s="102"/>
      <c r="T207" s="107"/>
      <c r="U207" s="107"/>
    </row>
    <row r="208" spans="1:21" ht="15" hidden="1" customHeight="1" x14ac:dyDescent="0.25">
      <c r="A208" s="102">
        <v>200</v>
      </c>
      <c r="B208" s="102" t="s">
        <v>814</v>
      </c>
      <c r="C208" s="103" t="s">
        <v>28</v>
      </c>
      <c r="D208" s="102"/>
      <c r="E208" s="102" t="s">
        <v>775</v>
      </c>
      <c r="F208" s="104" t="e">
        <v>#REF!</v>
      </c>
      <c r="G208" s="103" t="e">
        <v>#REF!</v>
      </c>
      <c r="H208" s="105" t="s">
        <v>23</v>
      </c>
      <c r="I208" s="105" t="s">
        <v>589</v>
      </c>
      <c r="J208" s="105">
        <v>7577.56</v>
      </c>
      <c r="K208" s="106">
        <v>7577.56</v>
      </c>
      <c r="L208" s="105" t="s">
        <v>815</v>
      </c>
      <c r="M208" s="103" t="e">
        <v>#REF!</v>
      </c>
      <c r="N208" s="105" t="s">
        <v>332</v>
      </c>
      <c r="O208" s="105" t="s">
        <v>816</v>
      </c>
      <c r="P208" s="102"/>
      <c r="Q208" s="103" t="e">
        <v>#REF!</v>
      </c>
      <c r="R208" s="105" t="s">
        <v>44</v>
      </c>
      <c r="S208" s="102"/>
      <c r="T208" s="107"/>
      <c r="U208" s="107"/>
    </row>
    <row r="209" spans="1:21" ht="15" hidden="1" customHeight="1" x14ac:dyDescent="0.25">
      <c r="A209" s="102">
        <v>201</v>
      </c>
      <c r="B209" s="102" t="s">
        <v>817</v>
      </c>
      <c r="C209" s="103" t="s">
        <v>28</v>
      </c>
      <c r="D209" s="102"/>
      <c r="E209" s="102" t="s">
        <v>594</v>
      </c>
      <c r="F209" s="104" t="e">
        <v>#REF!</v>
      </c>
      <c r="G209" s="103" t="e">
        <v>#REF!</v>
      </c>
      <c r="H209" s="105" t="s">
        <v>20</v>
      </c>
      <c r="I209" s="105" t="s">
        <v>589</v>
      </c>
      <c r="J209" s="105">
        <v>4703.21</v>
      </c>
      <c r="K209" s="106">
        <v>4703.21</v>
      </c>
      <c r="L209" s="105" t="s">
        <v>818</v>
      </c>
      <c r="M209" s="103" t="e">
        <v>#REF!</v>
      </c>
      <c r="N209" s="105" t="s">
        <v>332</v>
      </c>
      <c r="O209" s="105" t="s">
        <v>640</v>
      </c>
      <c r="P209" s="102"/>
      <c r="Q209" s="103" t="e">
        <v>#REF!</v>
      </c>
      <c r="R209" s="105" t="s">
        <v>44</v>
      </c>
      <c r="S209" s="102"/>
      <c r="T209" s="107"/>
      <c r="U209" s="107"/>
    </row>
    <row r="210" spans="1:21" ht="15" hidden="1" customHeight="1" x14ac:dyDescent="0.25">
      <c r="A210" s="102">
        <v>202</v>
      </c>
      <c r="B210" s="102" t="s">
        <v>819</v>
      </c>
      <c r="C210" s="103" t="s">
        <v>28</v>
      </c>
      <c r="D210" s="102"/>
      <c r="E210" s="102" t="s">
        <v>820</v>
      </c>
      <c r="F210" s="104" t="e">
        <v>#REF!</v>
      </c>
      <c r="G210" s="103" t="e">
        <v>#REF!</v>
      </c>
      <c r="H210" s="105" t="s">
        <v>20</v>
      </c>
      <c r="I210" s="105" t="s">
        <v>616</v>
      </c>
      <c r="J210" s="105">
        <v>4862.3100000000004</v>
      </c>
      <c r="K210" s="106">
        <v>4862.3100000000004</v>
      </c>
      <c r="L210" s="105" t="s">
        <v>821</v>
      </c>
      <c r="M210" s="103" t="e">
        <v>#REF!</v>
      </c>
      <c r="N210" s="105" t="s">
        <v>332</v>
      </c>
      <c r="O210" s="105" t="s">
        <v>577</v>
      </c>
      <c r="P210" s="102"/>
      <c r="Q210" s="103" t="e">
        <v>#REF!</v>
      </c>
      <c r="R210" s="105" t="s">
        <v>44</v>
      </c>
      <c r="S210" s="102"/>
      <c r="T210" s="107"/>
      <c r="U210" s="107"/>
    </row>
    <row r="211" spans="1:21" ht="15" hidden="1" customHeight="1" x14ac:dyDescent="0.25">
      <c r="A211" s="102">
        <v>203</v>
      </c>
      <c r="B211" s="102" t="s">
        <v>822</v>
      </c>
      <c r="C211" s="103" t="s">
        <v>28</v>
      </c>
      <c r="D211" s="102"/>
      <c r="E211" s="102" t="s">
        <v>823</v>
      </c>
      <c r="F211" s="104" t="e">
        <v>#REF!</v>
      </c>
      <c r="G211" s="103" t="e">
        <v>#REF!</v>
      </c>
      <c r="H211" s="105" t="s">
        <v>21</v>
      </c>
      <c r="I211" s="105" t="s">
        <v>607</v>
      </c>
      <c r="J211" s="105">
        <v>7080.33</v>
      </c>
      <c r="K211" s="106">
        <v>7080.33</v>
      </c>
      <c r="L211" s="105" t="s">
        <v>824</v>
      </c>
      <c r="M211" s="103" t="e">
        <v>#REF!</v>
      </c>
      <c r="N211" s="105" t="s">
        <v>332</v>
      </c>
      <c r="O211" s="105" t="s">
        <v>577</v>
      </c>
      <c r="P211" s="102"/>
      <c r="Q211" s="103" t="e">
        <v>#REF!</v>
      </c>
      <c r="R211" s="105" t="s">
        <v>44</v>
      </c>
      <c r="S211" s="102"/>
      <c r="T211" s="107"/>
      <c r="U211" s="107"/>
    </row>
    <row r="212" spans="1:21" ht="15" hidden="1" customHeight="1" x14ac:dyDescent="0.25">
      <c r="A212" s="102">
        <v>204</v>
      </c>
      <c r="B212" s="102" t="s">
        <v>825</v>
      </c>
      <c r="C212" s="103" t="s">
        <v>29</v>
      </c>
      <c r="D212" s="102"/>
      <c r="E212" s="102" t="s">
        <v>603</v>
      </c>
      <c r="F212" s="104" t="e">
        <v>#REF!</v>
      </c>
      <c r="G212" s="103" t="e">
        <v>#REF!</v>
      </c>
      <c r="H212" s="105" t="s">
        <v>19</v>
      </c>
      <c r="I212" s="105" t="s">
        <v>826</v>
      </c>
      <c r="J212" s="105">
        <v>2400.56</v>
      </c>
      <c r="K212" s="106">
        <v>2400.56</v>
      </c>
      <c r="L212" s="105" t="s">
        <v>338</v>
      </c>
      <c r="M212" s="103" t="e">
        <v>#REF!</v>
      </c>
      <c r="N212" s="105" t="s">
        <v>332</v>
      </c>
      <c r="O212" s="105" t="s">
        <v>621</v>
      </c>
      <c r="P212" s="102"/>
      <c r="Q212" s="103" t="e">
        <v>#REF!</v>
      </c>
      <c r="R212" s="105" t="s">
        <v>44</v>
      </c>
      <c r="S212" s="102"/>
      <c r="T212" s="107"/>
      <c r="U212" s="107"/>
    </row>
    <row r="213" spans="1:21" ht="15" hidden="1" customHeight="1" x14ac:dyDescent="0.25">
      <c r="A213" s="102">
        <v>205</v>
      </c>
      <c r="B213" s="102" t="s">
        <v>827</v>
      </c>
      <c r="C213" s="103" t="s">
        <v>29</v>
      </c>
      <c r="D213" s="102"/>
      <c r="E213" s="102" t="s">
        <v>603</v>
      </c>
      <c r="F213" s="104" t="e">
        <v>#REF!</v>
      </c>
      <c r="G213" s="103" t="e">
        <v>#REF!</v>
      </c>
      <c r="H213" s="105" t="s">
        <v>19</v>
      </c>
      <c r="I213" s="105" t="s">
        <v>682</v>
      </c>
      <c r="J213" s="105">
        <v>2364.8000000000002</v>
      </c>
      <c r="K213" s="106">
        <v>2364.7999999999997</v>
      </c>
      <c r="L213" s="105" t="s">
        <v>828</v>
      </c>
      <c r="M213" s="103" t="e">
        <v>#REF!</v>
      </c>
      <c r="N213" s="105" t="s">
        <v>332</v>
      </c>
      <c r="O213" s="105" t="s">
        <v>651</v>
      </c>
      <c r="P213" s="102"/>
      <c r="Q213" s="103" t="e">
        <v>#REF!</v>
      </c>
      <c r="R213" s="105" t="s">
        <v>44</v>
      </c>
      <c r="S213" s="102"/>
      <c r="T213" s="107"/>
      <c r="U213" s="107"/>
    </row>
    <row r="214" spans="1:21" ht="15" hidden="1" customHeight="1" x14ac:dyDescent="0.25">
      <c r="A214" s="102">
        <v>206</v>
      </c>
      <c r="B214" s="102" t="s">
        <v>829</v>
      </c>
      <c r="C214" s="103" t="s">
        <v>29</v>
      </c>
      <c r="D214" s="102"/>
      <c r="E214" s="102" t="s">
        <v>764</v>
      </c>
      <c r="F214" s="104" t="e">
        <v>#REF!</v>
      </c>
      <c r="G214" s="103" t="e">
        <v>#REF!</v>
      </c>
      <c r="H214" s="105" t="s">
        <v>21</v>
      </c>
      <c r="I214" s="105" t="s">
        <v>687</v>
      </c>
      <c r="J214" s="105">
        <v>6787.9</v>
      </c>
      <c r="K214" s="106">
        <v>6787.9</v>
      </c>
      <c r="L214" s="105" t="s">
        <v>830</v>
      </c>
      <c r="M214" s="103" t="e">
        <v>#REF!</v>
      </c>
      <c r="N214" s="105" t="s">
        <v>332</v>
      </c>
      <c r="O214" s="105" t="s">
        <v>831</v>
      </c>
      <c r="P214" s="102"/>
      <c r="Q214" s="103" t="e">
        <v>#REF!</v>
      </c>
      <c r="R214" s="105" t="s">
        <v>44</v>
      </c>
      <c r="S214" s="102"/>
      <c r="T214" s="107"/>
      <c r="U214" s="107"/>
    </row>
    <row r="215" spans="1:21" ht="15" hidden="1" customHeight="1" x14ac:dyDescent="0.25">
      <c r="A215" s="102">
        <v>207</v>
      </c>
      <c r="B215" s="102" t="s">
        <v>832</v>
      </c>
      <c r="C215" s="103" t="s">
        <v>29</v>
      </c>
      <c r="D215" s="102"/>
      <c r="E215" s="102" t="s">
        <v>833</v>
      </c>
      <c r="F215" s="104" t="e">
        <v>#REF!</v>
      </c>
      <c r="G215" s="103" t="e">
        <v>#REF!</v>
      </c>
      <c r="H215" s="105" t="s">
        <v>26</v>
      </c>
      <c r="I215" s="105" t="s">
        <v>687</v>
      </c>
      <c r="J215" s="105">
        <v>15482.2</v>
      </c>
      <c r="K215" s="106">
        <v>15482.2</v>
      </c>
      <c r="L215" s="105" t="s">
        <v>834</v>
      </c>
      <c r="M215" s="103" t="e">
        <v>#REF!</v>
      </c>
      <c r="N215" s="105" t="s">
        <v>332</v>
      </c>
      <c r="O215" s="105" t="s">
        <v>835</v>
      </c>
      <c r="P215" s="102"/>
      <c r="Q215" s="103" t="e">
        <v>#REF!</v>
      </c>
      <c r="R215" s="105" t="s">
        <v>44</v>
      </c>
      <c r="S215" s="102"/>
      <c r="T215" s="107"/>
      <c r="U215" s="107"/>
    </row>
    <row r="216" spans="1:21" ht="15" hidden="1" customHeight="1" x14ac:dyDescent="0.25">
      <c r="A216" s="102">
        <v>208</v>
      </c>
      <c r="B216" s="102" t="s">
        <v>836</v>
      </c>
      <c r="C216" s="103" t="s">
        <v>29</v>
      </c>
      <c r="D216" s="102"/>
      <c r="E216" s="102" t="s">
        <v>594</v>
      </c>
      <c r="F216" s="104" t="e">
        <v>#REF!</v>
      </c>
      <c r="G216" s="103" t="e">
        <v>#REF!</v>
      </c>
      <c r="H216" s="105" t="s">
        <v>20</v>
      </c>
      <c r="I216" s="105" t="s">
        <v>837</v>
      </c>
      <c r="J216" s="105">
        <v>4526.7</v>
      </c>
      <c r="K216" s="106">
        <v>4526.7</v>
      </c>
      <c r="L216" s="105" t="s">
        <v>838</v>
      </c>
      <c r="M216" s="103" t="e">
        <v>#REF!</v>
      </c>
      <c r="N216" s="105" t="s">
        <v>332</v>
      </c>
      <c r="O216" s="105" t="s">
        <v>839</v>
      </c>
      <c r="P216" s="102"/>
      <c r="Q216" s="103" t="e">
        <v>#REF!</v>
      </c>
      <c r="R216" s="105" t="s">
        <v>44</v>
      </c>
      <c r="S216" s="102"/>
      <c r="T216" s="107"/>
      <c r="U216" s="107"/>
    </row>
    <row r="217" spans="1:21" ht="15" hidden="1" customHeight="1" x14ac:dyDescent="0.25">
      <c r="A217" s="102">
        <v>209</v>
      </c>
      <c r="B217" s="102" t="s">
        <v>840</v>
      </c>
      <c r="C217" s="103" t="s">
        <v>29</v>
      </c>
      <c r="D217" s="102"/>
      <c r="E217" s="102" t="s">
        <v>594</v>
      </c>
      <c r="F217" s="104" t="e">
        <v>#REF!</v>
      </c>
      <c r="G217" s="103" t="e">
        <v>#REF!</v>
      </c>
      <c r="H217" s="105" t="s">
        <v>20</v>
      </c>
      <c r="I217" s="105" t="s">
        <v>586</v>
      </c>
      <c r="J217" s="105">
        <v>4612.8</v>
      </c>
      <c r="K217" s="106">
        <v>4612.8</v>
      </c>
      <c r="L217" s="105" t="s">
        <v>841</v>
      </c>
      <c r="M217" s="103" t="e">
        <v>#REF!</v>
      </c>
      <c r="N217" s="105" t="s">
        <v>332</v>
      </c>
      <c r="O217" s="105" t="s">
        <v>709</v>
      </c>
      <c r="P217" s="102"/>
      <c r="Q217" s="103" t="e">
        <v>#REF!</v>
      </c>
      <c r="R217" s="105" t="s">
        <v>44</v>
      </c>
      <c r="S217" s="102"/>
      <c r="T217" s="107"/>
      <c r="U217" s="107"/>
    </row>
    <row r="218" spans="1:21" ht="15" hidden="1" customHeight="1" x14ac:dyDescent="0.25">
      <c r="A218" s="102">
        <v>210</v>
      </c>
      <c r="B218" s="102" t="s">
        <v>842</v>
      </c>
      <c r="C218" s="103" t="s">
        <v>29</v>
      </c>
      <c r="D218" s="102"/>
      <c r="E218" s="102" t="s">
        <v>843</v>
      </c>
      <c r="F218" s="104" t="e">
        <v>#REF!</v>
      </c>
      <c r="G218" s="103" t="e">
        <v>#REF!</v>
      </c>
      <c r="H218" s="105" t="s">
        <v>22</v>
      </c>
      <c r="I218" s="105" t="s">
        <v>844</v>
      </c>
      <c r="J218" s="105">
        <v>12166.7</v>
      </c>
      <c r="K218" s="106">
        <v>12166.699999999999</v>
      </c>
      <c r="L218" s="105" t="s">
        <v>845</v>
      </c>
      <c r="M218" s="103" t="e">
        <v>#REF!</v>
      </c>
      <c r="N218" s="105" t="s">
        <v>332</v>
      </c>
      <c r="O218" s="105" t="s">
        <v>807</v>
      </c>
      <c r="P218" s="102"/>
      <c r="Q218" s="103" t="e">
        <v>#REF!</v>
      </c>
      <c r="R218" s="105" t="s">
        <v>44</v>
      </c>
      <c r="S218" s="102"/>
      <c r="T218" s="107"/>
      <c r="U218" s="107"/>
    </row>
    <row r="219" spans="1:21" ht="15" hidden="1" customHeight="1" x14ac:dyDescent="0.25">
      <c r="A219" s="102">
        <v>211</v>
      </c>
      <c r="B219" s="102" t="s">
        <v>846</v>
      </c>
      <c r="C219" s="103" t="s">
        <v>29</v>
      </c>
      <c r="D219" s="102"/>
      <c r="E219" s="102" t="s">
        <v>594</v>
      </c>
      <c r="F219" s="104" t="e">
        <v>#REF!</v>
      </c>
      <c r="G219" s="103" t="e">
        <v>#REF!</v>
      </c>
      <c r="H219" s="105" t="s">
        <v>20</v>
      </c>
      <c r="I219" s="105" t="s">
        <v>837</v>
      </c>
      <c r="J219" s="105">
        <v>4720.6000000000004</v>
      </c>
      <c r="K219" s="106">
        <v>4720.6000000000004</v>
      </c>
      <c r="L219" s="105" t="s">
        <v>815</v>
      </c>
      <c r="M219" s="103" t="e">
        <v>#REF!</v>
      </c>
      <c r="N219" s="105" t="s">
        <v>332</v>
      </c>
      <c r="O219" s="105" t="s">
        <v>807</v>
      </c>
      <c r="P219" s="102"/>
      <c r="Q219" s="103" t="e">
        <v>#REF!</v>
      </c>
      <c r="R219" s="105" t="s">
        <v>44</v>
      </c>
      <c r="S219" s="102"/>
      <c r="T219" s="107"/>
      <c r="U219" s="107"/>
    </row>
    <row r="220" spans="1:21" ht="15" hidden="1" customHeight="1" x14ac:dyDescent="0.25">
      <c r="A220" s="102">
        <v>212</v>
      </c>
      <c r="B220" s="102" t="s">
        <v>847</v>
      </c>
      <c r="C220" s="103" t="s">
        <v>29</v>
      </c>
      <c r="D220" s="102"/>
      <c r="E220" s="102" t="s">
        <v>767</v>
      </c>
      <c r="F220" s="104" t="e">
        <v>#REF!</v>
      </c>
      <c r="G220" s="103" t="e">
        <v>#REF!</v>
      </c>
      <c r="H220" s="105" t="s">
        <v>20</v>
      </c>
      <c r="I220" s="105" t="s">
        <v>837</v>
      </c>
      <c r="J220" s="105">
        <v>4387.1000000000004</v>
      </c>
      <c r="K220" s="106">
        <v>4387.1000000000004</v>
      </c>
      <c r="L220" s="105" t="s">
        <v>815</v>
      </c>
      <c r="M220" s="103" t="e">
        <v>#REF!</v>
      </c>
      <c r="N220" s="105" t="s">
        <v>332</v>
      </c>
      <c r="O220" s="105" t="s">
        <v>807</v>
      </c>
      <c r="P220" s="102"/>
      <c r="Q220" s="103" t="e">
        <v>#REF!</v>
      </c>
      <c r="R220" s="105" t="s">
        <v>44</v>
      </c>
      <c r="S220" s="102"/>
      <c r="T220" s="107"/>
      <c r="U220" s="107"/>
    </row>
    <row r="221" spans="1:21" ht="15" hidden="1" customHeight="1" x14ac:dyDescent="0.25">
      <c r="A221" s="102">
        <v>213</v>
      </c>
      <c r="B221" s="102" t="s">
        <v>848</v>
      </c>
      <c r="C221" s="103" t="s">
        <v>35</v>
      </c>
      <c r="D221" s="102"/>
      <c r="E221" s="102" t="s">
        <v>849</v>
      </c>
      <c r="F221" s="104" t="e">
        <v>#REF!</v>
      </c>
      <c r="G221" s="103" t="e">
        <v>#REF!</v>
      </c>
      <c r="H221" s="105" t="s">
        <v>20</v>
      </c>
      <c r="I221" s="105" t="s">
        <v>703</v>
      </c>
      <c r="J221" s="105">
        <v>5559.9</v>
      </c>
      <c r="K221" s="106">
        <v>5559.9</v>
      </c>
      <c r="L221" s="105" t="s">
        <v>782</v>
      </c>
      <c r="M221" s="103" t="e">
        <v>#REF!</v>
      </c>
      <c r="N221" s="105" t="s">
        <v>850</v>
      </c>
      <c r="O221" s="105" t="s">
        <v>709</v>
      </c>
      <c r="P221" s="102"/>
      <c r="Q221" s="103" t="e">
        <v>#REF!</v>
      </c>
      <c r="R221" s="105" t="s">
        <v>44</v>
      </c>
      <c r="S221" s="102"/>
      <c r="T221" s="107"/>
      <c r="U221" s="107"/>
    </row>
    <row r="222" spans="1:21" ht="15" hidden="1" customHeight="1" x14ac:dyDescent="0.25">
      <c r="A222" s="102">
        <v>214</v>
      </c>
      <c r="B222" s="102" t="s">
        <v>851</v>
      </c>
      <c r="C222" s="103" t="s">
        <v>35</v>
      </c>
      <c r="D222" s="102"/>
      <c r="E222" s="102" t="s">
        <v>852</v>
      </c>
      <c r="F222" s="104" t="e">
        <v>#REF!</v>
      </c>
      <c r="G222" s="103" t="e">
        <v>#REF!</v>
      </c>
      <c r="H222" s="105" t="s">
        <v>20</v>
      </c>
      <c r="I222" s="105" t="s">
        <v>619</v>
      </c>
      <c r="J222" s="105">
        <v>5108.3999999999996</v>
      </c>
      <c r="K222" s="106">
        <v>5108.3999999999996</v>
      </c>
      <c r="L222" s="105" t="s">
        <v>853</v>
      </c>
      <c r="M222" s="103" t="e">
        <v>#REF!</v>
      </c>
      <c r="N222" s="105" t="s">
        <v>854</v>
      </c>
      <c r="O222" s="105" t="s">
        <v>855</v>
      </c>
      <c r="P222" s="102"/>
      <c r="Q222" s="103" t="e">
        <v>#REF!</v>
      </c>
      <c r="R222" s="105" t="s">
        <v>44</v>
      </c>
      <c r="S222" s="102"/>
      <c r="T222" s="107"/>
      <c r="U222" s="107"/>
    </row>
    <row r="223" spans="1:21" ht="15" hidden="1" customHeight="1" x14ac:dyDescent="0.25">
      <c r="A223" s="102">
        <v>215</v>
      </c>
      <c r="B223" s="102" t="s">
        <v>856</v>
      </c>
      <c r="C223" s="103" t="s">
        <v>29</v>
      </c>
      <c r="D223" s="102"/>
      <c r="E223" s="102" t="s">
        <v>857</v>
      </c>
      <c r="F223" s="104" t="e">
        <v>#REF!</v>
      </c>
      <c r="G223" s="103" t="e">
        <v>#REF!</v>
      </c>
      <c r="H223" s="105" t="s">
        <v>20</v>
      </c>
      <c r="I223" s="105" t="s">
        <v>586</v>
      </c>
      <c r="J223" s="105">
        <v>4080.3</v>
      </c>
      <c r="K223" s="106">
        <v>4080.3</v>
      </c>
      <c r="L223" s="105" t="s">
        <v>858</v>
      </c>
      <c r="M223" s="103" t="e">
        <v>#REF!</v>
      </c>
      <c r="N223" s="105" t="s">
        <v>859</v>
      </c>
      <c r="O223" s="105" t="s">
        <v>860</v>
      </c>
      <c r="P223" s="102"/>
      <c r="Q223" s="103" t="e">
        <v>#REF!</v>
      </c>
      <c r="R223" s="105" t="s">
        <v>44</v>
      </c>
      <c r="S223" s="102"/>
      <c r="T223" s="107"/>
      <c r="U223" s="107"/>
    </row>
    <row r="224" spans="1:21" ht="15" hidden="1" customHeight="1" x14ac:dyDescent="0.25">
      <c r="A224" s="102">
        <v>216</v>
      </c>
      <c r="B224" s="102" t="s">
        <v>861</v>
      </c>
      <c r="C224" s="103" t="s">
        <v>29</v>
      </c>
      <c r="D224" s="102"/>
      <c r="E224" s="102" t="s">
        <v>862</v>
      </c>
      <c r="F224" s="104" t="e">
        <v>#REF!</v>
      </c>
      <c r="G224" s="103" t="e">
        <v>#REF!</v>
      </c>
      <c r="H224" s="105" t="s">
        <v>20</v>
      </c>
      <c r="I224" s="105" t="s">
        <v>586</v>
      </c>
      <c r="J224" s="105">
        <v>4897.09</v>
      </c>
      <c r="K224" s="106">
        <v>4897.1000000000004</v>
      </c>
      <c r="L224" s="105" t="s">
        <v>863</v>
      </c>
      <c r="M224" s="103" t="e">
        <v>#REF!</v>
      </c>
      <c r="N224" s="105" t="s">
        <v>864</v>
      </c>
      <c r="O224" s="105" t="s">
        <v>865</v>
      </c>
      <c r="P224" s="102"/>
      <c r="Q224" s="103" t="e">
        <v>#REF!</v>
      </c>
      <c r="R224" s="105" t="s">
        <v>44</v>
      </c>
      <c r="S224" s="102"/>
      <c r="T224" s="107"/>
      <c r="U224" s="107"/>
    </row>
    <row r="225" spans="1:21" ht="15" hidden="1" customHeight="1" x14ac:dyDescent="0.25">
      <c r="A225" s="102">
        <v>217</v>
      </c>
      <c r="B225" s="102" t="s">
        <v>866</v>
      </c>
      <c r="C225" s="103" t="s">
        <v>29</v>
      </c>
      <c r="D225" s="102"/>
      <c r="E225" s="102" t="s">
        <v>669</v>
      </c>
      <c r="F225" s="104" t="e">
        <v>#REF!</v>
      </c>
      <c r="G225" s="103" t="e">
        <v>#REF!</v>
      </c>
      <c r="H225" s="105" t="s">
        <v>21</v>
      </c>
      <c r="I225" s="105" t="s">
        <v>867</v>
      </c>
      <c r="J225" s="105">
        <v>9050.2999999999993</v>
      </c>
      <c r="K225" s="106">
        <v>9050.2999999999993</v>
      </c>
      <c r="L225" s="105" t="s">
        <v>868</v>
      </c>
      <c r="M225" s="103" t="e">
        <v>#REF!</v>
      </c>
      <c r="N225" s="105" t="s">
        <v>462</v>
      </c>
      <c r="O225" s="105" t="s">
        <v>869</v>
      </c>
      <c r="P225" s="102"/>
      <c r="Q225" s="103" t="e">
        <v>#REF!</v>
      </c>
      <c r="R225" s="105" t="s">
        <v>44</v>
      </c>
      <c r="S225" s="102"/>
      <c r="T225" s="107"/>
      <c r="U225" s="107"/>
    </row>
    <row r="226" spans="1:21" ht="15" hidden="1" customHeight="1" x14ac:dyDescent="0.25">
      <c r="A226" s="102">
        <v>218</v>
      </c>
      <c r="B226" s="102" t="s">
        <v>870</v>
      </c>
      <c r="C226" s="103" t="s">
        <v>29</v>
      </c>
      <c r="D226" s="102"/>
      <c r="E226" s="102" t="s">
        <v>603</v>
      </c>
      <c r="F226" s="104" t="e">
        <v>#REF!</v>
      </c>
      <c r="G226" s="103" t="e">
        <v>#REF!</v>
      </c>
      <c r="H226" s="105" t="s">
        <v>19</v>
      </c>
      <c r="I226" s="105" t="s">
        <v>682</v>
      </c>
      <c r="J226" s="105">
        <v>2355.89</v>
      </c>
      <c r="K226" s="106">
        <v>2355.9</v>
      </c>
      <c r="L226" s="105" t="s">
        <v>871</v>
      </c>
      <c r="M226" s="103" t="e">
        <v>#REF!</v>
      </c>
      <c r="N226" s="105" t="s">
        <v>872</v>
      </c>
      <c r="O226" s="105" t="s">
        <v>338</v>
      </c>
      <c r="P226" s="102"/>
      <c r="Q226" s="103" t="e">
        <v>#REF!</v>
      </c>
      <c r="R226" s="105" t="s">
        <v>44</v>
      </c>
      <c r="S226" s="102"/>
      <c r="T226" s="107"/>
      <c r="U226" s="107"/>
    </row>
    <row r="227" spans="1:21" ht="15" hidden="1" customHeight="1" x14ac:dyDescent="0.25">
      <c r="A227" s="102">
        <v>219</v>
      </c>
      <c r="B227" s="102" t="s">
        <v>873</v>
      </c>
      <c r="C227" s="103" t="s">
        <v>29</v>
      </c>
      <c r="D227" s="102"/>
      <c r="E227" s="102" t="s">
        <v>603</v>
      </c>
      <c r="F227" s="104" t="e">
        <v>#REF!</v>
      </c>
      <c r="G227" s="103" t="e">
        <v>#REF!</v>
      </c>
      <c r="H227" s="105" t="s">
        <v>19</v>
      </c>
      <c r="I227" s="105" t="s">
        <v>844</v>
      </c>
      <c r="J227" s="105">
        <v>2341.5</v>
      </c>
      <c r="K227" s="106">
        <v>2341.5</v>
      </c>
      <c r="L227" s="105" t="s">
        <v>545</v>
      </c>
      <c r="M227" s="103" t="e">
        <v>#REF!</v>
      </c>
      <c r="N227" s="105" t="s">
        <v>874</v>
      </c>
      <c r="O227" s="105" t="s">
        <v>875</v>
      </c>
      <c r="P227" s="102"/>
      <c r="Q227" s="103" t="e">
        <v>#REF!</v>
      </c>
      <c r="R227" s="105" t="s">
        <v>44</v>
      </c>
      <c r="S227" s="102"/>
      <c r="T227" s="107"/>
      <c r="U227" s="107"/>
    </row>
    <row r="228" spans="1:21" ht="15" hidden="1" customHeight="1" x14ac:dyDescent="0.25">
      <c r="A228" s="102">
        <v>220</v>
      </c>
      <c r="B228" s="102" t="s">
        <v>876</v>
      </c>
      <c r="C228" s="103" t="s">
        <v>29</v>
      </c>
      <c r="D228" s="102"/>
      <c r="E228" s="102" t="s">
        <v>639</v>
      </c>
      <c r="F228" s="104" t="e">
        <v>#REF!</v>
      </c>
      <c r="G228" s="103" t="e">
        <v>#REF!</v>
      </c>
      <c r="H228" s="105" t="s">
        <v>19</v>
      </c>
      <c r="I228" s="105" t="s">
        <v>687</v>
      </c>
      <c r="J228" s="105">
        <v>2371.1</v>
      </c>
      <c r="K228" s="106">
        <v>2371.1</v>
      </c>
      <c r="L228" s="105" t="s">
        <v>877</v>
      </c>
      <c r="M228" s="103" t="e">
        <v>#REF!</v>
      </c>
      <c r="N228" s="105" t="s">
        <v>878</v>
      </c>
      <c r="O228" s="105" t="s">
        <v>879</v>
      </c>
      <c r="P228" s="102"/>
      <c r="Q228" s="103" t="e">
        <v>#REF!</v>
      </c>
      <c r="R228" s="105" t="s">
        <v>44</v>
      </c>
      <c r="S228" s="102"/>
      <c r="T228" s="107"/>
      <c r="U228" s="107"/>
    </row>
    <row r="229" spans="1:21" ht="15" hidden="1" customHeight="1" x14ac:dyDescent="0.25">
      <c r="A229" s="102">
        <v>221</v>
      </c>
      <c r="B229" s="102" t="s">
        <v>880</v>
      </c>
      <c r="C229" s="103" t="s">
        <v>29</v>
      </c>
      <c r="D229" s="102"/>
      <c r="E229" s="102" t="s">
        <v>117</v>
      </c>
      <c r="F229" s="104" t="e">
        <v>#REF!</v>
      </c>
      <c r="G229" s="103" t="e">
        <v>#REF!</v>
      </c>
      <c r="H229" s="105" t="s">
        <v>20</v>
      </c>
      <c r="I229" s="105" t="s">
        <v>682</v>
      </c>
      <c r="J229" s="105">
        <v>4170.8999999999996</v>
      </c>
      <c r="K229" s="106">
        <v>4170.8999999999996</v>
      </c>
      <c r="L229" s="105" t="s">
        <v>881</v>
      </c>
      <c r="M229" s="103" t="e">
        <v>#REF!</v>
      </c>
      <c r="N229" s="105" t="s">
        <v>882</v>
      </c>
      <c r="O229" s="105" t="s">
        <v>865</v>
      </c>
      <c r="P229" s="102"/>
      <c r="Q229" s="103" t="e">
        <v>#REF!</v>
      </c>
      <c r="R229" s="105" t="s">
        <v>44</v>
      </c>
      <c r="S229" s="102"/>
      <c r="T229" s="107"/>
      <c r="U229" s="107"/>
    </row>
    <row r="230" spans="1:21" ht="15" hidden="1" customHeight="1" x14ac:dyDescent="0.25">
      <c r="A230" s="102">
        <v>222</v>
      </c>
      <c r="B230" s="102" t="s">
        <v>883</v>
      </c>
      <c r="C230" s="103" t="s">
        <v>29</v>
      </c>
      <c r="D230" s="102"/>
      <c r="E230" s="102" t="s">
        <v>884</v>
      </c>
      <c r="F230" s="104" t="e">
        <v>#REF!</v>
      </c>
      <c r="G230" s="103" t="e">
        <v>#REF!</v>
      </c>
      <c r="H230" s="105" t="s">
        <v>23</v>
      </c>
      <c r="I230" s="105" t="s">
        <v>682</v>
      </c>
      <c r="J230" s="105">
        <v>8873.7999999999993</v>
      </c>
      <c r="K230" s="106">
        <v>8873.8000000000011</v>
      </c>
      <c r="L230" s="105" t="s">
        <v>885</v>
      </c>
      <c r="M230" s="103" t="e">
        <v>#REF!</v>
      </c>
      <c r="N230" s="105" t="s">
        <v>886</v>
      </c>
      <c r="O230" s="105" t="s">
        <v>887</v>
      </c>
      <c r="P230" s="102"/>
      <c r="Q230" s="103" t="e">
        <v>#REF!</v>
      </c>
      <c r="R230" s="105" t="s">
        <v>44</v>
      </c>
      <c r="S230" s="102"/>
      <c r="T230" s="107"/>
      <c r="U230" s="107"/>
    </row>
    <row r="231" spans="1:21" ht="15" hidden="1" customHeight="1" x14ac:dyDescent="0.25">
      <c r="A231" s="102">
        <v>223</v>
      </c>
      <c r="B231" s="102" t="s">
        <v>888</v>
      </c>
      <c r="C231" s="103" t="s">
        <v>29</v>
      </c>
      <c r="D231" s="102"/>
      <c r="E231" s="102" t="s">
        <v>889</v>
      </c>
      <c r="F231" s="104" t="e">
        <v>#REF!</v>
      </c>
      <c r="G231" s="103" t="e">
        <v>#REF!</v>
      </c>
      <c r="H231" s="105" t="s">
        <v>21</v>
      </c>
      <c r="I231" s="105" t="s">
        <v>607</v>
      </c>
      <c r="J231" s="105">
        <v>6905.5</v>
      </c>
      <c r="K231" s="106">
        <v>6905.5</v>
      </c>
      <c r="L231" s="105" t="s">
        <v>890</v>
      </c>
      <c r="M231" s="103" t="e">
        <v>#REF!</v>
      </c>
      <c r="N231" s="105" t="s">
        <v>891</v>
      </c>
      <c r="O231" s="105" t="s">
        <v>892</v>
      </c>
      <c r="P231" s="102"/>
      <c r="Q231" s="103" t="e">
        <v>#REF!</v>
      </c>
      <c r="R231" s="105" t="s">
        <v>44</v>
      </c>
      <c r="S231" s="102"/>
      <c r="T231" s="107"/>
      <c r="U231" s="107"/>
    </row>
    <row r="232" spans="1:21" ht="15" hidden="1" customHeight="1" x14ac:dyDescent="0.25">
      <c r="A232" s="102">
        <v>224</v>
      </c>
      <c r="B232" s="102" t="s">
        <v>893</v>
      </c>
      <c r="C232" s="103" t="s">
        <v>29</v>
      </c>
      <c r="D232" s="102"/>
      <c r="E232" s="102" t="s">
        <v>862</v>
      </c>
      <c r="F232" s="104" t="e">
        <v>#REF!</v>
      </c>
      <c r="G232" s="103" t="e">
        <v>#REF!</v>
      </c>
      <c r="H232" s="105" t="s">
        <v>20</v>
      </c>
      <c r="I232" s="105" t="s">
        <v>687</v>
      </c>
      <c r="J232" s="105">
        <v>4607.3999999999996</v>
      </c>
      <c r="K232" s="106">
        <v>4607.3999999999996</v>
      </c>
      <c r="L232" s="105" t="s">
        <v>894</v>
      </c>
      <c r="M232" s="103" t="e">
        <v>#REF!</v>
      </c>
      <c r="N232" s="105" t="s">
        <v>895</v>
      </c>
      <c r="O232" s="105" t="s">
        <v>896</v>
      </c>
      <c r="P232" s="102"/>
      <c r="Q232" s="103" t="e">
        <v>#REF!</v>
      </c>
      <c r="R232" s="105" t="s">
        <v>44</v>
      </c>
      <c r="S232" s="102"/>
      <c r="T232" s="107"/>
      <c r="U232" s="107"/>
    </row>
    <row r="233" spans="1:21" ht="15" hidden="1" customHeight="1" x14ac:dyDescent="0.25">
      <c r="A233" s="102">
        <v>225</v>
      </c>
      <c r="B233" s="102" t="s">
        <v>897</v>
      </c>
      <c r="C233" s="103" t="s">
        <v>29</v>
      </c>
      <c r="D233" s="102"/>
      <c r="E233" s="102" t="s">
        <v>898</v>
      </c>
      <c r="F233" s="104" t="e">
        <v>#REF!</v>
      </c>
      <c r="G233" s="103" t="e">
        <v>#REF!</v>
      </c>
      <c r="H233" s="105" t="s">
        <v>23</v>
      </c>
      <c r="I233" s="105" t="s">
        <v>837</v>
      </c>
      <c r="J233" s="105">
        <v>7815</v>
      </c>
      <c r="K233" s="106">
        <v>7815</v>
      </c>
      <c r="L233" s="105" t="s">
        <v>899</v>
      </c>
      <c r="M233" s="103" t="e">
        <v>#REF!</v>
      </c>
      <c r="N233" s="105" t="s">
        <v>900</v>
      </c>
      <c r="O233" s="105" t="s">
        <v>901</v>
      </c>
      <c r="P233" s="102"/>
      <c r="Q233" s="103" t="e">
        <v>#REF!</v>
      </c>
      <c r="R233" s="105" t="s">
        <v>44</v>
      </c>
      <c r="S233" s="102"/>
      <c r="T233" s="107"/>
      <c r="U233" s="107"/>
    </row>
    <row r="234" spans="1:21" ht="15" hidden="1" customHeight="1" x14ac:dyDescent="0.25">
      <c r="A234" s="102">
        <v>226</v>
      </c>
      <c r="B234" s="102" t="s">
        <v>902</v>
      </c>
      <c r="C234" s="103" t="s">
        <v>29</v>
      </c>
      <c r="D234" s="102"/>
      <c r="E234" s="102" t="s">
        <v>708</v>
      </c>
      <c r="F234" s="104" t="e">
        <v>#REF!</v>
      </c>
      <c r="G234" s="103" t="e">
        <v>#REF!</v>
      </c>
      <c r="H234" s="105" t="s">
        <v>19</v>
      </c>
      <c r="I234" s="105" t="s">
        <v>586</v>
      </c>
      <c r="J234" s="105">
        <v>2282.3000000000002</v>
      </c>
      <c r="K234" s="106">
        <v>2282.3000000000002</v>
      </c>
      <c r="L234" s="105" t="s">
        <v>818</v>
      </c>
      <c r="M234" s="103" t="e">
        <v>#REF!</v>
      </c>
      <c r="N234" s="105" t="s">
        <v>555</v>
      </c>
      <c r="O234" s="105" t="s">
        <v>903</v>
      </c>
      <c r="P234" s="102"/>
      <c r="Q234" s="103" t="e">
        <v>#REF!</v>
      </c>
      <c r="R234" s="105" t="s">
        <v>44</v>
      </c>
      <c r="S234" s="102"/>
      <c r="T234" s="107"/>
      <c r="U234" s="107"/>
    </row>
    <row r="235" spans="1:21" ht="15" hidden="1" customHeight="1" x14ac:dyDescent="0.25">
      <c r="A235" s="102">
        <v>227</v>
      </c>
      <c r="B235" s="102" t="s">
        <v>904</v>
      </c>
      <c r="C235" s="103" t="s">
        <v>29</v>
      </c>
      <c r="D235" s="102"/>
      <c r="E235" s="102" t="s">
        <v>905</v>
      </c>
      <c r="F235" s="104" t="e">
        <v>#REF!</v>
      </c>
      <c r="G235" s="103" t="e">
        <v>#REF!</v>
      </c>
      <c r="H235" s="105" t="s">
        <v>20</v>
      </c>
      <c r="I235" s="105" t="s">
        <v>687</v>
      </c>
      <c r="J235" s="105">
        <v>4316.5</v>
      </c>
      <c r="K235" s="106">
        <v>4316.5</v>
      </c>
      <c r="L235" s="105" t="s">
        <v>906</v>
      </c>
      <c r="M235" s="103" t="e">
        <v>#REF!</v>
      </c>
      <c r="N235" s="105" t="s">
        <v>907</v>
      </c>
      <c r="O235" s="105" t="s">
        <v>908</v>
      </c>
      <c r="P235" s="102"/>
      <c r="Q235" s="103" t="e">
        <v>#REF!</v>
      </c>
      <c r="R235" s="105" t="s">
        <v>44</v>
      </c>
      <c r="S235" s="102"/>
      <c r="T235" s="107"/>
      <c r="U235" s="107"/>
    </row>
    <row r="236" spans="1:21" ht="15" hidden="1" customHeight="1" x14ac:dyDescent="0.25">
      <c r="A236" s="102">
        <v>228</v>
      </c>
      <c r="B236" s="102" t="s">
        <v>909</v>
      </c>
      <c r="C236" s="103" t="s">
        <v>910</v>
      </c>
      <c r="D236" s="102"/>
      <c r="E236" s="102" t="s">
        <v>911</v>
      </c>
      <c r="F236" s="104" t="e">
        <v>#REF!</v>
      </c>
      <c r="G236" s="103" t="e">
        <v>#REF!</v>
      </c>
      <c r="H236" s="105" t="s">
        <v>23</v>
      </c>
      <c r="I236" s="105" t="s">
        <v>912</v>
      </c>
      <c r="J236" s="105">
        <v>8406.6</v>
      </c>
      <c r="K236" s="106">
        <v>8406.6</v>
      </c>
      <c r="L236" s="105" t="s">
        <v>913</v>
      </c>
      <c r="M236" s="103" t="e">
        <v>#REF!</v>
      </c>
      <c r="N236" s="105" t="s">
        <v>557</v>
      </c>
      <c r="O236" s="105" t="s">
        <v>914</v>
      </c>
      <c r="P236" s="102"/>
      <c r="Q236" s="103" t="e">
        <v>#REF!</v>
      </c>
      <c r="R236" s="105" t="s">
        <v>44</v>
      </c>
      <c r="S236" s="102"/>
      <c r="T236" s="107"/>
      <c r="U236" s="107"/>
    </row>
    <row r="237" spans="1:21" ht="15" hidden="1" customHeight="1" x14ac:dyDescent="0.25">
      <c r="A237" s="102">
        <v>229</v>
      </c>
      <c r="B237" s="102" t="s">
        <v>915</v>
      </c>
      <c r="C237" s="103" t="s">
        <v>28</v>
      </c>
      <c r="D237" s="102"/>
      <c r="E237" s="102" t="s">
        <v>916</v>
      </c>
      <c r="F237" s="104" t="e">
        <v>#REF!</v>
      </c>
      <c r="G237" s="103" t="e">
        <v>#REF!</v>
      </c>
      <c r="H237" s="105" t="s">
        <v>20</v>
      </c>
      <c r="I237" s="105" t="s">
        <v>769</v>
      </c>
      <c r="J237" s="105">
        <v>4002.1</v>
      </c>
      <c r="K237" s="106">
        <v>4002.1</v>
      </c>
      <c r="L237" s="105" t="s">
        <v>917</v>
      </c>
      <c r="M237" s="103" t="e">
        <v>#REF!</v>
      </c>
      <c r="N237" s="105" t="s">
        <v>335</v>
      </c>
      <c r="O237" s="105" t="s">
        <v>918</v>
      </c>
      <c r="P237" s="102"/>
      <c r="Q237" s="103" t="e">
        <v>#REF!</v>
      </c>
      <c r="R237" s="105" t="s">
        <v>44</v>
      </c>
      <c r="S237" s="102"/>
      <c r="T237" s="107"/>
      <c r="U237" s="107"/>
    </row>
    <row r="238" spans="1:21" ht="15" hidden="1" customHeight="1" x14ac:dyDescent="0.25">
      <c r="A238" s="102">
        <v>230</v>
      </c>
      <c r="B238" s="102" t="s">
        <v>919</v>
      </c>
      <c r="C238" s="103" t="s">
        <v>28</v>
      </c>
      <c r="D238" s="102"/>
      <c r="E238" s="102" t="s">
        <v>740</v>
      </c>
      <c r="F238" s="104" t="e">
        <v>#REF!</v>
      </c>
      <c r="G238" s="103" t="e">
        <v>#REF!</v>
      </c>
      <c r="H238" s="105" t="s">
        <v>21</v>
      </c>
      <c r="I238" s="105" t="s">
        <v>616</v>
      </c>
      <c r="J238" s="105">
        <v>6023.8</v>
      </c>
      <c r="K238" s="106">
        <v>6023.8</v>
      </c>
      <c r="L238" s="105" t="s">
        <v>920</v>
      </c>
      <c r="M238" s="103" t="e">
        <v>#REF!</v>
      </c>
      <c r="N238" s="105" t="s">
        <v>921</v>
      </c>
      <c r="O238" s="105" t="s">
        <v>922</v>
      </c>
      <c r="P238" s="102"/>
      <c r="Q238" s="103" t="e">
        <v>#REF!</v>
      </c>
      <c r="R238" s="105" t="s">
        <v>44</v>
      </c>
      <c r="S238" s="102"/>
      <c r="T238" s="107"/>
      <c r="U238" s="107"/>
    </row>
    <row r="239" spans="1:21" ht="15" hidden="1" customHeight="1" x14ac:dyDescent="0.25">
      <c r="A239" s="102">
        <v>231</v>
      </c>
      <c r="B239" s="102" t="s">
        <v>923</v>
      </c>
      <c r="C239" s="103" t="s">
        <v>28</v>
      </c>
      <c r="D239" s="102"/>
      <c r="E239" s="102" t="s">
        <v>708</v>
      </c>
      <c r="F239" s="104" t="e">
        <v>#REF!</v>
      </c>
      <c r="G239" s="103" t="e">
        <v>#REF!</v>
      </c>
      <c r="H239" s="105" t="s">
        <v>19</v>
      </c>
      <c r="I239" s="105" t="s">
        <v>436</v>
      </c>
      <c r="J239" s="105">
        <v>2011.6</v>
      </c>
      <c r="K239" s="106">
        <v>2011.6</v>
      </c>
      <c r="L239" s="105" t="s">
        <v>924</v>
      </c>
      <c r="M239" s="103" t="e">
        <v>#REF!</v>
      </c>
      <c r="N239" s="105" t="s">
        <v>925</v>
      </c>
      <c r="O239" s="105" t="s">
        <v>926</v>
      </c>
      <c r="P239" s="102"/>
      <c r="Q239" s="103" t="e">
        <v>#REF!</v>
      </c>
      <c r="R239" s="105" t="s">
        <v>44</v>
      </c>
      <c r="S239" s="102"/>
      <c r="T239" s="107"/>
      <c r="U239" s="107"/>
    </row>
    <row r="240" spans="1:21" ht="15" hidden="1" customHeight="1" x14ac:dyDescent="0.25">
      <c r="A240" s="102">
        <v>232</v>
      </c>
      <c r="B240" s="102" t="s">
        <v>927</v>
      </c>
      <c r="C240" s="103" t="s">
        <v>28</v>
      </c>
      <c r="D240" s="102"/>
      <c r="E240" s="102" t="s">
        <v>480</v>
      </c>
      <c r="F240" s="104" t="e">
        <v>#REF!</v>
      </c>
      <c r="G240" s="103" t="e">
        <v>#REF!</v>
      </c>
      <c r="H240" s="105" t="s">
        <v>19</v>
      </c>
      <c r="I240" s="105" t="s">
        <v>673</v>
      </c>
      <c r="J240" s="105">
        <v>1795.3</v>
      </c>
      <c r="K240" s="106">
        <v>1795.3</v>
      </c>
      <c r="L240" s="105" t="s">
        <v>928</v>
      </c>
      <c r="M240" s="103" t="e">
        <v>#REF!</v>
      </c>
      <c r="N240" s="105" t="s">
        <v>560</v>
      </c>
      <c r="O240" s="105" t="s">
        <v>555</v>
      </c>
      <c r="P240" s="102"/>
      <c r="Q240" s="103" t="e">
        <v>#REF!</v>
      </c>
      <c r="R240" s="105" t="s">
        <v>44</v>
      </c>
      <c r="S240" s="102"/>
      <c r="T240" s="107"/>
      <c r="U240" s="107"/>
    </row>
    <row r="241" spans="1:21" ht="15" hidden="1" customHeight="1" x14ac:dyDescent="0.25">
      <c r="A241" s="102">
        <v>233</v>
      </c>
      <c r="B241" s="102" t="s">
        <v>929</v>
      </c>
      <c r="C241" s="103" t="s">
        <v>28</v>
      </c>
      <c r="D241" s="102"/>
      <c r="E241" s="102" t="s">
        <v>930</v>
      </c>
      <c r="F241" s="104" t="e">
        <v>#REF!</v>
      </c>
      <c r="G241" s="103" t="e">
        <v>#REF!</v>
      </c>
      <c r="H241" s="105" t="s">
        <v>22</v>
      </c>
      <c r="I241" s="105" t="s">
        <v>607</v>
      </c>
      <c r="J241" s="105">
        <v>9763.9</v>
      </c>
      <c r="K241" s="106">
        <v>9763.9</v>
      </c>
      <c r="L241" s="105" t="s">
        <v>785</v>
      </c>
      <c r="M241" s="103" t="e">
        <v>#REF!</v>
      </c>
      <c r="N241" s="105" t="s">
        <v>931</v>
      </c>
      <c r="O241" s="105" t="s">
        <v>932</v>
      </c>
      <c r="P241" s="102"/>
      <c r="Q241" s="103" t="e">
        <v>#REF!</v>
      </c>
      <c r="R241" s="105" t="s">
        <v>44</v>
      </c>
      <c r="S241" s="102"/>
      <c r="T241" s="107"/>
      <c r="U241" s="107"/>
    </row>
    <row r="242" spans="1:21" ht="15" hidden="1" customHeight="1" x14ac:dyDescent="0.25">
      <c r="A242" s="102">
        <v>234</v>
      </c>
      <c r="B242" s="102" t="s">
        <v>933</v>
      </c>
      <c r="C242" s="103" t="s">
        <v>28</v>
      </c>
      <c r="D242" s="102"/>
      <c r="E242" s="102" t="s">
        <v>161</v>
      </c>
      <c r="F242" s="104" t="e">
        <v>#REF!</v>
      </c>
      <c r="G242" s="103" t="e">
        <v>#REF!</v>
      </c>
      <c r="H242" s="105" t="s">
        <v>19</v>
      </c>
      <c r="I242" s="105" t="s">
        <v>526</v>
      </c>
      <c r="J242" s="105">
        <v>3438.1</v>
      </c>
      <c r="K242" s="106">
        <v>3438.1</v>
      </c>
      <c r="L242" s="105" t="s">
        <v>934</v>
      </c>
      <c r="M242" s="103" t="e">
        <v>#REF!</v>
      </c>
      <c r="N242" s="105" t="s">
        <v>935</v>
      </c>
      <c r="O242" s="105" t="s">
        <v>936</v>
      </c>
      <c r="P242" s="102"/>
      <c r="Q242" s="103" t="e">
        <v>#REF!</v>
      </c>
      <c r="R242" s="105" t="s">
        <v>44</v>
      </c>
      <c r="S242" s="102"/>
      <c r="T242" s="107"/>
      <c r="U242" s="107"/>
    </row>
    <row r="243" spans="1:21" ht="15" hidden="1" customHeight="1" x14ac:dyDescent="0.25">
      <c r="A243" s="102">
        <v>235</v>
      </c>
      <c r="B243" s="102" t="s">
        <v>937</v>
      </c>
      <c r="C243" s="103" t="s">
        <v>28</v>
      </c>
      <c r="D243" s="102"/>
      <c r="E243" s="102" t="s">
        <v>161</v>
      </c>
      <c r="F243" s="104" t="e">
        <v>#REF!</v>
      </c>
      <c r="G243" s="103" t="e">
        <v>#REF!</v>
      </c>
      <c r="H243" s="105" t="s">
        <v>19</v>
      </c>
      <c r="I243" s="105" t="s">
        <v>619</v>
      </c>
      <c r="J243" s="105">
        <v>3435.6</v>
      </c>
      <c r="K243" s="106">
        <v>3435.6</v>
      </c>
      <c r="L243" s="105" t="s">
        <v>938</v>
      </c>
      <c r="M243" s="103" t="e">
        <v>#REF!</v>
      </c>
      <c r="N243" s="105" t="s">
        <v>939</v>
      </c>
      <c r="O243" s="105" t="s">
        <v>940</v>
      </c>
      <c r="P243" s="102"/>
      <c r="Q243" s="103" t="e">
        <v>#REF!</v>
      </c>
      <c r="R243" s="105" t="s">
        <v>44</v>
      </c>
      <c r="S243" s="102"/>
      <c r="T243" s="107"/>
      <c r="U243" s="107"/>
    </row>
    <row r="244" spans="1:21" ht="15" hidden="1" customHeight="1" x14ac:dyDescent="0.25">
      <c r="A244" s="102">
        <v>236</v>
      </c>
      <c r="B244" s="102" t="s">
        <v>941</v>
      </c>
      <c r="C244" s="103" t="s">
        <v>28</v>
      </c>
      <c r="D244" s="102"/>
      <c r="E244" s="102" t="s">
        <v>610</v>
      </c>
      <c r="F244" s="104" t="e">
        <v>#REF!</v>
      </c>
      <c r="G244" s="103" t="e">
        <v>#REF!</v>
      </c>
      <c r="H244" s="105" t="s">
        <v>19</v>
      </c>
      <c r="I244" s="105" t="s">
        <v>942</v>
      </c>
      <c r="J244" s="105">
        <v>2325.79</v>
      </c>
      <c r="K244" s="106">
        <v>2325.8000000000002</v>
      </c>
      <c r="L244" s="105" t="s">
        <v>478</v>
      </c>
      <c r="M244" s="103" t="e">
        <v>#REF!</v>
      </c>
      <c r="N244" s="105" t="s">
        <v>478</v>
      </c>
      <c r="O244" s="105" t="s">
        <v>481</v>
      </c>
      <c r="P244" s="102"/>
      <c r="Q244" s="103" t="e">
        <v>#REF!</v>
      </c>
      <c r="R244" s="105" t="s">
        <v>44</v>
      </c>
      <c r="S244" s="102"/>
      <c r="T244" s="107"/>
      <c r="U244" s="107"/>
    </row>
    <row r="245" spans="1:21" ht="15" hidden="1" customHeight="1" x14ac:dyDescent="0.25">
      <c r="A245" s="102">
        <v>237</v>
      </c>
      <c r="B245" s="102" t="s">
        <v>943</v>
      </c>
      <c r="C245" s="103" t="s">
        <v>28</v>
      </c>
      <c r="D245" s="102"/>
      <c r="E245" s="102" t="s">
        <v>944</v>
      </c>
      <c r="F245" s="104" t="e">
        <v>#REF!</v>
      </c>
      <c r="G245" s="103" t="e">
        <v>#REF!</v>
      </c>
      <c r="H245" s="105" t="s">
        <v>19</v>
      </c>
      <c r="I245" s="105" t="s">
        <v>582</v>
      </c>
      <c r="J245" s="105">
        <v>3866.8</v>
      </c>
      <c r="K245" s="106">
        <v>3866.8</v>
      </c>
      <c r="L245" s="105" t="s">
        <v>945</v>
      </c>
      <c r="M245" s="103" t="e">
        <v>#REF!</v>
      </c>
      <c r="N245" s="105" t="s">
        <v>333</v>
      </c>
      <c r="O245" s="105" t="s">
        <v>946</v>
      </c>
      <c r="P245" s="102"/>
      <c r="Q245" s="103" t="e">
        <v>#REF!</v>
      </c>
      <c r="R245" s="105" t="s">
        <v>44</v>
      </c>
      <c r="S245" s="102"/>
      <c r="T245" s="107"/>
      <c r="U245" s="107"/>
    </row>
    <row r="246" spans="1:21" ht="15" hidden="1" customHeight="1" x14ac:dyDescent="0.25">
      <c r="A246" s="102">
        <v>238</v>
      </c>
      <c r="B246" s="102" t="s">
        <v>947</v>
      </c>
      <c r="C246" s="103" t="s">
        <v>28</v>
      </c>
      <c r="D246" s="102"/>
      <c r="E246" s="102" t="s">
        <v>565</v>
      </c>
      <c r="F246" s="104" t="e">
        <v>#REF!</v>
      </c>
      <c r="G246" s="103" t="e">
        <v>#REF!</v>
      </c>
      <c r="H246" s="105" t="s">
        <v>19</v>
      </c>
      <c r="I246" s="105" t="s">
        <v>948</v>
      </c>
      <c r="J246" s="105">
        <v>2163.4</v>
      </c>
      <c r="K246" s="106">
        <v>2163.4</v>
      </c>
      <c r="L246" s="105" t="s">
        <v>949</v>
      </c>
      <c r="M246" s="103" t="e">
        <v>#REF!</v>
      </c>
      <c r="N246" s="105" t="s">
        <v>950</v>
      </c>
      <c r="O246" s="105" t="s">
        <v>951</v>
      </c>
      <c r="P246" s="102"/>
      <c r="Q246" s="103" t="e">
        <v>#REF!</v>
      </c>
      <c r="R246" s="105" t="s">
        <v>44</v>
      </c>
      <c r="S246" s="102"/>
      <c r="T246" s="107"/>
      <c r="U246" s="107"/>
    </row>
    <row r="247" spans="1:21" ht="15" hidden="1" customHeight="1" x14ac:dyDescent="0.25">
      <c r="A247" s="102">
        <v>239</v>
      </c>
      <c r="B247" s="102" t="s">
        <v>952</v>
      </c>
      <c r="C247" s="103" t="s">
        <v>28</v>
      </c>
      <c r="D247" s="102"/>
      <c r="E247" s="102" t="s">
        <v>916</v>
      </c>
      <c r="F247" s="104" t="e">
        <v>#REF!</v>
      </c>
      <c r="G247" s="103" t="e">
        <v>#REF!</v>
      </c>
      <c r="H247" s="105" t="s">
        <v>21</v>
      </c>
      <c r="I247" s="105" t="s">
        <v>607</v>
      </c>
      <c r="J247" s="105">
        <v>6124.6</v>
      </c>
      <c r="K247" s="106">
        <v>6124.5999999999995</v>
      </c>
      <c r="L247" s="105" t="s">
        <v>953</v>
      </c>
      <c r="M247" s="103" t="e">
        <v>#REF!</v>
      </c>
      <c r="N247" s="105" t="s">
        <v>954</v>
      </c>
      <c r="O247" s="105" t="s">
        <v>955</v>
      </c>
      <c r="P247" s="102"/>
      <c r="Q247" s="103" t="e">
        <v>#REF!</v>
      </c>
      <c r="R247" s="105" t="s">
        <v>44</v>
      </c>
      <c r="S247" s="102"/>
      <c r="T247" s="107"/>
      <c r="U247" s="107"/>
    </row>
    <row r="248" spans="1:21" ht="15" hidden="1" customHeight="1" x14ac:dyDescent="0.25">
      <c r="A248" s="102">
        <v>240</v>
      </c>
      <c r="B248" s="102" t="s">
        <v>956</v>
      </c>
      <c r="C248" s="103" t="s">
        <v>28</v>
      </c>
      <c r="D248" s="102"/>
      <c r="E248" s="102" t="s">
        <v>761</v>
      </c>
      <c r="F248" s="104" t="e">
        <v>#REF!</v>
      </c>
      <c r="G248" s="103" t="e">
        <v>#REF!</v>
      </c>
      <c r="H248" s="105" t="s">
        <v>20</v>
      </c>
      <c r="I248" s="105" t="s">
        <v>619</v>
      </c>
      <c r="J248" s="105">
        <v>3959.4</v>
      </c>
      <c r="K248" s="106">
        <v>3959.3999999999996</v>
      </c>
      <c r="L248" s="105" t="s">
        <v>957</v>
      </c>
      <c r="M248" s="103" t="e">
        <v>#REF!</v>
      </c>
      <c r="N248" s="105" t="s">
        <v>958</v>
      </c>
      <c r="O248" s="105" t="s">
        <v>628</v>
      </c>
      <c r="P248" s="102"/>
      <c r="Q248" s="103" t="e">
        <v>#REF!</v>
      </c>
      <c r="R248" s="105" t="s">
        <v>44</v>
      </c>
      <c r="S248" s="102"/>
      <c r="T248" s="107"/>
      <c r="U248" s="107"/>
    </row>
    <row r="249" spans="1:21" ht="15" hidden="1" customHeight="1" x14ac:dyDescent="0.25">
      <c r="A249" s="102">
        <v>241</v>
      </c>
      <c r="B249" s="102" t="s">
        <v>959</v>
      </c>
      <c r="C249" s="103" t="s">
        <v>28</v>
      </c>
      <c r="D249" s="102"/>
      <c r="E249" s="102" t="s">
        <v>565</v>
      </c>
      <c r="F249" s="104" t="e">
        <v>#REF!</v>
      </c>
      <c r="G249" s="103" t="e">
        <v>#REF!</v>
      </c>
      <c r="H249" s="105" t="s">
        <v>19</v>
      </c>
      <c r="I249" s="105" t="s">
        <v>682</v>
      </c>
      <c r="J249" s="105">
        <v>1806.5</v>
      </c>
      <c r="K249" s="106">
        <v>1806.5</v>
      </c>
      <c r="L249" s="105" t="s">
        <v>960</v>
      </c>
      <c r="M249" s="103" t="e">
        <v>#REF!</v>
      </c>
      <c r="N249" s="105" t="s">
        <v>431</v>
      </c>
      <c r="O249" s="105" t="s">
        <v>961</v>
      </c>
      <c r="P249" s="102"/>
      <c r="Q249" s="103" t="e">
        <v>#REF!</v>
      </c>
      <c r="R249" s="105" t="s">
        <v>44</v>
      </c>
      <c r="S249" s="102"/>
      <c r="T249" s="107"/>
      <c r="U249" s="107"/>
    </row>
    <row r="250" spans="1:21" ht="15" hidden="1" customHeight="1" x14ac:dyDescent="0.25">
      <c r="A250" s="102">
        <v>242</v>
      </c>
      <c r="B250" s="102" t="s">
        <v>962</v>
      </c>
      <c r="C250" s="103" t="s">
        <v>28</v>
      </c>
      <c r="D250" s="102"/>
      <c r="E250" s="102" t="s">
        <v>708</v>
      </c>
      <c r="F250" s="104" t="e">
        <v>#REF!</v>
      </c>
      <c r="G250" s="103" t="e">
        <v>#REF!</v>
      </c>
      <c r="H250" s="105" t="s">
        <v>19</v>
      </c>
      <c r="I250" s="105" t="s">
        <v>654</v>
      </c>
      <c r="J250" s="105">
        <v>2247.9</v>
      </c>
      <c r="K250" s="106">
        <v>2247.9</v>
      </c>
      <c r="L250" s="105" t="s">
        <v>963</v>
      </c>
      <c r="M250" s="103" t="e">
        <v>#REF!</v>
      </c>
      <c r="N250" s="105" t="s">
        <v>964</v>
      </c>
      <c r="O250" s="105" t="s">
        <v>965</v>
      </c>
      <c r="P250" s="102"/>
      <c r="Q250" s="103" t="e">
        <v>#REF!</v>
      </c>
      <c r="R250" s="105" t="s">
        <v>44</v>
      </c>
      <c r="S250" s="102"/>
      <c r="T250" s="107"/>
      <c r="U250" s="107"/>
    </row>
    <row r="251" spans="1:21" ht="15" hidden="1" customHeight="1" x14ac:dyDescent="0.25">
      <c r="A251" s="102">
        <v>243</v>
      </c>
      <c r="B251" s="102" t="s">
        <v>966</v>
      </c>
      <c r="C251" s="103" t="s">
        <v>28</v>
      </c>
      <c r="D251" s="102"/>
      <c r="E251" s="102" t="s">
        <v>767</v>
      </c>
      <c r="F251" s="104" t="e">
        <v>#REF!</v>
      </c>
      <c r="G251" s="103" t="e">
        <v>#REF!</v>
      </c>
      <c r="H251" s="105" t="s">
        <v>20</v>
      </c>
      <c r="I251" s="105" t="s">
        <v>780</v>
      </c>
      <c r="J251" s="105">
        <v>4225.3999999999996</v>
      </c>
      <c r="K251" s="106">
        <v>4225.3999999999996</v>
      </c>
      <c r="L251" s="105" t="s">
        <v>967</v>
      </c>
      <c r="M251" s="103" t="e">
        <v>#REF!</v>
      </c>
      <c r="N251" s="105" t="s">
        <v>892</v>
      </c>
      <c r="O251" s="105" t="s">
        <v>968</v>
      </c>
      <c r="P251" s="102"/>
      <c r="Q251" s="103" t="e">
        <v>#REF!</v>
      </c>
      <c r="R251" s="105" t="s">
        <v>44</v>
      </c>
      <c r="S251" s="102"/>
      <c r="T251" s="107"/>
      <c r="U251" s="107"/>
    </row>
    <row r="252" spans="1:21" ht="15" hidden="1" customHeight="1" x14ac:dyDescent="0.25">
      <c r="A252" s="102">
        <v>244</v>
      </c>
      <c r="B252" s="102" t="s">
        <v>969</v>
      </c>
      <c r="C252" s="103" t="s">
        <v>28</v>
      </c>
      <c r="D252" s="102"/>
      <c r="E252" s="102" t="s">
        <v>565</v>
      </c>
      <c r="F252" s="104" t="e">
        <v>#REF!</v>
      </c>
      <c r="G252" s="103" t="e">
        <v>#REF!</v>
      </c>
      <c r="H252" s="105" t="s">
        <v>19</v>
      </c>
      <c r="I252" s="105" t="s">
        <v>780</v>
      </c>
      <c r="J252" s="105">
        <v>1936.7</v>
      </c>
      <c r="K252" s="106">
        <v>1936.7</v>
      </c>
      <c r="L252" s="105" t="s">
        <v>970</v>
      </c>
      <c r="M252" s="103" t="e">
        <v>#REF!</v>
      </c>
      <c r="N252" s="105" t="s">
        <v>358</v>
      </c>
      <c r="O252" s="105" t="s">
        <v>971</v>
      </c>
      <c r="P252" s="102"/>
      <c r="Q252" s="103" t="e">
        <v>#REF!</v>
      </c>
      <c r="R252" s="105" t="s">
        <v>44</v>
      </c>
      <c r="S252" s="102"/>
      <c r="T252" s="107"/>
      <c r="U252" s="107"/>
    </row>
    <row r="253" spans="1:21" ht="15" hidden="1" customHeight="1" x14ac:dyDescent="0.25">
      <c r="A253" s="102">
        <v>245</v>
      </c>
      <c r="B253" s="102" t="s">
        <v>972</v>
      </c>
      <c r="C253" s="103" t="s">
        <v>973</v>
      </c>
      <c r="D253" s="102"/>
      <c r="E253" s="102" t="s">
        <v>974</v>
      </c>
      <c r="F253" s="104" t="e">
        <v>#REF!</v>
      </c>
      <c r="G253" s="103" t="e">
        <v>#REF!</v>
      </c>
      <c r="H253" s="105" t="s">
        <v>19</v>
      </c>
      <c r="I253" s="105" t="s">
        <v>679</v>
      </c>
      <c r="J253" s="105">
        <v>2530</v>
      </c>
      <c r="K253" s="106">
        <v>2530</v>
      </c>
      <c r="L253" s="105" t="s">
        <v>975</v>
      </c>
      <c r="M253" s="103" t="e">
        <v>#REF!</v>
      </c>
      <c r="N253" s="105" t="s">
        <v>951</v>
      </c>
      <c r="O253" s="105" t="s">
        <v>542</v>
      </c>
      <c r="P253" s="102"/>
      <c r="Q253" s="103" t="e">
        <v>#REF!</v>
      </c>
      <c r="R253" s="105" t="s">
        <v>44</v>
      </c>
      <c r="S253" s="102"/>
      <c r="T253" s="107"/>
      <c r="U253" s="107"/>
    </row>
    <row r="254" spans="1:21" ht="15" hidden="1" customHeight="1" x14ac:dyDescent="0.25">
      <c r="A254" s="102">
        <v>246</v>
      </c>
      <c r="B254" s="102" t="s">
        <v>976</v>
      </c>
      <c r="C254" s="103" t="s">
        <v>28</v>
      </c>
      <c r="D254" s="102"/>
      <c r="E254" s="102" t="s">
        <v>163</v>
      </c>
      <c r="F254" s="104" t="e">
        <v>#REF!</v>
      </c>
      <c r="G254" s="103" t="e">
        <v>#REF!</v>
      </c>
      <c r="H254" s="105" t="s">
        <v>19</v>
      </c>
      <c r="I254" s="105" t="s">
        <v>948</v>
      </c>
      <c r="J254" s="105">
        <v>2040.4</v>
      </c>
      <c r="K254" s="106">
        <v>2040.3999999999999</v>
      </c>
      <c r="L254" s="105" t="s">
        <v>545</v>
      </c>
      <c r="M254" s="103" t="e">
        <v>#REF!</v>
      </c>
      <c r="N254" s="105" t="s">
        <v>977</v>
      </c>
      <c r="O254" s="105" t="s">
        <v>978</v>
      </c>
      <c r="P254" s="102"/>
      <c r="Q254" s="103" t="e">
        <v>#REF!</v>
      </c>
      <c r="R254" s="105" t="s">
        <v>44</v>
      </c>
      <c r="S254" s="102"/>
      <c r="T254" s="107"/>
      <c r="U254" s="107"/>
    </row>
    <row r="255" spans="1:21" ht="15" hidden="1" customHeight="1" x14ac:dyDescent="0.25">
      <c r="A255" s="102">
        <v>247</v>
      </c>
      <c r="B255" s="102" t="s">
        <v>979</v>
      </c>
      <c r="C255" s="103" t="s">
        <v>28</v>
      </c>
      <c r="D255" s="102"/>
      <c r="E255" s="102" t="s">
        <v>743</v>
      </c>
      <c r="F255" s="104" t="e">
        <v>#REF!</v>
      </c>
      <c r="G255" s="103" t="e">
        <v>#REF!</v>
      </c>
      <c r="H255" s="105" t="s">
        <v>22</v>
      </c>
      <c r="I255" s="105" t="s">
        <v>948</v>
      </c>
      <c r="J255" s="105">
        <v>9733.7000000000007</v>
      </c>
      <c r="K255" s="106">
        <v>9733.7000000000007</v>
      </c>
      <c r="L255" s="105" t="s">
        <v>980</v>
      </c>
      <c r="M255" s="103" t="e">
        <v>#REF!</v>
      </c>
      <c r="N255" s="105" t="s">
        <v>931</v>
      </c>
      <c r="O255" s="105" t="s">
        <v>981</v>
      </c>
      <c r="P255" s="102"/>
      <c r="Q255" s="103" t="e">
        <v>#REF!</v>
      </c>
      <c r="R255" s="105" t="s">
        <v>44</v>
      </c>
      <c r="S255" s="102"/>
      <c r="T255" s="107"/>
      <c r="U255" s="107"/>
    </row>
    <row r="256" spans="1:21" ht="15" hidden="1" customHeight="1" x14ac:dyDescent="0.25">
      <c r="A256" s="102">
        <v>248</v>
      </c>
      <c r="B256" s="102" t="s">
        <v>982</v>
      </c>
      <c r="C256" s="103" t="s">
        <v>28</v>
      </c>
      <c r="D256" s="102"/>
      <c r="E256" s="102" t="s">
        <v>743</v>
      </c>
      <c r="F256" s="104" t="e">
        <v>#REF!</v>
      </c>
      <c r="G256" s="103" t="e">
        <v>#REF!</v>
      </c>
      <c r="H256" s="105" t="s">
        <v>22</v>
      </c>
      <c r="I256" s="105" t="s">
        <v>679</v>
      </c>
      <c r="J256" s="105">
        <v>9770.2999999999993</v>
      </c>
      <c r="K256" s="106">
        <v>9770.2999999999993</v>
      </c>
      <c r="L256" s="105" t="s">
        <v>983</v>
      </c>
      <c r="M256" s="103" t="e">
        <v>#REF!</v>
      </c>
      <c r="N256" s="105" t="s">
        <v>577</v>
      </c>
      <c r="O256" s="105" t="s">
        <v>981</v>
      </c>
      <c r="P256" s="102"/>
      <c r="Q256" s="103" t="e">
        <v>#REF!</v>
      </c>
      <c r="R256" s="105" t="s">
        <v>44</v>
      </c>
      <c r="S256" s="102"/>
      <c r="T256" s="107"/>
      <c r="U256" s="107"/>
    </row>
    <row r="257" spans="1:21" ht="15" hidden="1" customHeight="1" x14ac:dyDescent="0.25">
      <c r="A257" s="102">
        <v>249</v>
      </c>
      <c r="B257" s="102" t="s">
        <v>984</v>
      </c>
      <c r="C257" s="103" t="s">
        <v>28</v>
      </c>
      <c r="D257" s="102"/>
      <c r="E257" s="102" t="s">
        <v>761</v>
      </c>
      <c r="F257" s="104" t="e">
        <v>#REF!</v>
      </c>
      <c r="G257" s="103" t="e">
        <v>#REF!</v>
      </c>
      <c r="H257" s="105" t="s">
        <v>20</v>
      </c>
      <c r="I257" s="105" t="s">
        <v>837</v>
      </c>
      <c r="J257" s="105">
        <v>3837.41</v>
      </c>
      <c r="K257" s="106">
        <v>3837.4</v>
      </c>
      <c r="L257" s="105" t="s">
        <v>985</v>
      </c>
      <c r="M257" s="103" t="e">
        <v>#REF!</v>
      </c>
      <c r="N257" s="105" t="s">
        <v>986</v>
      </c>
      <c r="O257" s="105" t="s">
        <v>987</v>
      </c>
      <c r="P257" s="102"/>
      <c r="Q257" s="103" t="e">
        <v>#REF!</v>
      </c>
      <c r="R257" s="105" t="s">
        <v>44</v>
      </c>
      <c r="S257" s="102"/>
      <c r="T257" s="107"/>
      <c r="U257" s="107"/>
    </row>
    <row r="258" spans="1:21" ht="15" hidden="1" customHeight="1" x14ac:dyDescent="0.25">
      <c r="A258" s="102">
        <v>250</v>
      </c>
      <c r="B258" s="102" t="s">
        <v>988</v>
      </c>
      <c r="C258" s="103" t="s">
        <v>28</v>
      </c>
      <c r="D258" s="102"/>
      <c r="E258" s="102" t="s">
        <v>916</v>
      </c>
      <c r="F258" s="104" t="e">
        <v>#REF!</v>
      </c>
      <c r="G258" s="103" t="e">
        <v>#REF!</v>
      </c>
      <c r="H258" s="105" t="s">
        <v>20</v>
      </c>
      <c r="I258" s="105" t="s">
        <v>607</v>
      </c>
      <c r="J258" s="105">
        <v>4812.8</v>
      </c>
      <c r="K258" s="106">
        <v>4812.8</v>
      </c>
      <c r="L258" s="105" t="s">
        <v>989</v>
      </c>
      <c r="M258" s="103" t="e">
        <v>#REF!</v>
      </c>
      <c r="N258" s="105" t="s">
        <v>990</v>
      </c>
      <c r="O258" s="105" t="s">
        <v>991</v>
      </c>
      <c r="P258" s="102"/>
      <c r="Q258" s="103" t="e">
        <v>#REF!</v>
      </c>
      <c r="R258" s="105" t="s">
        <v>44</v>
      </c>
      <c r="S258" s="102"/>
      <c r="T258" s="107"/>
      <c r="U258" s="107"/>
    </row>
    <row r="259" spans="1:21" ht="15" hidden="1" customHeight="1" x14ac:dyDescent="0.25">
      <c r="A259" s="102">
        <v>251</v>
      </c>
      <c r="B259" s="102" t="s">
        <v>992</v>
      </c>
      <c r="C259" s="103" t="s">
        <v>28</v>
      </c>
      <c r="D259" s="102"/>
      <c r="E259" s="102" t="s">
        <v>993</v>
      </c>
      <c r="F259" s="104" t="e">
        <v>#REF!</v>
      </c>
      <c r="G259" s="103" t="e">
        <v>#REF!</v>
      </c>
      <c r="H259" s="105" t="s">
        <v>21</v>
      </c>
      <c r="I259" s="105" t="s">
        <v>682</v>
      </c>
      <c r="J259" s="105">
        <v>6591.4</v>
      </c>
      <c r="K259" s="106">
        <v>6591.4</v>
      </c>
      <c r="L259" s="105" t="s">
        <v>994</v>
      </c>
      <c r="M259" s="103" t="e">
        <v>#REF!</v>
      </c>
      <c r="N259" s="105" t="s">
        <v>722</v>
      </c>
      <c r="O259" s="105" t="s">
        <v>995</v>
      </c>
      <c r="P259" s="102"/>
      <c r="Q259" s="103" t="e">
        <v>#REF!</v>
      </c>
      <c r="R259" s="105" t="s">
        <v>44</v>
      </c>
      <c r="S259" s="102"/>
      <c r="T259" s="107"/>
      <c r="U259" s="107"/>
    </row>
    <row r="260" spans="1:21" ht="15" hidden="1" customHeight="1" x14ac:dyDescent="0.25">
      <c r="A260" s="102">
        <v>252</v>
      </c>
      <c r="B260" s="102" t="s">
        <v>996</v>
      </c>
      <c r="C260" s="103" t="s">
        <v>28</v>
      </c>
      <c r="D260" s="102"/>
      <c r="E260" s="102" t="s">
        <v>997</v>
      </c>
      <c r="F260" s="104" t="e">
        <v>#REF!</v>
      </c>
      <c r="G260" s="103" t="e">
        <v>#REF!</v>
      </c>
      <c r="H260" s="105" t="s">
        <v>21</v>
      </c>
      <c r="I260" s="105" t="s">
        <v>998</v>
      </c>
      <c r="J260" s="105">
        <v>6574.49</v>
      </c>
      <c r="K260" s="106">
        <v>6574.5</v>
      </c>
      <c r="L260" s="105" t="s">
        <v>999</v>
      </c>
      <c r="M260" s="103" t="e">
        <v>#REF!</v>
      </c>
      <c r="N260" s="105" t="s">
        <v>1000</v>
      </c>
      <c r="O260" s="105" t="s">
        <v>1001</v>
      </c>
      <c r="P260" s="102"/>
      <c r="Q260" s="103" t="e">
        <v>#REF!</v>
      </c>
      <c r="R260" s="105" t="s">
        <v>44</v>
      </c>
      <c r="S260" s="102"/>
      <c r="T260" s="107"/>
      <c r="U260" s="107"/>
    </row>
    <row r="261" spans="1:21" ht="15" hidden="1" customHeight="1" x14ac:dyDescent="0.25">
      <c r="A261" s="102">
        <v>253</v>
      </c>
      <c r="B261" s="102" t="s">
        <v>1002</v>
      </c>
      <c r="C261" s="103" t="s">
        <v>28</v>
      </c>
      <c r="D261" s="102"/>
      <c r="E261" s="102" t="s">
        <v>161</v>
      </c>
      <c r="F261" s="104" t="e">
        <v>#REF!</v>
      </c>
      <c r="G261" s="103" t="e">
        <v>#REF!</v>
      </c>
      <c r="H261" s="105" t="s">
        <v>19</v>
      </c>
      <c r="I261" s="105" t="s">
        <v>948</v>
      </c>
      <c r="J261" s="105">
        <v>3446.1</v>
      </c>
      <c r="K261" s="106">
        <v>3446.1000000000004</v>
      </c>
      <c r="L261" s="105" t="s">
        <v>934</v>
      </c>
      <c r="M261" s="103" t="e">
        <v>#REF!</v>
      </c>
      <c r="N261" s="105" t="s">
        <v>935</v>
      </c>
      <c r="O261" s="105" t="s">
        <v>709</v>
      </c>
      <c r="P261" s="102"/>
      <c r="Q261" s="103" t="e">
        <v>#REF!</v>
      </c>
      <c r="R261" s="105" t="s">
        <v>44</v>
      </c>
      <c r="S261" s="102"/>
      <c r="T261" s="107"/>
      <c r="U261" s="107"/>
    </row>
    <row r="262" spans="1:21" ht="15" hidden="1" customHeight="1" x14ac:dyDescent="0.25">
      <c r="A262" s="102">
        <v>254</v>
      </c>
      <c r="B262" s="102" t="s">
        <v>1003</v>
      </c>
      <c r="C262" s="103" t="s">
        <v>28</v>
      </c>
      <c r="D262" s="102"/>
      <c r="E262" s="102" t="s">
        <v>1004</v>
      </c>
      <c r="F262" s="104" t="e">
        <v>#REF!</v>
      </c>
      <c r="G262" s="103" t="e">
        <v>#REF!</v>
      </c>
      <c r="H262" s="105" t="s">
        <v>19</v>
      </c>
      <c r="I262" s="105" t="s">
        <v>679</v>
      </c>
      <c r="J262" s="105">
        <v>1987.1</v>
      </c>
      <c r="K262" s="106">
        <v>1987.1</v>
      </c>
      <c r="L262" s="105" t="s">
        <v>1005</v>
      </c>
      <c r="M262" s="103" t="e">
        <v>#REF!</v>
      </c>
      <c r="N262" s="105" t="s">
        <v>1006</v>
      </c>
      <c r="O262" s="105" t="s">
        <v>1007</v>
      </c>
      <c r="P262" s="102"/>
      <c r="Q262" s="103" t="e">
        <v>#REF!</v>
      </c>
      <c r="R262" s="105" t="s">
        <v>44</v>
      </c>
      <c r="S262" s="102"/>
      <c r="T262" s="107"/>
      <c r="U262" s="107"/>
    </row>
    <row r="263" spans="1:21" ht="15" hidden="1" customHeight="1" x14ac:dyDescent="0.25">
      <c r="A263" s="102">
        <v>255</v>
      </c>
      <c r="B263" s="102" t="s">
        <v>1008</v>
      </c>
      <c r="C263" s="103" t="s">
        <v>28</v>
      </c>
      <c r="D263" s="102"/>
      <c r="E263" s="102" t="s">
        <v>743</v>
      </c>
      <c r="F263" s="104" t="e">
        <v>#REF!</v>
      </c>
      <c r="G263" s="103" t="e">
        <v>#REF!</v>
      </c>
      <c r="H263" s="105" t="s">
        <v>22</v>
      </c>
      <c r="I263" s="105" t="s">
        <v>619</v>
      </c>
      <c r="J263" s="105">
        <v>9773.5400000000009</v>
      </c>
      <c r="K263" s="106">
        <v>9773.5</v>
      </c>
      <c r="L263" s="105" t="s">
        <v>587</v>
      </c>
      <c r="M263" s="103" t="e">
        <v>#REF!</v>
      </c>
      <c r="N263" s="105" t="s">
        <v>1009</v>
      </c>
      <c r="O263" s="105" t="s">
        <v>1010</v>
      </c>
      <c r="P263" s="102"/>
      <c r="Q263" s="103" t="e">
        <v>#REF!</v>
      </c>
      <c r="R263" s="105" t="s">
        <v>44</v>
      </c>
      <c r="S263" s="102"/>
      <c r="T263" s="107"/>
      <c r="U263" s="107"/>
    </row>
    <row r="264" spans="1:21" ht="15" hidden="1" customHeight="1" x14ac:dyDescent="0.25">
      <c r="A264" s="102">
        <v>256</v>
      </c>
      <c r="B264" s="102" t="s">
        <v>1011</v>
      </c>
      <c r="C264" s="103" t="s">
        <v>28</v>
      </c>
      <c r="D264" s="102"/>
      <c r="E264" s="102" t="s">
        <v>764</v>
      </c>
      <c r="F264" s="104" t="e">
        <v>#REF!</v>
      </c>
      <c r="G264" s="103" t="e">
        <v>#REF!</v>
      </c>
      <c r="H264" s="105" t="s">
        <v>22</v>
      </c>
      <c r="I264" s="105" t="s">
        <v>1012</v>
      </c>
      <c r="J264" s="105">
        <v>9759.4</v>
      </c>
      <c r="K264" s="106">
        <v>9759.4</v>
      </c>
      <c r="L264" s="105" t="s">
        <v>587</v>
      </c>
      <c r="M264" s="103" t="e">
        <v>#REF!</v>
      </c>
      <c r="N264" s="105" t="s">
        <v>1013</v>
      </c>
      <c r="O264" s="105" t="s">
        <v>1010</v>
      </c>
      <c r="P264" s="102"/>
      <c r="Q264" s="103" t="e">
        <v>#REF!</v>
      </c>
      <c r="R264" s="105" t="s">
        <v>44</v>
      </c>
      <c r="S264" s="102"/>
      <c r="T264" s="107"/>
      <c r="U264" s="107"/>
    </row>
    <row r="265" spans="1:21" ht="15" hidden="1" customHeight="1" x14ac:dyDescent="0.25">
      <c r="A265" s="102">
        <v>257</v>
      </c>
      <c r="B265" s="102" t="s">
        <v>1014</v>
      </c>
      <c r="C265" s="103" t="s">
        <v>28</v>
      </c>
      <c r="D265" s="102"/>
      <c r="E265" s="102" t="s">
        <v>849</v>
      </c>
      <c r="F265" s="104" t="e">
        <v>#REF!</v>
      </c>
      <c r="G265" s="103" t="e">
        <v>#REF!</v>
      </c>
      <c r="H265" s="105" t="s">
        <v>20</v>
      </c>
      <c r="I265" s="105" t="s">
        <v>1015</v>
      </c>
      <c r="J265" s="105">
        <v>4175.2</v>
      </c>
      <c r="K265" s="106">
        <v>4175.2</v>
      </c>
      <c r="L265" s="105" t="s">
        <v>1016</v>
      </c>
      <c r="M265" s="103" t="e">
        <v>#REF!</v>
      </c>
      <c r="N265" s="105" t="s">
        <v>555</v>
      </c>
      <c r="O265" s="105" t="s">
        <v>782</v>
      </c>
      <c r="P265" s="102"/>
      <c r="Q265" s="103" t="e">
        <v>#REF!</v>
      </c>
      <c r="R265" s="105" t="s">
        <v>44</v>
      </c>
      <c r="S265" s="102"/>
      <c r="T265" s="107"/>
      <c r="U265" s="107"/>
    </row>
    <row r="266" spans="1:21" ht="15" hidden="1" customHeight="1" x14ac:dyDescent="0.25">
      <c r="A266" s="102">
        <v>258</v>
      </c>
      <c r="B266" s="102" t="s">
        <v>1017</v>
      </c>
      <c r="C266" s="103" t="s">
        <v>28</v>
      </c>
      <c r="D266" s="102"/>
      <c r="E266" s="102" t="s">
        <v>773</v>
      </c>
      <c r="F266" s="104" t="e">
        <v>#REF!</v>
      </c>
      <c r="G266" s="103" t="e">
        <v>#REF!</v>
      </c>
      <c r="H266" s="105" t="s">
        <v>19</v>
      </c>
      <c r="I266" s="105" t="s">
        <v>687</v>
      </c>
      <c r="J266" s="105">
        <v>4323.5</v>
      </c>
      <c r="K266" s="106">
        <v>4323.5</v>
      </c>
      <c r="L266" s="105" t="s">
        <v>1018</v>
      </c>
      <c r="M266" s="103" t="e">
        <v>#REF!</v>
      </c>
      <c r="N266" s="105" t="s">
        <v>387</v>
      </c>
      <c r="O266" s="105" t="s">
        <v>640</v>
      </c>
      <c r="P266" s="102"/>
      <c r="Q266" s="103" t="e">
        <v>#REF!</v>
      </c>
      <c r="R266" s="105" t="s">
        <v>44</v>
      </c>
      <c r="S266" s="102"/>
      <c r="T266" s="107"/>
      <c r="U266" s="107"/>
    </row>
    <row r="267" spans="1:21" ht="15" hidden="1" customHeight="1" x14ac:dyDescent="0.25">
      <c r="A267" s="102">
        <v>259</v>
      </c>
      <c r="B267" s="102" t="s">
        <v>1019</v>
      </c>
      <c r="C267" s="103" t="s">
        <v>22</v>
      </c>
      <c r="D267" s="102"/>
      <c r="E267" s="102" t="s">
        <v>627</v>
      </c>
      <c r="F267" s="104" t="e">
        <v>#REF!</v>
      </c>
      <c r="G267" s="103" t="e">
        <v>#REF!</v>
      </c>
      <c r="H267" s="105">
        <v>0</v>
      </c>
      <c r="I267" s="105" t="s">
        <v>595</v>
      </c>
      <c r="J267" s="105">
        <v>1578.2</v>
      </c>
      <c r="K267" s="106">
        <v>1578.2</v>
      </c>
      <c r="L267" s="105" t="s">
        <v>1020</v>
      </c>
      <c r="M267" s="103" t="e">
        <v>#REF!</v>
      </c>
      <c r="N267" s="105" t="s">
        <v>509</v>
      </c>
      <c r="O267" s="105" t="s">
        <v>1021</v>
      </c>
      <c r="P267" s="102"/>
      <c r="Q267" s="103" t="e">
        <v>#REF!</v>
      </c>
      <c r="R267" s="105" t="s">
        <v>2391</v>
      </c>
      <c r="S267" s="102"/>
      <c r="T267" s="107"/>
      <c r="U267" s="107"/>
    </row>
    <row r="268" spans="1:21" ht="15" hidden="1" customHeight="1" x14ac:dyDescent="0.25">
      <c r="A268" s="102">
        <v>260</v>
      </c>
      <c r="B268" s="102" t="s">
        <v>1019</v>
      </c>
      <c r="C268" s="103" t="s">
        <v>22</v>
      </c>
      <c r="D268" s="102"/>
      <c r="E268" s="102" t="s">
        <v>603</v>
      </c>
      <c r="F268" s="104" t="e">
        <v>#REF!</v>
      </c>
      <c r="G268" s="103" t="e">
        <v>#REF!</v>
      </c>
      <c r="H268" s="105">
        <v>0</v>
      </c>
      <c r="I268" s="105" t="s">
        <v>595</v>
      </c>
      <c r="J268" s="105">
        <v>1925.2</v>
      </c>
      <c r="K268" s="106">
        <v>1925.2</v>
      </c>
      <c r="L268" s="105" t="s">
        <v>1022</v>
      </c>
      <c r="M268" s="103" t="e">
        <v>#REF!</v>
      </c>
      <c r="N268" s="105" t="s">
        <v>1023</v>
      </c>
      <c r="O268" s="105" t="s">
        <v>1024</v>
      </c>
      <c r="P268" s="102"/>
      <c r="Q268" s="103" t="e">
        <v>#REF!</v>
      </c>
      <c r="R268" s="105" t="s">
        <v>2391</v>
      </c>
      <c r="S268" s="102"/>
      <c r="T268" s="107"/>
      <c r="U268" s="107"/>
    </row>
    <row r="269" spans="1:21" ht="15" hidden="1" customHeight="1" x14ac:dyDescent="0.25">
      <c r="A269" s="102">
        <v>261</v>
      </c>
      <c r="B269" s="102" t="s">
        <v>1025</v>
      </c>
      <c r="C269" s="103" t="s">
        <v>22</v>
      </c>
      <c r="D269" s="102"/>
      <c r="E269" s="102" t="s">
        <v>849</v>
      </c>
      <c r="F269" s="104" t="e">
        <v>#REF!</v>
      </c>
      <c r="G269" s="103" t="e">
        <v>#REF!</v>
      </c>
      <c r="H269" s="105">
        <v>0</v>
      </c>
      <c r="I269" s="105" t="s">
        <v>595</v>
      </c>
      <c r="J269" s="105">
        <v>2821.7</v>
      </c>
      <c r="K269" s="106">
        <v>2821.7</v>
      </c>
      <c r="L269" s="105" t="s">
        <v>908</v>
      </c>
      <c r="M269" s="103" t="e">
        <v>#REF!</v>
      </c>
      <c r="N269" s="105" t="s">
        <v>434</v>
      </c>
      <c r="O269" s="105" t="s">
        <v>1026</v>
      </c>
      <c r="P269" s="102"/>
      <c r="Q269" s="103" t="e">
        <v>#REF!</v>
      </c>
      <c r="R269" s="105" t="s">
        <v>44</v>
      </c>
      <c r="S269" s="102"/>
      <c r="T269" s="107"/>
      <c r="U269" s="107"/>
    </row>
    <row r="270" spans="1:21" ht="15" hidden="1" customHeight="1" x14ac:dyDescent="0.25">
      <c r="A270" s="102">
        <v>262</v>
      </c>
      <c r="B270" s="102" t="s">
        <v>1027</v>
      </c>
      <c r="C270" s="103" t="s">
        <v>22</v>
      </c>
      <c r="D270" s="102"/>
      <c r="E270" s="102" t="s">
        <v>565</v>
      </c>
      <c r="F270" s="104" t="e">
        <v>#REF!</v>
      </c>
      <c r="G270" s="103" t="e">
        <v>#REF!</v>
      </c>
      <c r="H270" s="105">
        <v>0</v>
      </c>
      <c r="I270" s="105" t="s">
        <v>659</v>
      </c>
      <c r="J270" s="105">
        <v>2856.4</v>
      </c>
      <c r="K270" s="106">
        <v>2856.4</v>
      </c>
      <c r="L270" s="105" t="s">
        <v>1028</v>
      </c>
      <c r="M270" s="103" t="e">
        <v>#REF!</v>
      </c>
      <c r="N270" s="105" t="s">
        <v>1029</v>
      </c>
      <c r="O270" s="105" t="s">
        <v>651</v>
      </c>
      <c r="P270" s="102"/>
      <c r="Q270" s="103" t="e">
        <v>#REF!</v>
      </c>
      <c r="R270" s="105" t="s">
        <v>2391</v>
      </c>
      <c r="S270" s="102"/>
      <c r="T270" s="107"/>
      <c r="U270" s="107"/>
    </row>
    <row r="271" spans="1:21" ht="15" hidden="1" customHeight="1" x14ac:dyDescent="0.25">
      <c r="A271" s="102">
        <v>263</v>
      </c>
      <c r="B271" s="102" t="s">
        <v>1030</v>
      </c>
      <c r="C271" s="103" t="s">
        <v>22</v>
      </c>
      <c r="D271" s="102"/>
      <c r="E271" s="102" t="s">
        <v>603</v>
      </c>
      <c r="F271" s="104" t="e">
        <v>#REF!</v>
      </c>
      <c r="G271" s="103" t="e">
        <v>#REF!</v>
      </c>
      <c r="H271" s="105">
        <v>0</v>
      </c>
      <c r="I271" s="105" t="s">
        <v>595</v>
      </c>
      <c r="J271" s="105">
        <v>1885.9</v>
      </c>
      <c r="K271" s="106">
        <v>1885.9</v>
      </c>
      <c r="L271" s="105" t="s">
        <v>1031</v>
      </c>
      <c r="M271" s="103" t="e">
        <v>#REF!</v>
      </c>
      <c r="N271" s="105" t="s">
        <v>1032</v>
      </c>
      <c r="O271" s="105" t="s">
        <v>1033</v>
      </c>
      <c r="P271" s="102"/>
      <c r="Q271" s="103" t="e">
        <v>#REF!</v>
      </c>
      <c r="R271" s="105" t="s">
        <v>2391</v>
      </c>
      <c r="S271" s="102"/>
      <c r="T271" s="107"/>
      <c r="U271" s="107"/>
    </row>
    <row r="272" spans="1:21" ht="15" hidden="1" customHeight="1" x14ac:dyDescent="0.25">
      <c r="A272" s="102">
        <v>264</v>
      </c>
      <c r="B272" s="102" t="s">
        <v>1034</v>
      </c>
      <c r="C272" s="103" t="s">
        <v>22</v>
      </c>
      <c r="D272" s="102"/>
      <c r="E272" s="102" t="s">
        <v>1035</v>
      </c>
      <c r="F272" s="104" t="e">
        <v>#REF!</v>
      </c>
      <c r="G272" s="103" t="e">
        <v>#REF!</v>
      </c>
      <c r="H272" s="105">
        <v>0</v>
      </c>
      <c r="I272" s="105" t="s">
        <v>433</v>
      </c>
      <c r="J272" s="105">
        <v>2036.6</v>
      </c>
      <c r="K272" s="106">
        <v>2036.6</v>
      </c>
      <c r="L272" s="105" t="s">
        <v>1036</v>
      </c>
      <c r="M272" s="103" t="e">
        <v>#REF!</v>
      </c>
      <c r="N272" s="105" t="s">
        <v>1037</v>
      </c>
      <c r="O272" s="105" t="s">
        <v>1038</v>
      </c>
      <c r="P272" s="102"/>
      <c r="Q272" s="103" t="e">
        <v>#REF!</v>
      </c>
      <c r="R272" s="105" t="s">
        <v>2391</v>
      </c>
      <c r="S272" s="102"/>
      <c r="T272" s="107"/>
      <c r="U272" s="107"/>
    </row>
    <row r="273" spans="1:21" ht="15" hidden="1" customHeight="1" x14ac:dyDescent="0.25">
      <c r="A273" s="102">
        <v>265</v>
      </c>
      <c r="B273" s="102" t="s">
        <v>1039</v>
      </c>
      <c r="C273" s="103" t="s">
        <v>22</v>
      </c>
      <c r="D273" s="102"/>
      <c r="E273" s="102" t="s">
        <v>116</v>
      </c>
      <c r="F273" s="104" t="e">
        <v>#REF!</v>
      </c>
      <c r="G273" s="103" t="e">
        <v>#REF!</v>
      </c>
      <c r="H273" s="105">
        <v>0</v>
      </c>
      <c r="I273" s="105" t="s">
        <v>595</v>
      </c>
      <c r="J273" s="105">
        <v>3105</v>
      </c>
      <c r="K273" s="106">
        <v>3105</v>
      </c>
      <c r="L273" s="105" t="s">
        <v>1040</v>
      </c>
      <c r="M273" s="103" t="e">
        <v>#REF!</v>
      </c>
      <c r="N273" s="105" t="s">
        <v>333</v>
      </c>
      <c r="O273" s="105" t="s">
        <v>925</v>
      </c>
      <c r="P273" s="102"/>
      <c r="Q273" s="103" t="e">
        <v>#REF!</v>
      </c>
      <c r="R273" s="105" t="s">
        <v>2391</v>
      </c>
      <c r="S273" s="102"/>
      <c r="T273" s="107"/>
      <c r="U273" s="107"/>
    </row>
    <row r="274" spans="1:21" ht="15" hidden="1" customHeight="1" x14ac:dyDescent="0.25">
      <c r="A274" s="102">
        <v>266</v>
      </c>
      <c r="B274" s="102" t="s">
        <v>1041</v>
      </c>
      <c r="C274" s="103" t="s">
        <v>22</v>
      </c>
      <c r="D274" s="102"/>
      <c r="E274" s="102" t="s">
        <v>34</v>
      </c>
      <c r="F274" s="104" t="e">
        <v>#REF!</v>
      </c>
      <c r="G274" s="103" t="e">
        <v>#REF!</v>
      </c>
      <c r="H274" s="105">
        <v>0</v>
      </c>
      <c r="I274" s="105" t="s">
        <v>573</v>
      </c>
      <c r="J274" s="105">
        <v>929.9</v>
      </c>
      <c r="K274" s="106">
        <v>929.9</v>
      </c>
      <c r="L274" s="105" t="s">
        <v>1042</v>
      </c>
      <c r="M274" s="103" t="e">
        <v>#REF!</v>
      </c>
      <c r="N274" s="105" t="s">
        <v>621</v>
      </c>
      <c r="O274" s="105" t="s">
        <v>1043</v>
      </c>
      <c r="P274" s="102"/>
      <c r="Q274" s="103" t="e">
        <v>#REF!</v>
      </c>
      <c r="R274" s="105" t="s">
        <v>2391</v>
      </c>
      <c r="S274" s="102"/>
      <c r="T274" s="107"/>
      <c r="U274" s="107"/>
    </row>
    <row r="275" spans="1:21" ht="15" hidden="1" customHeight="1" x14ac:dyDescent="0.25">
      <c r="A275" s="102">
        <v>267</v>
      </c>
      <c r="B275" s="102" t="s">
        <v>1044</v>
      </c>
      <c r="C275" s="103" t="s">
        <v>22</v>
      </c>
      <c r="D275" s="102"/>
      <c r="E275" s="102" t="s">
        <v>761</v>
      </c>
      <c r="F275" s="104" t="e">
        <v>#REF!</v>
      </c>
      <c r="G275" s="103" t="e">
        <v>#REF!</v>
      </c>
      <c r="H275" s="105">
        <v>0</v>
      </c>
      <c r="I275" s="105" t="s">
        <v>433</v>
      </c>
      <c r="J275" s="105">
        <v>3465.98</v>
      </c>
      <c r="K275" s="106">
        <v>3466</v>
      </c>
      <c r="L275" s="105" t="s">
        <v>781</v>
      </c>
      <c r="M275" s="103" t="e">
        <v>#REF!</v>
      </c>
      <c r="N275" s="105" t="s">
        <v>1045</v>
      </c>
      <c r="O275" s="105" t="s">
        <v>454</v>
      </c>
      <c r="P275" s="102"/>
      <c r="Q275" s="103" t="e">
        <v>#REF!</v>
      </c>
      <c r="R275" s="105" t="s">
        <v>44</v>
      </c>
      <c r="S275" s="102"/>
      <c r="T275" s="107"/>
      <c r="U275" s="107"/>
    </row>
    <row r="276" spans="1:21" ht="15" hidden="1" customHeight="1" x14ac:dyDescent="0.25">
      <c r="A276" s="102">
        <v>268</v>
      </c>
      <c r="B276" s="102" t="s">
        <v>1046</v>
      </c>
      <c r="C276" s="103" t="s">
        <v>22</v>
      </c>
      <c r="D276" s="102"/>
      <c r="E276" s="102" t="s">
        <v>603</v>
      </c>
      <c r="F276" s="104" t="e">
        <v>#REF!</v>
      </c>
      <c r="G276" s="103" t="e">
        <v>#REF!</v>
      </c>
      <c r="H276" s="105">
        <v>0</v>
      </c>
      <c r="I276" s="105" t="s">
        <v>541</v>
      </c>
      <c r="J276" s="105">
        <v>1864.28</v>
      </c>
      <c r="K276" s="106">
        <v>1864.3</v>
      </c>
      <c r="L276" s="105" t="s">
        <v>939</v>
      </c>
      <c r="M276" s="103" t="e">
        <v>#REF!</v>
      </c>
      <c r="N276" s="105" t="s">
        <v>1047</v>
      </c>
      <c r="O276" s="105" t="s">
        <v>1048</v>
      </c>
      <c r="P276" s="102"/>
      <c r="Q276" s="103" t="e">
        <v>#REF!</v>
      </c>
      <c r="R276" s="105" t="s">
        <v>2391</v>
      </c>
      <c r="S276" s="102"/>
      <c r="T276" s="107"/>
      <c r="U276" s="107"/>
    </row>
    <row r="277" spans="1:21" ht="15" hidden="1" customHeight="1" x14ac:dyDescent="0.25">
      <c r="A277" s="102">
        <v>269</v>
      </c>
      <c r="B277" s="102" t="s">
        <v>1049</v>
      </c>
      <c r="C277" s="103" t="s">
        <v>22</v>
      </c>
      <c r="D277" s="102"/>
      <c r="E277" s="102" t="s">
        <v>610</v>
      </c>
      <c r="F277" s="104" t="e">
        <v>#REF!</v>
      </c>
      <c r="G277" s="103" t="e">
        <v>#REF!</v>
      </c>
      <c r="H277" s="105">
        <v>0</v>
      </c>
      <c r="I277" s="105" t="s">
        <v>573</v>
      </c>
      <c r="J277" s="105">
        <v>2042.95</v>
      </c>
      <c r="K277" s="106">
        <v>2043</v>
      </c>
      <c r="L277" s="105" t="s">
        <v>831</v>
      </c>
      <c r="M277" s="103" t="e">
        <v>#REF!</v>
      </c>
      <c r="N277" s="105" t="s">
        <v>1050</v>
      </c>
      <c r="O277" s="105" t="s">
        <v>1051</v>
      </c>
      <c r="P277" s="102"/>
      <c r="Q277" s="103" t="e">
        <v>#REF!</v>
      </c>
      <c r="R277" s="105" t="s">
        <v>44</v>
      </c>
      <c r="S277" s="102"/>
      <c r="T277" s="107"/>
      <c r="U277" s="107"/>
    </row>
    <row r="278" spans="1:21" ht="15" hidden="1" customHeight="1" x14ac:dyDescent="0.25">
      <c r="A278" s="102">
        <v>270</v>
      </c>
      <c r="B278" s="102" t="s">
        <v>1052</v>
      </c>
      <c r="C278" s="103" t="s">
        <v>22</v>
      </c>
      <c r="D278" s="102"/>
      <c r="E278" s="102" t="s">
        <v>598</v>
      </c>
      <c r="F278" s="104" t="e">
        <v>#REF!</v>
      </c>
      <c r="G278" s="103" t="e">
        <v>#REF!</v>
      </c>
      <c r="H278" s="105">
        <v>0</v>
      </c>
      <c r="I278" s="105" t="s">
        <v>703</v>
      </c>
      <c r="J278" s="105">
        <v>1439.7</v>
      </c>
      <c r="K278" s="106">
        <v>1439.7</v>
      </c>
      <c r="L278" s="105" t="s">
        <v>1053</v>
      </c>
      <c r="M278" s="103" t="e">
        <v>#REF!</v>
      </c>
      <c r="N278" s="105" t="s">
        <v>713</v>
      </c>
      <c r="O278" s="105" t="s">
        <v>1054</v>
      </c>
      <c r="P278" s="102"/>
      <c r="Q278" s="103" t="e">
        <v>#REF!</v>
      </c>
      <c r="R278" s="105" t="s">
        <v>44</v>
      </c>
      <c r="S278" s="102"/>
      <c r="T278" s="107"/>
      <c r="U278" s="107"/>
    </row>
    <row r="279" spans="1:21" ht="15" hidden="1" customHeight="1" x14ac:dyDescent="0.25">
      <c r="A279" s="102">
        <v>271</v>
      </c>
      <c r="B279" s="102" t="s">
        <v>1055</v>
      </c>
      <c r="C279" s="103" t="s">
        <v>22</v>
      </c>
      <c r="D279" s="102"/>
      <c r="E279" s="102" t="s">
        <v>164</v>
      </c>
      <c r="F279" s="104" t="e">
        <v>#REF!</v>
      </c>
      <c r="G279" s="103" t="e">
        <v>#REF!</v>
      </c>
      <c r="H279" s="105">
        <v>0</v>
      </c>
      <c r="I279" s="105" t="s">
        <v>433</v>
      </c>
      <c r="J279" s="105">
        <v>2547.3000000000002</v>
      </c>
      <c r="K279" s="106">
        <v>2547.3000000000002</v>
      </c>
      <c r="L279" s="105" t="s">
        <v>1056</v>
      </c>
      <c r="M279" s="103" t="e">
        <v>#REF!</v>
      </c>
      <c r="N279" s="105" t="s">
        <v>1057</v>
      </c>
      <c r="O279" s="105" t="s">
        <v>1058</v>
      </c>
      <c r="P279" s="102"/>
      <c r="Q279" s="103" t="e">
        <v>#REF!</v>
      </c>
      <c r="R279" s="105" t="s">
        <v>2391</v>
      </c>
      <c r="S279" s="102"/>
      <c r="T279" s="107"/>
      <c r="U279" s="107"/>
    </row>
    <row r="280" spans="1:21" ht="15" hidden="1" customHeight="1" x14ac:dyDescent="0.25">
      <c r="A280" s="102">
        <v>272</v>
      </c>
      <c r="B280" s="102" t="s">
        <v>1059</v>
      </c>
      <c r="C280" s="103" t="s">
        <v>22</v>
      </c>
      <c r="D280" s="102"/>
      <c r="E280" s="102" t="s">
        <v>164</v>
      </c>
      <c r="F280" s="104" t="e">
        <v>#REF!</v>
      </c>
      <c r="G280" s="103" t="e">
        <v>#REF!</v>
      </c>
      <c r="H280" s="105">
        <v>0</v>
      </c>
      <c r="I280" s="105" t="s">
        <v>433</v>
      </c>
      <c r="J280" s="105">
        <v>2510.1</v>
      </c>
      <c r="K280" s="106">
        <v>2510.1</v>
      </c>
      <c r="L280" s="105" t="s">
        <v>900</v>
      </c>
      <c r="M280" s="103" t="e">
        <v>#REF!</v>
      </c>
      <c r="N280" s="105" t="s">
        <v>1057</v>
      </c>
      <c r="O280" s="105" t="s">
        <v>1058</v>
      </c>
      <c r="P280" s="102"/>
      <c r="Q280" s="103" t="e">
        <v>#REF!</v>
      </c>
      <c r="R280" s="105" t="s">
        <v>2391</v>
      </c>
      <c r="S280" s="102"/>
      <c r="T280" s="107"/>
      <c r="U280" s="107"/>
    </row>
    <row r="281" spans="1:21" ht="15" hidden="1" customHeight="1" x14ac:dyDescent="0.25">
      <c r="A281" s="102">
        <v>273</v>
      </c>
      <c r="B281" s="102" t="s">
        <v>1060</v>
      </c>
      <c r="C281" s="103" t="s">
        <v>22</v>
      </c>
      <c r="D281" s="102"/>
      <c r="E281" s="102" t="s">
        <v>944</v>
      </c>
      <c r="F281" s="104" t="e">
        <v>#REF!</v>
      </c>
      <c r="G281" s="103" t="e">
        <v>#REF!</v>
      </c>
      <c r="H281" s="105">
        <v>0</v>
      </c>
      <c r="I281" s="105" t="s">
        <v>483</v>
      </c>
      <c r="J281" s="105">
        <v>2653.5</v>
      </c>
      <c r="K281" s="106">
        <v>2653.5</v>
      </c>
      <c r="L281" s="105" t="s">
        <v>1061</v>
      </c>
      <c r="M281" s="103" t="e">
        <v>#REF!</v>
      </c>
      <c r="N281" s="105" t="s">
        <v>936</v>
      </c>
      <c r="O281" s="105" t="s">
        <v>1062</v>
      </c>
      <c r="P281" s="102"/>
      <c r="Q281" s="103" t="e">
        <v>#REF!</v>
      </c>
      <c r="R281" s="105" t="s">
        <v>2391</v>
      </c>
      <c r="S281" s="102"/>
      <c r="T281" s="107"/>
      <c r="U281" s="107"/>
    </row>
    <row r="282" spans="1:21" ht="15" hidden="1" customHeight="1" x14ac:dyDescent="0.25">
      <c r="A282" s="102">
        <v>274</v>
      </c>
      <c r="B282" s="102" t="s">
        <v>1063</v>
      </c>
      <c r="C282" s="103" t="s">
        <v>22</v>
      </c>
      <c r="D282" s="102"/>
      <c r="E282" s="102" t="s">
        <v>639</v>
      </c>
      <c r="F282" s="104" t="e">
        <v>#REF!</v>
      </c>
      <c r="G282" s="103" t="e">
        <v>#REF!</v>
      </c>
      <c r="H282" s="105">
        <v>0</v>
      </c>
      <c r="I282" s="105" t="s">
        <v>505</v>
      </c>
      <c r="J282" s="105">
        <v>1853.2</v>
      </c>
      <c r="K282" s="106">
        <v>1853.2</v>
      </c>
      <c r="L282" s="105" t="s">
        <v>547</v>
      </c>
      <c r="M282" s="103" t="e">
        <v>#REF!</v>
      </c>
      <c r="N282" s="105" t="s">
        <v>1064</v>
      </c>
      <c r="O282" s="105" t="s">
        <v>506</v>
      </c>
      <c r="P282" s="102"/>
      <c r="Q282" s="103" t="e">
        <v>#REF!</v>
      </c>
      <c r="R282" s="105" t="s">
        <v>44</v>
      </c>
      <c r="S282" s="102"/>
      <c r="T282" s="107"/>
      <c r="U282" s="107"/>
    </row>
    <row r="283" spans="1:21" ht="15" hidden="1" customHeight="1" x14ac:dyDescent="0.25">
      <c r="A283" s="102">
        <v>275</v>
      </c>
      <c r="B283" s="102" t="s">
        <v>1065</v>
      </c>
      <c r="C283" s="103" t="s">
        <v>22</v>
      </c>
      <c r="D283" s="102"/>
      <c r="E283" s="102" t="s">
        <v>34</v>
      </c>
      <c r="F283" s="104" t="e">
        <v>#REF!</v>
      </c>
      <c r="G283" s="103" t="e">
        <v>#REF!</v>
      </c>
      <c r="H283" s="105">
        <v>0</v>
      </c>
      <c r="I283" s="105" t="s">
        <v>586</v>
      </c>
      <c r="J283" s="105">
        <v>749.6</v>
      </c>
      <c r="K283" s="106">
        <v>749.6</v>
      </c>
      <c r="L283" s="105" t="s">
        <v>560</v>
      </c>
      <c r="M283" s="103" t="e">
        <v>#REF!</v>
      </c>
      <c r="N283" s="105" t="s">
        <v>555</v>
      </c>
      <c r="O283" s="105" t="s">
        <v>1066</v>
      </c>
      <c r="P283" s="102"/>
      <c r="Q283" s="103" t="e">
        <v>#REF!</v>
      </c>
      <c r="R283" s="105" t="s">
        <v>44</v>
      </c>
      <c r="S283" s="102"/>
      <c r="T283" s="107"/>
      <c r="U283" s="107"/>
    </row>
    <row r="284" spans="1:21" ht="15" hidden="1" customHeight="1" x14ac:dyDescent="0.25">
      <c r="A284" s="102">
        <v>276</v>
      </c>
      <c r="B284" s="102" t="s">
        <v>1067</v>
      </c>
      <c r="C284" s="103" t="s">
        <v>22</v>
      </c>
      <c r="D284" s="102"/>
      <c r="E284" s="102" t="s">
        <v>188</v>
      </c>
      <c r="F284" s="104" t="e">
        <v>#REF!</v>
      </c>
      <c r="G284" s="103" t="e">
        <v>#REF!</v>
      </c>
      <c r="H284" s="105">
        <v>0</v>
      </c>
      <c r="I284" s="105" t="s">
        <v>673</v>
      </c>
      <c r="J284" s="105">
        <v>1307.0999999999999</v>
      </c>
      <c r="K284" s="106">
        <v>1307.0999999999999</v>
      </c>
      <c r="L284" s="105" t="s">
        <v>592</v>
      </c>
      <c r="M284" s="103" t="e">
        <v>#REF!</v>
      </c>
      <c r="N284" s="105" t="s">
        <v>592</v>
      </c>
      <c r="O284" s="105" t="s">
        <v>601</v>
      </c>
      <c r="P284" s="102"/>
      <c r="Q284" s="103" t="e">
        <v>#REF!</v>
      </c>
      <c r="R284" s="105" t="s">
        <v>44</v>
      </c>
      <c r="S284" s="102"/>
      <c r="T284" s="107"/>
      <c r="U284" s="107"/>
    </row>
    <row r="285" spans="1:21" ht="15" hidden="1" customHeight="1" x14ac:dyDescent="0.25">
      <c r="A285" s="102">
        <v>277</v>
      </c>
      <c r="B285" s="102" t="s">
        <v>1068</v>
      </c>
      <c r="C285" s="103" t="s">
        <v>22</v>
      </c>
      <c r="D285" s="102"/>
      <c r="E285" s="102" t="s">
        <v>1069</v>
      </c>
      <c r="F285" s="104" t="e">
        <v>#REF!</v>
      </c>
      <c r="G285" s="103" t="e">
        <v>#REF!</v>
      </c>
      <c r="H285" s="105">
        <v>0</v>
      </c>
      <c r="I285" s="105" t="s">
        <v>948</v>
      </c>
      <c r="J285" s="105">
        <v>2492.5</v>
      </c>
      <c r="K285" s="106">
        <v>2492.5</v>
      </c>
      <c r="L285" s="105" t="s">
        <v>957</v>
      </c>
      <c r="M285" s="103" t="e">
        <v>#REF!</v>
      </c>
      <c r="N285" s="105" t="s">
        <v>1070</v>
      </c>
      <c r="O285" s="105" t="s">
        <v>1071</v>
      </c>
      <c r="P285" s="102"/>
      <c r="Q285" s="103" t="e">
        <v>#REF!</v>
      </c>
      <c r="R285" s="105" t="s">
        <v>44</v>
      </c>
      <c r="S285" s="102"/>
      <c r="T285" s="107"/>
      <c r="U285" s="107"/>
    </row>
    <row r="286" spans="1:21" ht="15" hidden="1" customHeight="1" x14ac:dyDescent="0.25">
      <c r="A286" s="102">
        <v>278</v>
      </c>
      <c r="B286" s="102" t="s">
        <v>1072</v>
      </c>
      <c r="C286" s="103" t="s">
        <v>22</v>
      </c>
      <c r="D286" s="102"/>
      <c r="E286" s="102" t="s">
        <v>603</v>
      </c>
      <c r="F286" s="104" t="e">
        <v>#REF!</v>
      </c>
      <c r="G286" s="103" t="e">
        <v>#REF!</v>
      </c>
      <c r="H286" s="105">
        <v>0</v>
      </c>
      <c r="I286" s="105" t="s">
        <v>330</v>
      </c>
      <c r="J286" s="105">
        <v>1600.3</v>
      </c>
      <c r="K286" s="106">
        <v>1600.3</v>
      </c>
      <c r="L286" s="105" t="s">
        <v>1073</v>
      </c>
      <c r="M286" s="103" t="e">
        <v>#REF!</v>
      </c>
      <c r="N286" s="105" t="s">
        <v>1074</v>
      </c>
      <c r="O286" s="105" t="s">
        <v>583</v>
      </c>
      <c r="P286" s="102"/>
      <c r="Q286" s="103" t="e">
        <v>#REF!</v>
      </c>
      <c r="R286" s="105" t="s">
        <v>2391</v>
      </c>
      <c r="S286" s="102"/>
      <c r="T286" s="107"/>
      <c r="U286" s="107"/>
    </row>
    <row r="287" spans="1:21" ht="15" hidden="1" customHeight="1" x14ac:dyDescent="0.25">
      <c r="A287" s="102">
        <v>279</v>
      </c>
      <c r="B287" s="102" t="s">
        <v>1075</v>
      </c>
      <c r="C287" s="103" t="s">
        <v>22</v>
      </c>
      <c r="D287" s="102"/>
      <c r="E287" s="102" t="s">
        <v>603</v>
      </c>
      <c r="F287" s="104" t="e">
        <v>#REF!</v>
      </c>
      <c r="G287" s="103" t="e">
        <v>#REF!</v>
      </c>
      <c r="H287" s="105">
        <v>0</v>
      </c>
      <c r="I287" s="105" t="s">
        <v>483</v>
      </c>
      <c r="J287" s="105">
        <v>1859.4</v>
      </c>
      <c r="K287" s="106">
        <v>1859.4</v>
      </c>
      <c r="L287" s="105" t="s">
        <v>1076</v>
      </c>
      <c r="M287" s="103" t="e">
        <v>#REF!</v>
      </c>
      <c r="N287" s="105" t="s">
        <v>1077</v>
      </c>
      <c r="O287" s="105" t="s">
        <v>1078</v>
      </c>
      <c r="P287" s="102"/>
      <c r="Q287" s="103" t="e">
        <v>#REF!</v>
      </c>
      <c r="R287" s="105" t="s">
        <v>2391</v>
      </c>
      <c r="S287" s="102"/>
      <c r="T287" s="107"/>
      <c r="U287" s="107"/>
    </row>
    <row r="288" spans="1:21" ht="15" hidden="1" customHeight="1" x14ac:dyDescent="0.25">
      <c r="A288" s="102">
        <v>280</v>
      </c>
      <c r="B288" s="102" t="s">
        <v>1079</v>
      </c>
      <c r="C288" s="103" t="s">
        <v>22</v>
      </c>
      <c r="D288" s="102"/>
      <c r="E288" s="102" t="s">
        <v>916</v>
      </c>
      <c r="F288" s="104" t="e">
        <v>#REF!</v>
      </c>
      <c r="G288" s="103" t="e">
        <v>#REF!</v>
      </c>
      <c r="H288" s="105">
        <v>0</v>
      </c>
      <c r="I288" s="105" t="s">
        <v>595</v>
      </c>
      <c r="J288" s="105">
        <v>5157.6000000000004</v>
      </c>
      <c r="K288" s="106">
        <v>5157.5999999999995</v>
      </c>
      <c r="L288" s="105" t="s">
        <v>1080</v>
      </c>
      <c r="M288" s="103" t="e">
        <v>#REF!</v>
      </c>
      <c r="N288" s="105" t="s">
        <v>481</v>
      </c>
      <c r="O288" s="105" t="s">
        <v>648</v>
      </c>
      <c r="P288" s="102"/>
      <c r="Q288" s="103" t="e">
        <v>#REF!</v>
      </c>
      <c r="R288" s="105" t="s">
        <v>2391</v>
      </c>
      <c r="S288" s="102"/>
      <c r="T288" s="107"/>
      <c r="U288" s="107"/>
    </row>
    <row r="289" spans="1:21" ht="15" hidden="1" customHeight="1" x14ac:dyDescent="0.25">
      <c r="A289" s="102">
        <v>281</v>
      </c>
      <c r="B289" s="102" t="s">
        <v>1081</v>
      </c>
      <c r="C289" s="103" t="s">
        <v>22</v>
      </c>
      <c r="D289" s="102"/>
      <c r="E289" s="102" t="s">
        <v>631</v>
      </c>
      <c r="F289" s="104" t="e">
        <v>#REF!</v>
      </c>
      <c r="G289" s="103" t="e">
        <v>#REF!</v>
      </c>
      <c r="H289" s="105">
        <v>0</v>
      </c>
      <c r="I289" s="105" t="s">
        <v>595</v>
      </c>
      <c r="J289" s="105">
        <v>2576.6999999999998</v>
      </c>
      <c r="K289" s="106">
        <v>2576.6999999999998</v>
      </c>
      <c r="L289" s="105" t="s">
        <v>1082</v>
      </c>
      <c r="M289" s="103" t="e">
        <v>#REF!</v>
      </c>
      <c r="N289" s="105" t="s">
        <v>520</v>
      </c>
      <c r="O289" s="105" t="s">
        <v>555</v>
      </c>
      <c r="P289" s="102"/>
      <c r="Q289" s="103" t="e">
        <v>#REF!</v>
      </c>
      <c r="R289" s="105" t="s">
        <v>2391</v>
      </c>
      <c r="S289" s="102"/>
      <c r="T289" s="107"/>
      <c r="U289" s="107"/>
    </row>
    <row r="290" spans="1:21" ht="15" hidden="1" customHeight="1" x14ac:dyDescent="0.25">
      <c r="A290" s="102">
        <v>282</v>
      </c>
      <c r="B290" s="102" t="s">
        <v>1083</v>
      </c>
      <c r="C290" s="103" t="s">
        <v>22</v>
      </c>
      <c r="D290" s="102"/>
      <c r="E290" s="102" t="s">
        <v>658</v>
      </c>
      <c r="F290" s="104" t="e">
        <v>#REF!</v>
      </c>
      <c r="G290" s="103" t="e">
        <v>#REF!</v>
      </c>
      <c r="H290" s="105">
        <v>0</v>
      </c>
      <c r="I290" s="105" t="s">
        <v>595</v>
      </c>
      <c r="J290" s="105">
        <v>5150.3999999999996</v>
      </c>
      <c r="K290" s="106">
        <v>5150.4000000000005</v>
      </c>
      <c r="L290" s="105" t="s">
        <v>1084</v>
      </c>
      <c r="M290" s="103" t="e">
        <v>#REF!</v>
      </c>
      <c r="N290" s="105" t="s">
        <v>713</v>
      </c>
      <c r="O290" s="105" t="s">
        <v>986</v>
      </c>
      <c r="P290" s="102"/>
      <c r="Q290" s="103" t="e">
        <v>#REF!</v>
      </c>
      <c r="R290" s="105" t="s">
        <v>2391</v>
      </c>
      <c r="S290" s="102"/>
      <c r="T290" s="107"/>
      <c r="U290" s="107"/>
    </row>
    <row r="291" spans="1:21" ht="15" hidden="1" customHeight="1" x14ac:dyDescent="0.25">
      <c r="A291" s="102">
        <v>283</v>
      </c>
      <c r="B291" s="102" t="s">
        <v>1085</v>
      </c>
      <c r="C291" s="103" t="s">
        <v>22</v>
      </c>
      <c r="D291" s="102"/>
      <c r="E291" s="102" t="s">
        <v>36</v>
      </c>
      <c r="F291" s="104" t="e">
        <v>#REF!</v>
      </c>
      <c r="G291" s="103" t="e">
        <v>#REF!</v>
      </c>
      <c r="H291" s="105">
        <v>0</v>
      </c>
      <c r="I291" s="105" t="s">
        <v>483</v>
      </c>
      <c r="J291" s="105">
        <v>836.6</v>
      </c>
      <c r="K291" s="106">
        <v>836.6</v>
      </c>
      <c r="L291" s="105" t="s">
        <v>1086</v>
      </c>
      <c r="M291" s="103" t="e">
        <v>#REF!</v>
      </c>
      <c r="N291" s="105" t="s">
        <v>333</v>
      </c>
      <c r="O291" s="105" t="s">
        <v>1087</v>
      </c>
      <c r="P291" s="102"/>
      <c r="Q291" s="103" t="e">
        <v>#REF!</v>
      </c>
      <c r="R291" s="105" t="s">
        <v>2391</v>
      </c>
      <c r="S291" s="102"/>
      <c r="T291" s="107"/>
      <c r="U291" s="107"/>
    </row>
    <row r="292" spans="1:21" ht="15" hidden="1" customHeight="1" x14ac:dyDescent="0.25">
      <c r="A292" s="102">
        <v>284</v>
      </c>
      <c r="B292" s="102" t="s">
        <v>1088</v>
      </c>
      <c r="C292" s="103" t="s">
        <v>22</v>
      </c>
      <c r="D292" s="102"/>
      <c r="E292" s="102" t="s">
        <v>631</v>
      </c>
      <c r="F292" s="104" t="e">
        <v>#REF!</v>
      </c>
      <c r="G292" s="103" t="e">
        <v>#REF!</v>
      </c>
      <c r="H292" s="105">
        <v>0</v>
      </c>
      <c r="I292" s="105" t="s">
        <v>544</v>
      </c>
      <c r="J292" s="105">
        <v>2922.4</v>
      </c>
      <c r="K292" s="106">
        <v>2922.4</v>
      </c>
      <c r="L292" s="105" t="s">
        <v>1089</v>
      </c>
      <c r="M292" s="103" t="e">
        <v>#REF!</v>
      </c>
      <c r="N292" s="105" t="s">
        <v>446</v>
      </c>
      <c r="O292" s="105" t="s">
        <v>1090</v>
      </c>
      <c r="P292" s="102"/>
      <c r="Q292" s="103" t="e">
        <v>#REF!</v>
      </c>
      <c r="R292" s="105" t="s">
        <v>2391</v>
      </c>
      <c r="S292" s="102"/>
      <c r="T292" s="107"/>
      <c r="U292" s="107"/>
    </row>
    <row r="293" spans="1:21" ht="15" hidden="1" customHeight="1" x14ac:dyDescent="0.25">
      <c r="A293" s="102">
        <v>285</v>
      </c>
      <c r="B293" s="102" t="s">
        <v>1091</v>
      </c>
      <c r="C293" s="103" t="s">
        <v>22</v>
      </c>
      <c r="D293" s="102"/>
      <c r="E293" s="102" t="s">
        <v>1092</v>
      </c>
      <c r="F293" s="104" t="e">
        <v>#REF!</v>
      </c>
      <c r="G293" s="103" t="e">
        <v>#REF!</v>
      </c>
      <c r="H293" s="105">
        <v>0</v>
      </c>
      <c r="I293" s="105" t="s">
        <v>541</v>
      </c>
      <c r="J293" s="105">
        <v>1053.9000000000001</v>
      </c>
      <c r="K293" s="106">
        <v>1053.9000000000001</v>
      </c>
      <c r="L293" s="105" t="s">
        <v>1093</v>
      </c>
      <c r="M293" s="103" t="e">
        <v>#REF!</v>
      </c>
      <c r="N293" s="105" t="s">
        <v>571</v>
      </c>
      <c r="O293" s="105" t="s">
        <v>1094</v>
      </c>
      <c r="P293" s="102"/>
      <c r="Q293" s="103" t="e">
        <v>#REF!</v>
      </c>
      <c r="R293" s="105" t="s">
        <v>2391</v>
      </c>
      <c r="S293" s="102"/>
      <c r="T293" s="107"/>
      <c r="U293" s="107"/>
    </row>
    <row r="294" spans="1:21" ht="15" hidden="1" customHeight="1" x14ac:dyDescent="0.25">
      <c r="A294" s="102">
        <v>286</v>
      </c>
      <c r="B294" s="102" t="s">
        <v>1095</v>
      </c>
      <c r="C294" s="103" t="s">
        <v>22</v>
      </c>
      <c r="D294" s="102"/>
      <c r="E294" s="102" t="s">
        <v>1096</v>
      </c>
      <c r="F294" s="104" t="e">
        <v>#REF!</v>
      </c>
      <c r="G294" s="103" t="e">
        <v>#REF!</v>
      </c>
      <c r="H294" s="105">
        <v>0</v>
      </c>
      <c r="I294" s="105" t="s">
        <v>573</v>
      </c>
      <c r="J294" s="105">
        <v>3479.3</v>
      </c>
      <c r="K294" s="106">
        <v>3479.3</v>
      </c>
      <c r="L294" s="105" t="s">
        <v>1097</v>
      </c>
      <c r="M294" s="103" t="e">
        <v>#REF!</v>
      </c>
      <c r="N294" s="105" t="s">
        <v>1098</v>
      </c>
      <c r="O294" s="105" t="s">
        <v>441</v>
      </c>
      <c r="P294" s="102"/>
      <c r="Q294" s="103" t="e">
        <v>#REF!</v>
      </c>
      <c r="R294" s="105" t="s">
        <v>2391</v>
      </c>
      <c r="S294" s="102"/>
      <c r="T294" s="107"/>
      <c r="U294" s="107"/>
    </row>
    <row r="295" spans="1:21" ht="15" hidden="1" customHeight="1" x14ac:dyDescent="0.25">
      <c r="A295" s="102">
        <v>287</v>
      </c>
      <c r="B295" s="102" t="s">
        <v>1099</v>
      </c>
      <c r="C295" s="103" t="s">
        <v>22</v>
      </c>
      <c r="D295" s="102"/>
      <c r="E295" s="102" t="s">
        <v>911</v>
      </c>
      <c r="F295" s="104" t="e">
        <v>#REF!</v>
      </c>
      <c r="G295" s="103" t="e">
        <v>#REF!</v>
      </c>
      <c r="H295" s="105">
        <v>0</v>
      </c>
      <c r="I295" s="105" t="s">
        <v>544</v>
      </c>
      <c r="J295" s="105">
        <v>6501</v>
      </c>
      <c r="K295" s="106">
        <v>6501</v>
      </c>
      <c r="L295" s="105" t="s">
        <v>985</v>
      </c>
      <c r="M295" s="103" t="e">
        <v>#REF!</v>
      </c>
      <c r="N295" s="105" t="s">
        <v>771</v>
      </c>
      <c r="O295" s="105" t="s">
        <v>1100</v>
      </c>
      <c r="P295" s="102"/>
      <c r="Q295" s="103" t="e">
        <v>#REF!</v>
      </c>
      <c r="R295" s="105" t="s">
        <v>44</v>
      </c>
      <c r="S295" s="102"/>
      <c r="T295" s="107"/>
      <c r="U295" s="107"/>
    </row>
    <row r="296" spans="1:21" ht="15" hidden="1" customHeight="1" x14ac:dyDescent="0.25">
      <c r="A296" s="102">
        <v>288</v>
      </c>
      <c r="B296" s="102" t="s">
        <v>1101</v>
      </c>
      <c r="C296" s="103" t="s">
        <v>22</v>
      </c>
      <c r="D296" s="102"/>
      <c r="E296" s="102" t="s">
        <v>750</v>
      </c>
      <c r="F296" s="104" t="e">
        <v>#REF!</v>
      </c>
      <c r="G296" s="103" t="e">
        <v>#REF!</v>
      </c>
      <c r="H296" s="105">
        <v>0</v>
      </c>
      <c r="I296" s="105" t="s">
        <v>433</v>
      </c>
      <c r="J296" s="105">
        <v>1868.4</v>
      </c>
      <c r="K296" s="106">
        <v>1868.4</v>
      </c>
      <c r="L296" s="105" t="s">
        <v>1102</v>
      </c>
      <c r="M296" s="103" t="e">
        <v>#REF!</v>
      </c>
      <c r="N296" s="105" t="s">
        <v>793</v>
      </c>
      <c r="O296" s="105" t="s">
        <v>1103</v>
      </c>
      <c r="P296" s="102"/>
      <c r="Q296" s="103" t="e">
        <v>#REF!</v>
      </c>
      <c r="R296" s="105" t="s">
        <v>2391</v>
      </c>
      <c r="S296" s="102"/>
      <c r="T296" s="107"/>
      <c r="U296" s="107"/>
    </row>
    <row r="297" spans="1:21" ht="15" hidden="1" customHeight="1" x14ac:dyDescent="0.25">
      <c r="A297" s="102">
        <v>289</v>
      </c>
      <c r="B297" s="102" t="s">
        <v>1104</v>
      </c>
      <c r="C297" s="103" t="s">
        <v>22</v>
      </c>
      <c r="D297" s="102"/>
      <c r="E297" s="102" t="s">
        <v>164</v>
      </c>
      <c r="F297" s="104" t="e">
        <v>#REF!</v>
      </c>
      <c r="G297" s="103" t="e">
        <v>#REF!</v>
      </c>
      <c r="H297" s="105">
        <v>0</v>
      </c>
      <c r="I297" s="105" t="s">
        <v>483</v>
      </c>
      <c r="J297" s="105">
        <v>2530.6</v>
      </c>
      <c r="K297" s="106">
        <v>2530.6</v>
      </c>
      <c r="L297" s="105" t="s">
        <v>1105</v>
      </c>
      <c r="M297" s="103" t="e">
        <v>#REF!</v>
      </c>
      <c r="N297" s="105" t="s">
        <v>1106</v>
      </c>
      <c r="O297" s="105" t="s">
        <v>1107</v>
      </c>
      <c r="P297" s="102"/>
      <c r="Q297" s="103" t="e">
        <v>#REF!</v>
      </c>
      <c r="R297" s="105" t="s">
        <v>2391</v>
      </c>
      <c r="S297" s="102"/>
      <c r="T297" s="107"/>
      <c r="U297" s="107"/>
    </row>
    <row r="298" spans="1:21" ht="15" hidden="1" customHeight="1" x14ac:dyDescent="0.25">
      <c r="A298" s="102">
        <v>290</v>
      </c>
      <c r="B298" s="102" t="s">
        <v>1108</v>
      </c>
      <c r="C298" s="103" t="s">
        <v>22</v>
      </c>
      <c r="D298" s="102"/>
      <c r="E298" s="102" t="s">
        <v>164</v>
      </c>
      <c r="F298" s="104" t="e">
        <v>#REF!</v>
      </c>
      <c r="G298" s="103" t="e">
        <v>#REF!</v>
      </c>
      <c r="H298" s="105">
        <v>0</v>
      </c>
      <c r="I298" s="105" t="s">
        <v>483</v>
      </c>
      <c r="J298" s="105">
        <v>3030</v>
      </c>
      <c r="K298" s="106">
        <v>3030</v>
      </c>
      <c r="L298" s="105" t="s">
        <v>1109</v>
      </c>
      <c r="M298" s="103" t="e">
        <v>#REF!</v>
      </c>
      <c r="N298" s="105" t="s">
        <v>600</v>
      </c>
      <c r="O298" s="105" t="s">
        <v>1110</v>
      </c>
      <c r="P298" s="102"/>
      <c r="Q298" s="103" t="e">
        <v>#REF!</v>
      </c>
      <c r="R298" s="105" t="s">
        <v>44</v>
      </c>
      <c r="S298" s="102"/>
      <c r="T298" s="107"/>
      <c r="U298" s="107"/>
    </row>
    <row r="299" spans="1:21" ht="15" hidden="1" customHeight="1" x14ac:dyDescent="0.25">
      <c r="A299" s="102">
        <v>291</v>
      </c>
      <c r="B299" s="102" t="s">
        <v>1111</v>
      </c>
      <c r="C299" s="103" t="s">
        <v>22</v>
      </c>
      <c r="D299" s="102"/>
      <c r="E299" s="102" t="s">
        <v>117</v>
      </c>
      <c r="F299" s="104" t="e">
        <v>#REF!</v>
      </c>
      <c r="G299" s="103" t="e">
        <v>#REF!</v>
      </c>
      <c r="H299" s="105">
        <v>0</v>
      </c>
      <c r="I299" s="105" t="s">
        <v>659</v>
      </c>
      <c r="J299" s="105">
        <v>3247.6</v>
      </c>
      <c r="K299" s="106">
        <v>3247.6</v>
      </c>
      <c r="L299" s="105" t="s">
        <v>1112</v>
      </c>
      <c r="M299" s="103" t="e">
        <v>#REF!</v>
      </c>
      <c r="N299" s="105">
        <v>0</v>
      </c>
      <c r="O299" s="105" t="s">
        <v>1113</v>
      </c>
      <c r="P299" s="102"/>
      <c r="Q299" s="103" t="e">
        <v>#REF!</v>
      </c>
      <c r="R299" s="105" t="s">
        <v>44</v>
      </c>
      <c r="S299" s="102"/>
      <c r="T299" s="107"/>
      <c r="U299" s="107"/>
    </row>
    <row r="300" spans="1:21" ht="15" hidden="1" customHeight="1" x14ac:dyDescent="0.25">
      <c r="A300" s="102">
        <v>292</v>
      </c>
      <c r="B300" s="102" t="s">
        <v>1114</v>
      </c>
      <c r="C300" s="103" t="s">
        <v>22</v>
      </c>
      <c r="D300" s="102"/>
      <c r="E300" s="102" t="s">
        <v>598</v>
      </c>
      <c r="F300" s="104" t="e">
        <v>#REF!</v>
      </c>
      <c r="G300" s="103" t="e">
        <v>#REF!</v>
      </c>
      <c r="H300" s="105">
        <v>0</v>
      </c>
      <c r="I300" s="105" t="s">
        <v>616</v>
      </c>
      <c r="J300" s="105">
        <v>1731.2</v>
      </c>
      <c r="K300" s="106">
        <v>1731.2</v>
      </c>
      <c r="L300" s="105" t="s">
        <v>815</v>
      </c>
      <c r="M300" s="103" t="e">
        <v>#REF!</v>
      </c>
      <c r="N300" s="105" t="s">
        <v>1115</v>
      </c>
      <c r="O300" s="105" t="s">
        <v>1116</v>
      </c>
      <c r="P300" s="102"/>
      <c r="Q300" s="103" t="e">
        <v>#REF!</v>
      </c>
      <c r="R300" s="105" t="s">
        <v>44</v>
      </c>
      <c r="S300" s="102"/>
      <c r="T300" s="107"/>
      <c r="U300" s="107"/>
    </row>
    <row r="301" spans="1:21" ht="15" hidden="1" customHeight="1" x14ac:dyDescent="0.25">
      <c r="A301" s="102">
        <v>293</v>
      </c>
      <c r="B301" s="102" t="s">
        <v>1117</v>
      </c>
      <c r="C301" s="103" t="s">
        <v>22</v>
      </c>
      <c r="D301" s="102"/>
      <c r="E301" s="102" t="s">
        <v>116</v>
      </c>
      <c r="F301" s="104" t="e">
        <v>#REF!</v>
      </c>
      <c r="G301" s="103" t="e">
        <v>#REF!</v>
      </c>
      <c r="H301" s="105">
        <v>0</v>
      </c>
      <c r="I301" s="105" t="s">
        <v>433</v>
      </c>
      <c r="J301" s="105">
        <v>3241.1</v>
      </c>
      <c r="K301" s="106">
        <v>3241.1000000000004</v>
      </c>
      <c r="L301" s="105" t="s">
        <v>1010</v>
      </c>
      <c r="M301" s="103" t="e">
        <v>#REF!</v>
      </c>
      <c r="N301" s="105" t="s">
        <v>1118</v>
      </c>
      <c r="O301" s="105" t="s">
        <v>1119</v>
      </c>
      <c r="P301" s="102"/>
      <c r="Q301" s="103" t="e">
        <v>#REF!</v>
      </c>
      <c r="R301" s="105" t="s">
        <v>44</v>
      </c>
      <c r="S301" s="102"/>
      <c r="T301" s="107"/>
      <c r="U301" s="107"/>
    </row>
    <row r="302" spans="1:21" ht="15" hidden="1" customHeight="1" x14ac:dyDescent="0.25">
      <c r="A302" s="102">
        <v>294</v>
      </c>
      <c r="B302" s="102" t="s">
        <v>1120</v>
      </c>
      <c r="C302" s="103" t="s">
        <v>22</v>
      </c>
      <c r="D302" s="102"/>
      <c r="E302" s="102" t="s">
        <v>598</v>
      </c>
      <c r="F302" s="104" t="e">
        <v>#REF!</v>
      </c>
      <c r="G302" s="103" t="e">
        <v>#REF!</v>
      </c>
      <c r="H302" s="105">
        <v>0</v>
      </c>
      <c r="I302" s="105" t="s">
        <v>687</v>
      </c>
      <c r="J302" s="105">
        <v>1491</v>
      </c>
      <c r="K302" s="106">
        <v>1491</v>
      </c>
      <c r="L302" s="105" t="s">
        <v>1121</v>
      </c>
      <c r="M302" s="103" t="e">
        <v>#REF!</v>
      </c>
      <c r="N302" s="105" t="s">
        <v>434</v>
      </c>
      <c r="O302" s="105" t="s">
        <v>1122</v>
      </c>
      <c r="P302" s="102"/>
      <c r="Q302" s="103" t="e">
        <v>#REF!</v>
      </c>
      <c r="R302" s="105" t="s">
        <v>44</v>
      </c>
      <c r="S302" s="102"/>
      <c r="T302" s="107"/>
      <c r="U302" s="107"/>
    </row>
    <row r="303" spans="1:21" ht="15" hidden="1" customHeight="1" x14ac:dyDescent="0.25">
      <c r="A303" s="102">
        <v>295</v>
      </c>
      <c r="B303" s="102" t="s">
        <v>1123</v>
      </c>
      <c r="C303" s="103" t="s">
        <v>22</v>
      </c>
      <c r="D303" s="102"/>
      <c r="E303" s="102" t="s">
        <v>603</v>
      </c>
      <c r="F303" s="104" t="e">
        <v>#REF!</v>
      </c>
      <c r="G303" s="103" t="e">
        <v>#REF!</v>
      </c>
      <c r="H303" s="105">
        <v>0</v>
      </c>
      <c r="I303" s="105" t="s">
        <v>505</v>
      </c>
      <c r="J303" s="105">
        <v>1883.8</v>
      </c>
      <c r="K303" s="106">
        <v>1883.8</v>
      </c>
      <c r="L303" s="105" t="s">
        <v>963</v>
      </c>
      <c r="M303" s="103" t="e">
        <v>#REF!</v>
      </c>
      <c r="N303" s="105" t="s">
        <v>1124</v>
      </c>
      <c r="O303" s="105" t="s">
        <v>1125</v>
      </c>
      <c r="P303" s="102"/>
      <c r="Q303" s="103" t="e">
        <v>#REF!</v>
      </c>
      <c r="R303" s="105" t="s">
        <v>44</v>
      </c>
      <c r="S303" s="102"/>
      <c r="T303" s="107"/>
      <c r="U303" s="107"/>
    </row>
    <row r="304" spans="1:21" ht="15" hidden="1" customHeight="1" x14ac:dyDescent="0.25">
      <c r="A304" s="102">
        <v>296</v>
      </c>
      <c r="B304" s="102" t="s">
        <v>1126</v>
      </c>
      <c r="C304" s="103" t="s">
        <v>22</v>
      </c>
      <c r="D304" s="102"/>
      <c r="E304" s="102" t="s">
        <v>653</v>
      </c>
      <c r="F304" s="104" t="e">
        <v>#REF!</v>
      </c>
      <c r="G304" s="103" t="e">
        <v>#REF!</v>
      </c>
      <c r="H304" s="105">
        <v>0</v>
      </c>
      <c r="I304" s="105" t="s">
        <v>673</v>
      </c>
      <c r="J304" s="105">
        <v>4502.6000000000004</v>
      </c>
      <c r="K304" s="106">
        <v>4502.6000000000004</v>
      </c>
      <c r="L304" s="105" t="s">
        <v>1097</v>
      </c>
      <c r="M304" s="103" t="e">
        <v>#REF!</v>
      </c>
      <c r="N304" s="105" t="s">
        <v>590</v>
      </c>
      <c r="O304" s="105" t="s">
        <v>807</v>
      </c>
      <c r="P304" s="102"/>
      <c r="Q304" s="103" t="e">
        <v>#REF!</v>
      </c>
      <c r="R304" s="105" t="s">
        <v>44</v>
      </c>
      <c r="S304" s="102"/>
      <c r="T304" s="107"/>
      <c r="U304" s="107"/>
    </row>
    <row r="305" spans="1:21" ht="15" hidden="1" customHeight="1" x14ac:dyDescent="0.25">
      <c r="A305" s="102">
        <v>297</v>
      </c>
      <c r="B305" s="102" t="s">
        <v>1127</v>
      </c>
      <c r="C305" s="103" t="s">
        <v>22</v>
      </c>
      <c r="D305" s="102"/>
      <c r="E305" s="102" t="s">
        <v>1128</v>
      </c>
      <c r="F305" s="104" t="e">
        <v>#REF!</v>
      </c>
      <c r="G305" s="103" t="e">
        <v>#REF!</v>
      </c>
      <c r="H305" s="105">
        <v>0</v>
      </c>
      <c r="I305" s="105" t="s">
        <v>679</v>
      </c>
      <c r="J305" s="105">
        <v>1917.3</v>
      </c>
      <c r="K305" s="106">
        <v>1917.3</v>
      </c>
      <c r="L305" s="105" t="s">
        <v>1102</v>
      </c>
      <c r="M305" s="103" t="e">
        <v>#REF!</v>
      </c>
      <c r="N305" s="105" t="s">
        <v>414</v>
      </c>
      <c r="O305" s="105" t="s">
        <v>1129</v>
      </c>
      <c r="P305" s="102"/>
      <c r="Q305" s="103" t="e">
        <v>#REF!</v>
      </c>
      <c r="R305" s="105" t="s">
        <v>44</v>
      </c>
      <c r="S305" s="102"/>
      <c r="T305" s="107"/>
      <c r="U305" s="107"/>
    </row>
    <row r="306" spans="1:21" ht="15" hidden="1" customHeight="1" x14ac:dyDescent="0.25">
      <c r="A306" s="102">
        <v>298</v>
      </c>
      <c r="B306" s="102" t="s">
        <v>1130</v>
      </c>
      <c r="C306" s="103" t="s">
        <v>23</v>
      </c>
      <c r="D306" s="102"/>
      <c r="E306" s="102" t="s">
        <v>627</v>
      </c>
      <c r="F306" s="104" t="e">
        <v>#REF!</v>
      </c>
      <c r="G306" s="103" t="e">
        <v>#REF!</v>
      </c>
      <c r="H306" s="105">
        <v>0</v>
      </c>
      <c r="I306" s="105" t="s">
        <v>595</v>
      </c>
      <c r="J306" s="105">
        <v>1540.2</v>
      </c>
      <c r="K306" s="106">
        <v>1540.2</v>
      </c>
      <c r="L306" s="105" t="s">
        <v>1131</v>
      </c>
      <c r="M306" s="103" t="e">
        <v>#REF!</v>
      </c>
      <c r="N306" s="105" t="s">
        <v>389</v>
      </c>
      <c r="O306" s="105" t="s">
        <v>1132</v>
      </c>
      <c r="P306" s="102"/>
      <c r="Q306" s="103" t="e">
        <v>#REF!</v>
      </c>
      <c r="R306" s="105" t="s">
        <v>2391</v>
      </c>
      <c r="S306" s="102"/>
      <c r="T306" s="107"/>
      <c r="U306" s="107"/>
    </row>
    <row r="307" spans="1:21" ht="15" hidden="1" customHeight="1" x14ac:dyDescent="0.25">
      <c r="A307" s="102">
        <v>299</v>
      </c>
      <c r="B307" s="102" t="s">
        <v>1133</v>
      </c>
      <c r="C307" s="103" t="s">
        <v>23</v>
      </c>
      <c r="D307" s="102"/>
      <c r="E307" s="102" t="s">
        <v>188</v>
      </c>
      <c r="F307" s="104" t="e">
        <v>#REF!</v>
      </c>
      <c r="G307" s="103" t="e">
        <v>#REF!</v>
      </c>
      <c r="H307" s="105">
        <v>0</v>
      </c>
      <c r="I307" s="105" t="s">
        <v>366</v>
      </c>
      <c r="J307" s="105">
        <v>1445.7</v>
      </c>
      <c r="K307" s="106">
        <v>1445.7</v>
      </c>
      <c r="L307" s="105" t="s">
        <v>1134</v>
      </c>
      <c r="M307" s="103" t="e">
        <v>#REF!</v>
      </c>
      <c r="N307" s="105" t="s">
        <v>333</v>
      </c>
      <c r="O307" s="105" t="s">
        <v>405</v>
      </c>
      <c r="P307" s="102"/>
      <c r="Q307" s="103" t="e">
        <v>#REF!</v>
      </c>
      <c r="R307" s="105" t="s">
        <v>2391</v>
      </c>
      <c r="S307" s="102"/>
      <c r="T307" s="107"/>
      <c r="U307" s="107"/>
    </row>
    <row r="308" spans="1:21" ht="15" hidden="1" customHeight="1" x14ac:dyDescent="0.25">
      <c r="A308" s="102">
        <v>300</v>
      </c>
      <c r="B308" s="102" t="s">
        <v>1135</v>
      </c>
      <c r="C308" s="103" t="s">
        <v>23</v>
      </c>
      <c r="D308" s="102"/>
      <c r="E308" s="102" t="s">
        <v>188</v>
      </c>
      <c r="F308" s="104" t="e">
        <v>#REF!</v>
      </c>
      <c r="G308" s="103" t="e">
        <v>#REF!</v>
      </c>
      <c r="H308" s="105">
        <v>0</v>
      </c>
      <c r="I308" s="105" t="s">
        <v>368</v>
      </c>
      <c r="J308" s="105">
        <v>1278.0999999999999</v>
      </c>
      <c r="K308" s="106">
        <v>1278.0999999999999</v>
      </c>
      <c r="L308" s="105" t="s">
        <v>936</v>
      </c>
      <c r="M308" s="103" t="e">
        <v>#REF!</v>
      </c>
      <c r="N308" s="105" t="s">
        <v>333</v>
      </c>
      <c r="O308" s="105" t="s">
        <v>1132</v>
      </c>
      <c r="P308" s="102"/>
      <c r="Q308" s="103" t="e">
        <v>#REF!</v>
      </c>
      <c r="R308" s="105" t="s">
        <v>2391</v>
      </c>
      <c r="S308" s="102"/>
      <c r="T308" s="107"/>
      <c r="U308" s="107"/>
    </row>
    <row r="309" spans="1:21" ht="15" hidden="1" customHeight="1" x14ac:dyDescent="0.25">
      <c r="A309" s="102">
        <v>301</v>
      </c>
      <c r="B309" s="102" t="s">
        <v>1136</v>
      </c>
      <c r="C309" s="103" t="s">
        <v>23</v>
      </c>
      <c r="D309" s="102"/>
      <c r="E309" s="102" t="s">
        <v>161</v>
      </c>
      <c r="F309" s="104" t="e">
        <v>#REF!</v>
      </c>
      <c r="G309" s="103" t="e">
        <v>#REF!</v>
      </c>
      <c r="H309" s="105">
        <v>0</v>
      </c>
      <c r="I309" s="105" t="s">
        <v>1137</v>
      </c>
      <c r="J309" s="105">
        <v>3434.1</v>
      </c>
      <c r="K309" s="106">
        <v>3434.1</v>
      </c>
      <c r="L309" s="105" t="s">
        <v>1138</v>
      </c>
      <c r="M309" s="103" t="e">
        <v>#REF!</v>
      </c>
      <c r="N309" s="105" t="s">
        <v>333</v>
      </c>
      <c r="O309" s="105" t="s">
        <v>1139</v>
      </c>
      <c r="P309" s="102"/>
      <c r="Q309" s="103" t="e">
        <v>#REF!</v>
      </c>
      <c r="R309" s="105" t="s">
        <v>2391</v>
      </c>
      <c r="S309" s="102"/>
      <c r="T309" s="107"/>
      <c r="U309" s="107"/>
    </row>
    <row r="310" spans="1:21" ht="15" hidden="1" customHeight="1" x14ac:dyDescent="0.25">
      <c r="A310" s="102">
        <v>302</v>
      </c>
      <c r="B310" s="102" t="s">
        <v>1140</v>
      </c>
      <c r="C310" s="103" t="s">
        <v>23</v>
      </c>
      <c r="D310" s="102"/>
      <c r="E310" s="102" t="s">
        <v>627</v>
      </c>
      <c r="F310" s="104" t="e">
        <v>#REF!</v>
      </c>
      <c r="G310" s="103" t="e">
        <v>#REF!</v>
      </c>
      <c r="H310" s="105">
        <v>0</v>
      </c>
      <c r="I310" s="105" t="s">
        <v>1137</v>
      </c>
      <c r="J310" s="105">
        <v>2361.5</v>
      </c>
      <c r="K310" s="106">
        <v>2361.5</v>
      </c>
      <c r="L310" s="105" t="s">
        <v>1141</v>
      </c>
      <c r="M310" s="103" t="e">
        <v>#REF!</v>
      </c>
      <c r="N310" s="105" t="s">
        <v>333</v>
      </c>
      <c r="O310" s="105" t="s">
        <v>1142</v>
      </c>
      <c r="P310" s="102"/>
      <c r="Q310" s="103" t="e">
        <v>#REF!</v>
      </c>
      <c r="R310" s="105" t="s">
        <v>2391</v>
      </c>
      <c r="S310" s="102"/>
      <c r="T310" s="107"/>
      <c r="U310" s="107"/>
    </row>
    <row r="311" spans="1:21" ht="15" hidden="1" customHeight="1" x14ac:dyDescent="0.25">
      <c r="A311" s="102">
        <v>303</v>
      </c>
      <c r="B311" s="102" t="s">
        <v>1143</v>
      </c>
      <c r="C311" s="103" t="s">
        <v>23</v>
      </c>
      <c r="D311" s="102"/>
      <c r="E311" s="102" t="s">
        <v>1144</v>
      </c>
      <c r="F311" s="104" t="e">
        <v>#REF!</v>
      </c>
      <c r="G311" s="103" t="e">
        <v>#REF!</v>
      </c>
      <c r="H311" s="105">
        <v>0</v>
      </c>
      <c r="I311" s="105" t="s">
        <v>368</v>
      </c>
      <c r="J311" s="105">
        <v>3700.6</v>
      </c>
      <c r="K311" s="106">
        <v>3700.6</v>
      </c>
      <c r="L311" s="105" t="s">
        <v>1145</v>
      </c>
      <c r="M311" s="103" t="e">
        <v>#REF!</v>
      </c>
      <c r="N311" s="105" t="s">
        <v>1146</v>
      </c>
      <c r="O311" s="105" t="s">
        <v>1147</v>
      </c>
      <c r="P311" s="102"/>
      <c r="Q311" s="103" t="e">
        <v>#REF!</v>
      </c>
      <c r="R311" s="105" t="s">
        <v>2391</v>
      </c>
      <c r="S311" s="102"/>
      <c r="T311" s="107"/>
      <c r="U311" s="107"/>
    </row>
    <row r="312" spans="1:21" ht="15" hidden="1" customHeight="1" x14ac:dyDescent="0.25">
      <c r="A312" s="102">
        <v>304</v>
      </c>
      <c r="B312" s="102" t="s">
        <v>1148</v>
      </c>
      <c r="C312" s="103" t="s">
        <v>23</v>
      </c>
      <c r="D312" s="102"/>
      <c r="E312" s="102" t="s">
        <v>1149</v>
      </c>
      <c r="F312" s="104" t="e">
        <v>#REF!</v>
      </c>
      <c r="G312" s="103" t="e">
        <v>#REF!</v>
      </c>
      <c r="H312" s="105">
        <v>0</v>
      </c>
      <c r="I312" s="105" t="s">
        <v>526</v>
      </c>
      <c r="J312" s="105">
        <v>1564.9</v>
      </c>
      <c r="K312" s="106">
        <v>1564.8999999999999</v>
      </c>
      <c r="L312" s="105" t="s">
        <v>1150</v>
      </c>
      <c r="M312" s="103" t="e">
        <v>#REF!</v>
      </c>
      <c r="N312" s="105" t="s">
        <v>485</v>
      </c>
      <c r="O312" s="105" t="s">
        <v>1151</v>
      </c>
      <c r="P312" s="102"/>
      <c r="Q312" s="103" t="e">
        <v>#REF!</v>
      </c>
      <c r="R312" s="105" t="s">
        <v>2391</v>
      </c>
      <c r="S312" s="102"/>
      <c r="T312" s="107"/>
      <c r="U312" s="107"/>
    </row>
    <row r="313" spans="1:21" ht="15" hidden="1" customHeight="1" x14ac:dyDescent="0.25">
      <c r="A313" s="102">
        <v>305</v>
      </c>
      <c r="B313" s="102" t="s">
        <v>1152</v>
      </c>
      <c r="C313" s="103" t="s">
        <v>23</v>
      </c>
      <c r="D313" s="102"/>
      <c r="E313" s="102" t="s">
        <v>598</v>
      </c>
      <c r="F313" s="104" t="e">
        <v>#REF!</v>
      </c>
      <c r="G313" s="103" t="e">
        <v>#REF!</v>
      </c>
      <c r="H313" s="105">
        <v>0</v>
      </c>
      <c r="I313" s="105" t="s">
        <v>381</v>
      </c>
      <c r="J313" s="105">
        <v>1408.3</v>
      </c>
      <c r="K313" s="106">
        <v>1408.3</v>
      </c>
      <c r="L313" s="105" t="s">
        <v>1153</v>
      </c>
      <c r="M313" s="103" t="e">
        <v>#REF!</v>
      </c>
      <c r="N313" s="105" t="s">
        <v>1154</v>
      </c>
      <c r="O313" s="105" t="s">
        <v>1155</v>
      </c>
      <c r="P313" s="102"/>
      <c r="Q313" s="103" t="e">
        <v>#REF!</v>
      </c>
      <c r="R313" s="105" t="s">
        <v>2391</v>
      </c>
      <c r="S313" s="102"/>
      <c r="T313" s="107"/>
      <c r="U313" s="107"/>
    </row>
    <row r="314" spans="1:21" ht="15" hidden="1" customHeight="1" x14ac:dyDescent="0.25">
      <c r="A314" s="102">
        <v>306</v>
      </c>
      <c r="B314" s="102" t="s">
        <v>1156</v>
      </c>
      <c r="C314" s="103" t="s">
        <v>23</v>
      </c>
      <c r="D314" s="102"/>
      <c r="E314" s="102" t="s">
        <v>188</v>
      </c>
      <c r="F314" s="104" t="e">
        <v>#REF!</v>
      </c>
      <c r="G314" s="103" t="e">
        <v>#REF!</v>
      </c>
      <c r="H314" s="105">
        <v>0</v>
      </c>
      <c r="I314" s="105" t="s">
        <v>368</v>
      </c>
      <c r="J314" s="105">
        <v>1329.98</v>
      </c>
      <c r="K314" s="106">
        <v>1330</v>
      </c>
      <c r="L314" s="105" t="s">
        <v>1037</v>
      </c>
      <c r="M314" s="103" t="e">
        <v>#REF!</v>
      </c>
      <c r="N314" s="105" t="s">
        <v>578</v>
      </c>
      <c r="O314" s="105" t="s">
        <v>1157</v>
      </c>
      <c r="P314" s="102"/>
      <c r="Q314" s="103" t="e">
        <v>#REF!</v>
      </c>
      <c r="R314" s="105" t="s">
        <v>2391</v>
      </c>
      <c r="S314" s="102"/>
      <c r="T314" s="107"/>
      <c r="U314" s="107"/>
    </row>
    <row r="315" spans="1:21" ht="15" hidden="1" customHeight="1" x14ac:dyDescent="0.25">
      <c r="A315" s="102">
        <v>307</v>
      </c>
      <c r="B315" s="102" t="s">
        <v>1158</v>
      </c>
      <c r="C315" s="103" t="s">
        <v>23</v>
      </c>
      <c r="D315" s="102"/>
      <c r="E315" s="102" t="s">
        <v>627</v>
      </c>
      <c r="F315" s="104" t="e">
        <v>#REF!</v>
      </c>
      <c r="G315" s="103" t="e">
        <v>#REF!</v>
      </c>
      <c r="H315" s="105">
        <v>0</v>
      </c>
      <c r="I315" s="105" t="s">
        <v>453</v>
      </c>
      <c r="J315" s="105">
        <v>2367</v>
      </c>
      <c r="K315" s="106">
        <v>2367</v>
      </c>
      <c r="L315" s="105" t="s">
        <v>1159</v>
      </c>
      <c r="M315" s="103" t="e">
        <v>#REF!</v>
      </c>
      <c r="N315" s="105" t="s">
        <v>333</v>
      </c>
      <c r="O315" s="105" t="s">
        <v>1160</v>
      </c>
      <c r="P315" s="102"/>
      <c r="Q315" s="103" t="e">
        <v>#REF!</v>
      </c>
      <c r="R315" s="105" t="s">
        <v>2391</v>
      </c>
      <c r="S315" s="102"/>
      <c r="T315" s="107"/>
      <c r="U315" s="107"/>
    </row>
    <row r="316" spans="1:21" ht="15" hidden="1" customHeight="1" x14ac:dyDescent="0.25">
      <c r="A316" s="102">
        <v>308</v>
      </c>
      <c r="B316" s="102" t="s">
        <v>1161</v>
      </c>
      <c r="C316" s="103" t="s">
        <v>23</v>
      </c>
      <c r="D316" s="102"/>
      <c r="E316" s="102" t="s">
        <v>627</v>
      </c>
      <c r="F316" s="104" t="e">
        <v>#REF!</v>
      </c>
      <c r="G316" s="103" t="e">
        <v>#REF!</v>
      </c>
      <c r="H316" s="105">
        <v>0</v>
      </c>
      <c r="I316" s="105" t="s">
        <v>456</v>
      </c>
      <c r="J316" s="105">
        <v>2406.1</v>
      </c>
      <c r="K316" s="106">
        <v>2406.1</v>
      </c>
      <c r="L316" s="105" t="s">
        <v>1162</v>
      </c>
      <c r="M316" s="103" t="e">
        <v>#REF!</v>
      </c>
      <c r="N316" s="105" t="s">
        <v>333</v>
      </c>
      <c r="O316" s="105" t="s">
        <v>1163</v>
      </c>
      <c r="P316" s="102"/>
      <c r="Q316" s="103" t="e">
        <v>#REF!</v>
      </c>
      <c r="R316" s="105" t="s">
        <v>2391</v>
      </c>
      <c r="S316" s="102"/>
      <c r="T316" s="107"/>
      <c r="U316" s="107"/>
    </row>
    <row r="317" spans="1:21" ht="15" hidden="1" customHeight="1" x14ac:dyDescent="0.25">
      <c r="A317" s="102">
        <v>309</v>
      </c>
      <c r="B317" s="102" t="s">
        <v>1164</v>
      </c>
      <c r="C317" s="103" t="s">
        <v>23</v>
      </c>
      <c r="D317" s="102"/>
      <c r="E317" s="102" t="s">
        <v>627</v>
      </c>
      <c r="F317" s="104" t="e">
        <v>#REF!</v>
      </c>
      <c r="G317" s="103" t="e">
        <v>#REF!</v>
      </c>
      <c r="H317" s="105">
        <v>0</v>
      </c>
      <c r="I317" s="105" t="s">
        <v>1165</v>
      </c>
      <c r="J317" s="105">
        <v>2402</v>
      </c>
      <c r="K317" s="106">
        <v>2402</v>
      </c>
      <c r="L317" s="105" t="s">
        <v>1166</v>
      </c>
      <c r="M317" s="103" t="e">
        <v>#REF!</v>
      </c>
      <c r="N317" s="105" t="s">
        <v>333</v>
      </c>
      <c r="O317" s="105" t="s">
        <v>1167</v>
      </c>
      <c r="P317" s="102"/>
      <c r="Q317" s="103" t="e">
        <v>#REF!</v>
      </c>
      <c r="R317" s="105" t="s">
        <v>2391</v>
      </c>
      <c r="S317" s="102"/>
      <c r="T317" s="107"/>
      <c r="U317" s="107"/>
    </row>
    <row r="318" spans="1:21" ht="15" hidden="1" customHeight="1" x14ac:dyDescent="0.25">
      <c r="A318" s="102">
        <v>310</v>
      </c>
      <c r="B318" s="102" t="s">
        <v>1168</v>
      </c>
      <c r="C318" s="103" t="s">
        <v>23</v>
      </c>
      <c r="D318" s="102"/>
      <c r="E318" s="102" t="s">
        <v>35</v>
      </c>
      <c r="F318" s="104" t="e">
        <v>#REF!</v>
      </c>
      <c r="G318" s="103" t="e">
        <v>#REF!</v>
      </c>
      <c r="H318" s="105">
        <v>0</v>
      </c>
      <c r="I318" s="105" t="s">
        <v>573</v>
      </c>
      <c r="J318" s="105">
        <v>1096.2</v>
      </c>
      <c r="K318" s="106">
        <v>1096.2</v>
      </c>
      <c r="L318" s="105" t="s">
        <v>1169</v>
      </c>
      <c r="M318" s="103" t="e">
        <v>#REF!</v>
      </c>
      <c r="N318" s="105" t="s">
        <v>333</v>
      </c>
      <c r="O318" s="105" t="s">
        <v>1170</v>
      </c>
      <c r="P318" s="102"/>
      <c r="Q318" s="103" t="e">
        <v>#REF!</v>
      </c>
      <c r="R318" s="105" t="s">
        <v>2391</v>
      </c>
      <c r="S318" s="102"/>
      <c r="T318" s="107"/>
      <c r="U318" s="107"/>
    </row>
    <row r="319" spans="1:21" ht="15" hidden="1" customHeight="1" x14ac:dyDescent="0.25">
      <c r="A319" s="102">
        <v>311</v>
      </c>
      <c r="B319" s="102" t="s">
        <v>1171</v>
      </c>
      <c r="C319" s="103" t="s">
        <v>23</v>
      </c>
      <c r="D319" s="102"/>
      <c r="E319" s="102" t="s">
        <v>31</v>
      </c>
      <c r="F319" s="104" t="e">
        <v>#REF!</v>
      </c>
      <c r="G319" s="103" t="e">
        <v>#REF!</v>
      </c>
      <c r="H319" s="105">
        <v>0</v>
      </c>
      <c r="I319" s="105" t="s">
        <v>368</v>
      </c>
      <c r="J319" s="105">
        <v>888.3</v>
      </c>
      <c r="K319" s="106">
        <v>888.30000000000007</v>
      </c>
      <c r="L319" s="105" t="s">
        <v>1172</v>
      </c>
      <c r="M319" s="103" t="e">
        <v>#REF!</v>
      </c>
      <c r="N319" s="105" t="s">
        <v>1173</v>
      </c>
      <c r="O319" s="105" t="s">
        <v>1174</v>
      </c>
      <c r="P319" s="102"/>
      <c r="Q319" s="103" t="e">
        <v>#REF!</v>
      </c>
      <c r="R319" s="105" t="s">
        <v>2391</v>
      </c>
      <c r="S319" s="102"/>
      <c r="T319" s="107"/>
      <c r="U319" s="107"/>
    </row>
    <row r="320" spans="1:21" ht="15" hidden="1" customHeight="1" x14ac:dyDescent="0.25">
      <c r="A320" s="102">
        <v>312</v>
      </c>
      <c r="B320" s="102" t="s">
        <v>1175</v>
      </c>
      <c r="C320" s="103" t="s">
        <v>23</v>
      </c>
      <c r="D320" s="102"/>
      <c r="E320" s="102" t="s">
        <v>35</v>
      </c>
      <c r="F320" s="104" t="e">
        <v>#REF!</v>
      </c>
      <c r="G320" s="103" t="e">
        <v>#REF!</v>
      </c>
      <c r="H320" s="105">
        <v>0</v>
      </c>
      <c r="I320" s="105" t="s">
        <v>366</v>
      </c>
      <c r="J320" s="105">
        <v>789.5</v>
      </c>
      <c r="K320" s="106">
        <v>789.5</v>
      </c>
      <c r="L320" s="105" t="s">
        <v>1176</v>
      </c>
      <c r="M320" s="103" t="e">
        <v>#REF!</v>
      </c>
      <c r="N320" s="105" t="s">
        <v>383</v>
      </c>
      <c r="O320" s="105" t="s">
        <v>1177</v>
      </c>
      <c r="P320" s="102"/>
      <c r="Q320" s="103" t="e">
        <v>#REF!</v>
      </c>
      <c r="R320" s="105" t="s">
        <v>2391</v>
      </c>
      <c r="S320" s="102"/>
      <c r="T320" s="107"/>
      <c r="U320" s="107"/>
    </row>
    <row r="321" spans="1:21" ht="15" hidden="1" customHeight="1" x14ac:dyDescent="0.25">
      <c r="A321" s="102">
        <v>313</v>
      </c>
      <c r="B321" s="102" t="s">
        <v>1178</v>
      </c>
      <c r="C321" s="103" t="s">
        <v>23</v>
      </c>
      <c r="D321" s="102"/>
      <c r="E321" s="102" t="s">
        <v>565</v>
      </c>
      <c r="F321" s="104" t="e">
        <v>#REF!</v>
      </c>
      <c r="G321" s="103" t="e">
        <v>#REF!</v>
      </c>
      <c r="H321" s="105">
        <v>0</v>
      </c>
      <c r="I321" s="105" t="s">
        <v>368</v>
      </c>
      <c r="J321" s="105">
        <v>2155.4</v>
      </c>
      <c r="K321" s="106">
        <v>2155.4</v>
      </c>
      <c r="L321" s="105" t="s">
        <v>1179</v>
      </c>
      <c r="M321" s="103" t="e">
        <v>#REF!</v>
      </c>
      <c r="N321" s="105" t="s">
        <v>1180</v>
      </c>
      <c r="O321" s="105" t="s">
        <v>1181</v>
      </c>
      <c r="P321" s="102"/>
      <c r="Q321" s="103" t="e">
        <v>#REF!</v>
      </c>
      <c r="R321" s="105" t="s">
        <v>2391</v>
      </c>
      <c r="S321" s="102"/>
      <c r="T321" s="107"/>
      <c r="U321" s="107"/>
    </row>
    <row r="322" spans="1:21" ht="15" hidden="1" customHeight="1" x14ac:dyDescent="0.25">
      <c r="A322" s="102">
        <v>314</v>
      </c>
      <c r="B322" s="102" t="s">
        <v>1182</v>
      </c>
      <c r="C322" s="103" t="s">
        <v>23</v>
      </c>
      <c r="D322" s="102"/>
      <c r="E322" s="102" t="s">
        <v>188</v>
      </c>
      <c r="F322" s="104" t="e">
        <v>#REF!</v>
      </c>
      <c r="G322" s="103" t="e">
        <v>#REF!</v>
      </c>
      <c r="H322" s="105">
        <v>0</v>
      </c>
      <c r="I322" s="105" t="s">
        <v>502</v>
      </c>
      <c r="J322" s="105">
        <v>1146.2</v>
      </c>
      <c r="K322" s="106">
        <v>1146.2</v>
      </c>
      <c r="L322" s="105" t="s">
        <v>1183</v>
      </c>
      <c r="M322" s="103" t="e">
        <v>#REF!</v>
      </c>
      <c r="N322" s="105" t="s">
        <v>1184</v>
      </c>
      <c r="O322" s="105" t="s">
        <v>1185</v>
      </c>
      <c r="P322" s="102"/>
      <c r="Q322" s="103" t="e">
        <v>#REF!</v>
      </c>
      <c r="R322" s="105" t="s">
        <v>2391</v>
      </c>
      <c r="S322" s="102"/>
      <c r="T322" s="107"/>
      <c r="U322" s="107"/>
    </row>
    <row r="323" spans="1:21" ht="15" hidden="1" customHeight="1" x14ac:dyDescent="0.25">
      <c r="A323" s="102">
        <v>315</v>
      </c>
      <c r="B323" s="102" t="s">
        <v>1186</v>
      </c>
      <c r="C323" s="103" t="s">
        <v>23</v>
      </c>
      <c r="D323" s="102"/>
      <c r="E323" s="102" t="s">
        <v>188</v>
      </c>
      <c r="F323" s="104" t="e">
        <v>#REF!</v>
      </c>
      <c r="G323" s="103" t="e">
        <v>#REF!</v>
      </c>
      <c r="H323" s="105">
        <v>0</v>
      </c>
      <c r="I323" s="105" t="s">
        <v>368</v>
      </c>
      <c r="J323" s="105">
        <v>1492.6</v>
      </c>
      <c r="K323" s="106">
        <v>1492.6</v>
      </c>
      <c r="L323" s="105" t="s">
        <v>1187</v>
      </c>
      <c r="M323" s="103" t="e">
        <v>#REF!</v>
      </c>
      <c r="N323" s="105" t="s">
        <v>1124</v>
      </c>
      <c r="O323" s="105" t="s">
        <v>578</v>
      </c>
      <c r="P323" s="102"/>
      <c r="Q323" s="103" t="e">
        <v>#REF!</v>
      </c>
      <c r="R323" s="105" t="s">
        <v>2391</v>
      </c>
      <c r="S323" s="102"/>
      <c r="T323" s="107"/>
      <c r="U323" s="107"/>
    </row>
    <row r="324" spans="1:21" ht="15" hidden="1" customHeight="1" x14ac:dyDescent="0.25">
      <c r="A324" s="102">
        <v>316</v>
      </c>
      <c r="B324" s="102" t="s">
        <v>1188</v>
      </c>
      <c r="C324" s="103" t="s">
        <v>23</v>
      </c>
      <c r="D324" s="102"/>
      <c r="E324" s="102" t="s">
        <v>627</v>
      </c>
      <c r="F324" s="104" t="e">
        <v>#REF!</v>
      </c>
      <c r="G324" s="103" t="e">
        <v>#REF!</v>
      </c>
      <c r="H324" s="105">
        <v>0</v>
      </c>
      <c r="I324" s="105" t="s">
        <v>456</v>
      </c>
      <c r="J324" s="105">
        <v>2402.5</v>
      </c>
      <c r="K324" s="106">
        <v>2402.5</v>
      </c>
      <c r="L324" s="105" t="s">
        <v>1166</v>
      </c>
      <c r="M324" s="103" t="e">
        <v>#REF!</v>
      </c>
      <c r="N324" s="105" t="s">
        <v>333</v>
      </c>
      <c r="O324" s="105" t="s">
        <v>1189</v>
      </c>
      <c r="P324" s="102"/>
      <c r="Q324" s="103" t="e">
        <v>#REF!</v>
      </c>
      <c r="R324" s="105" t="s">
        <v>2391</v>
      </c>
      <c r="S324" s="102"/>
      <c r="T324" s="107"/>
      <c r="U324" s="107"/>
    </row>
    <row r="325" spans="1:21" ht="15" hidden="1" customHeight="1" x14ac:dyDescent="0.25">
      <c r="A325" s="102">
        <v>317</v>
      </c>
      <c r="B325" s="102" t="s">
        <v>1190</v>
      </c>
      <c r="C325" s="103" t="s">
        <v>23</v>
      </c>
      <c r="D325" s="102"/>
      <c r="E325" s="102" t="s">
        <v>627</v>
      </c>
      <c r="F325" s="104" t="e">
        <v>#REF!</v>
      </c>
      <c r="G325" s="103" t="e">
        <v>#REF!</v>
      </c>
      <c r="H325" s="105">
        <v>0</v>
      </c>
      <c r="I325" s="105" t="s">
        <v>1137</v>
      </c>
      <c r="J325" s="105">
        <v>2506.5</v>
      </c>
      <c r="K325" s="106">
        <v>2506.5</v>
      </c>
      <c r="L325" s="105" t="s">
        <v>1162</v>
      </c>
      <c r="M325" s="103" t="e">
        <v>#REF!</v>
      </c>
      <c r="N325" s="105" t="s">
        <v>333</v>
      </c>
      <c r="O325" s="105" t="s">
        <v>1189</v>
      </c>
      <c r="P325" s="102"/>
      <c r="Q325" s="103" t="e">
        <v>#REF!</v>
      </c>
      <c r="R325" s="105" t="s">
        <v>2391</v>
      </c>
      <c r="S325" s="102"/>
      <c r="T325" s="107"/>
      <c r="U325" s="107"/>
    </row>
    <row r="326" spans="1:21" ht="15" hidden="1" customHeight="1" x14ac:dyDescent="0.25">
      <c r="A326" s="102">
        <v>318</v>
      </c>
      <c r="B326" s="102" t="s">
        <v>1191</v>
      </c>
      <c r="C326" s="103" t="s">
        <v>23</v>
      </c>
      <c r="D326" s="102"/>
      <c r="E326" s="102" t="s">
        <v>37</v>
      </c>
      <c r="F326" s="104" t="e">
        <v>#REF!</v>
      </c>
      <c r="G326" s="103" t="e">
        <v>#REF!</v>
      </c>
      <c r="H326" s="105">
        <v>0</v>
      </c>
      <c r="I326" s="105" t="s">
        <v>483</v>
      </c>
      <c r="J326" s="105">
        <v>1541</v>
      </c>
      <c r="K326" s="106">
        <v>1541</v>
      </c>
      <c r="L326" s="105" t="s">
        <v>1192</v>
      </c>
      <c r="M326" s="103" t="e">
        <v>#REF!</v>
      </c>
      <c r="N326" s="105" t="s">
        <v>1193</v>
      </c>
      <c r="O326" s="105" t="s">
        <v>1194</v>
      </c>
      <c r="P326" s="102"/>
      <c r="Q326" s="103" t="e">
        <v>#REF!</v>
      </c>
      <c r="R326" s="105" t="s">
        <v>44</v>
      </c>
      <c r="S326" s="102"/>
      <c r="T326" s="107"/>
      <c r="U326" s="107"/>
    </row>
    <row r="327" spans="1:21" ht="15" hidden="1" customHeight="1" x14ac:dyDescent="0.25">
      <c r="A327" s="102">
        <v>319</v>
      </c>
      <c r="B327" s="102" t="s">
        <v>1195</v>
      </c>
      <c r="C327" s="103" t="s">
        <v>23</v>
      </c>
      <c r="D327" s="102"/>
      <c r="E327" s="102" t="s">
        <v>627</v>
      </c>
      <c r="F327" s="104" t="e">
        <v>#REF!</v>
      </c>
      <c r="G327" s="103" t="e">
        <v>#REF!</v>
      </c>
      <c r="H327" s="105">
        <v>0</v>
      </c>
      <c r="I327" s="105" t="s">
        <v>456</v>
      </c>
      <c r="J327" s="105">
        <v>2440</v>
      </c>
      <c r="K327" s="106">
        <v>2440</v>
      </c>
      <c r="L327" s="105" t="s">
        <v>1196</v>
      </c>
      <c r="M327" s="103" t="e">
        <v>#REF!</v>
      </c>
      <c r="N327" s="105" t="s">
        <v>1197</v>
      </c>
      <c r="O327" s="105" t="s">
        <v>1090</v>
      </c>
      <c r="P327" s="102"/>
      <c r="Q327" s="103" t="e">
        <v>#REF!</v>
      </c>
      <c r="R327" s="105" t="s">
        <v>2391</v>
      </c>
      <c r="S327" s="102"/>
      <c r="T327" s="107"/>
      <c r="U327" s="107"/>
    </row>
    <row r="328" spans="1:21" ht="15" hidden="1" customHeight="1" x14ac:dyDescent="0.25">
      <c r="A328" s="102">
        <v>320</v>
      </c>
      <c r="B328" s="102" t="s">
        <v>1198</v>
      </c>
      <c r="C328" s="103" t="s">
        <v>23</v>
      </c>
      <c r="D328" s="102"/>
      <c r="E328" s="102" t="s">
        <v>627</v>
      </c>
      <c r="F328" s="104" t="e">
        <v>#REF!</v>
      </c>
      <c r="G328" s="103" t="e">
        <v>#REF!</v>
      </c>
      <c r="H328" s="105">
        <v>0</v>
      </c>
      <c r="I328" s="105" t="s">
        <v>368</v>
      </c>
      <c r="J328" s="105">
        <v>1465.1</v>
      </c>
      <c r="K328" s="106">
        <v>1465.1</v>
      </c>
      <c r="L328" s="105" t="s">
        <v>741</v>
      </c>
      <c r="M328" s="103" t="e">
        <v>#REF!</v>
      </c>
      <c r="N328" s="105" t="s">
        <v>1199</v>
      </c>
      <c r="O328" s="105" t="s">
        <v>1200</v>
      </c>
      <c r="P328" s="102"/>
      <c r="Q328" s="103" t="e">
        <v>#REF!</v>
      </c>
      <c r="R328" s="105" t="s">
        <v>44</v>
      </c>
      <c r="S328" s="102"/>
      <c r="T328" s="107"/>
      <c r="U328" s="107"/>
    </row>
    <row r="329" spans="1:21" ht="15" hidden="1" customHeight="1" x14ac:dyDescent="0.25">
      <c r="A329" s="102">
        <v>321</v>
      </c>
      <c r="B329" s="102" t="s">
        <v>1201</v>
      </c>
      <c r="C329" s="103" t="s">
        <v>23</v>
      </c>
      <c r="D329" s="102"/>
      <c r="E329" s="102" t="s">
        <v>603</v>
      </c>
      <c r="F329" s="104" t="e">
        <v>#REF!</v>
      </c>
      <c r="G329" s="103" t="e">
        <v>#REF!</v>
      </c>
      <c r="H329" s="105">
        <v>0</v>
      </c>
      <c r="I329" s="105" t="s">
        <v>330</v>
      </c>
      <c r="J329" s="105">
        <v>1838.1</v>
      </c>
      <c r="K329" s="106">
        <v>1838.1</v>
      </c>
      <c r="L329" s="105" t="s">
        <v>781</v>
      </c>
      <c r="M329" s="103" t="e">
        <v>#REF!</v>
      </c>
      <c r="N329" s="105">
        <v>0</v>
      </c>
      <c r="O329" s="105" t="s">
        <v>1202</v>
      </c>
      <c r="P329" s="102"/>
      <c r="Q329" s="103" t="e">
        <v>#REF!</v>
      </c>
      <c r="R329" s="105" t="s">
        <v>2391</v>
      </c>
      <c r="S329" s="102"/>
      <c r="T329" s="107"/>
      <c r="U329" s="107"/>
    </row>
    <row r="330" spans="1:21" ht="15" hidden="1" customHeight="1" x14ac:dyDescent="0.25">
      <c r="A330" s="102">
        <v>322</v>
      </c>
      <c r="B330" s="102" t="s">
        <v>1203</v>
      </c>
      <c r="C330" s="103" t="s">
        <v>23</v>
      </c>
      <c r="D330" s="102"/>
      <c r="E330" s="102" t="s">
        <v>161</v>
      </c>
      <c r="F330" s="104" t="e">
        <v>#REF!</v>
      </c>
      <c r="G330" s="103" t="e">
        <v>#REF!</v>
      </c>
      <c r="H330" s="105">
        <v>0</v>
      </c>
      <c r="I330" s="105" t="s">
        <v>483</v>
      </c>
      <c r="J330" s="105">
        <v>2101.8000000000002</v>
      </c>
      <c r="K330" s="106">
        <v>2101.8000000000002</v>
      </c>
      <c r="L330" s="105" t="s">
        <v>1204</v>
      </c>
      <c r="M330" s="103" t="e">
        <v>#REF!</v>
      </c>
      <c r="N330" s="105" t="s">
        <v>1124</v>
      </c>
      <c r="O330" s="105" t="s">
        <v>1205</v>
      </c>
      <c r="P330" s="102"/>
      <c r="Q330" s="103" t="e">
        <v>#REF!</v>
      </c>
      <c r="R330" s="105" t="s">
        <v>2391</v>
      </c>
      <c r="S330" s="102"/>
      <c r="T330" s="107"/>
      <c r="U330" s="107"/>
    </row>
    <row r="331" spans="1:21" ht="15" hidden="1" customHeight="1" x14ac:dyDescent="0.25">
      <c r="A331" s="102">
        <v>323</v>
      </c>
      <c r="B331" s="102" t="s">
        <v>1206</v>
      </c>
      <c r="C331" s="103" t="s">
        <v>21</v>
      </c>
      <c r="D331" s="102"/>
      <c r="E331" s="102" t="s">
        <v>1207</v>
      </c>
      <c r="F331" s="104" t="e">
        <v>#REF!</v>
      </c>
      <c r="G331" s="103" t="e">
        <v>#REF!</v>
      </c>
      <c r="H331" s="105">
        <v>0</v>
      </c>
      <c r="I331" s="105" t="s">
        <v>340</v>
      </c>
      <c r="J331" s="105">
        <v>1760.9</v>
      </c>
      <c r="K331" s="106">
        <v>1760.9</v>
      </c>
      <c r="L331" s="105" t="s">
        <v>1208</v>
      </c>
      <c r="M331" s="103" t="e">
        <v>#REF!</v>
      </c>
      <c r="N331" s="105" t="s">
        <v>333</v>
      </c>
      <c r="O331" s="105" t="s">
        <v>1209</v>
      </c>
      <c r="P331" s="102"/>
      <c r="Q331" s="103" t="e">
        <v>#REF!</v>
      </c>
      <c r="R331" s="105" t="s">
        <v>2391</v>
      </c>
      <c r="S331" s="102"/>
      <c r="T331" s="107"/>
      <c r="U331" s="107"/>
    </row>
    <row r="332" spans="1:21" ht="15" hidden="1" customHeight="1" x14ac:dyDescent="0.25">
      <c r="A332" s="102">
        <v>324</v>
      </c>
      <c r="B332" s="102" t="s">
        <v>1210</v>
      </c>
      <c r="C332" s="103" t="s">
        <v>21</v>
      </c>
      <c r="D332" s="102"/>
      <c r="E332" s="102" t="s">
        <v>146</v>
      </c>
      <c r="F332" s="104" t="e">
        <v>#REF!</v>
      </c>
      <c r="G332" s="103" t="e">
        <v>#REF!</v>
      </c>
      <c r="H332" s="105">
        <v>0</v>
      </c>
      <c r="I332" s="105" t="s">
        <v>340</v>
      </c>
      <c r="J332" s="105">
        <v>1649.8</v>
      </c>
      <c r="K332" s="106">
        <v>1649.8000000000002</v>
      </c>
      <c r="L332" s="105" t="s">
        <v>1211</v>
      </c>
      <c r="M332" s="103" t="e">
        <v>#REF!</v>
      </c>
      <c r="N332" s="105" t="s">
        <v>333</v>
      </c>
      <c r="O332" s="105" t="s">
        <v>1212</v>
      </c>
      <c r="P332" s="102"/>
      <c r="Q332" s="103" t="e">
        <v>#REF!</v>
      </c>
      <c r="R332" s="105" t="s">
        <v>2391</v>
      </c>
      <c r="S332" s="102"/>
      <c r="T332" s="107"/>
      <c r="U332" s="107"/>
    </row>
    <row r="333" spans="1:21" ht="15" hidden="1" customHeight="1" x14ac:dyDescent="0.25">
      <c r="A333" s="102">
        <v>325</v>
      </c>
      <c r="B333" s="102" t="s">
        <v>1213</v>
      </c>
      <c r="C333" s="103" t="s">
        <v>21</v>
      </c>
      <c r="D333" s="102"/>
      <c r="E333" s="102" t="s">
        <v>1092</v>
      </c>
      <c r="F333" s="104" t="e">
        <v>#REF!</v>
      </c>
      <c r="G333" s="103" t="e">
        <v>#REF!</v>
      </c>
      <c r="H333" s="105">
        <v>0</v>
      </c>
      <c r="I333" s="105" t="s">
        <v>354</v>
      </c>
      <c r="J333" s="105">
        <v>2031.2</v>
      </c>
      <c r="K333" s="106">
        <v>2031.2</v>
      </c>
      <c r="L333" s="105" t="s">
        <v>1214</v>
      </c>
      <c r="M333" s="103" t="e">
        <v>#REF!</v>
      </c>
      <c r="N333" s="105" t="s">
        <v>1215</v>
      </c>
      <c r="O333" s="105" t="s">
        <v>401</v>
      </c>
      <c r="P333" s="102"/>
      <c r="Q333" s="103" t="e">
        <v>#REF!</v>
      </c>
      <c r="R333" s="105" t="s">
        <v>2391</v>
      </c>
      <c r="S333" s="102"/>
      <c r="T333" s="107"/>
      <c r="U333" s="107"/>
    </row>
    <row r="334" spans="1:21" ht="15" hidden="1" customHeight="1" x14ac:dyDescent="0.25">
      <c r="A334" s="102">
        <v>326</v>
      </c>
      <c r="B334" s="102" t="s">
        <v>1216</v>
      </c>
      <c r="C334" s="103" t="s">
        <v>21</v>
      </c>
      <c r="D334" s="102"/>
      <c r="E334" s="102" t="s">
        <v>31</v>
      </c>
      <c r="F334" s="104" t="e">
        <v>#REF!</v>
      </c>
      <c r="G334" s="103" t="e">
        <v>#REF!</v>
      </c>
      <c r="H334" s="105">
        <v>0</v>
      </c>
      <c r="I334" s="105" t="s">
        <v>360</v>
      </c>
      <c r="J334" s="105">
        <v>566.20000000000005</v>
      </c>
      <c r="K334" s="106">
        <v>566.20000000000005</v>
      </c>
      <c r="L334" s="105" t="s">
        <v>1217</v>
      </c>
      <c r="M334" s="103" t="e">
        <v>#REF!</v>
      </c>
      <c r="N334" s="105" t="s">
        <v>333</v>
      </c>
      <c r="O334" s="105" t="s">
        <v>463</v>
      </c>
      <c r="P334" s="102"/>
      <c r="Q334" s="103" t="e">
        <v>#REF!</v>
      </c>
      <c r="R334" s="105" t="s">
        <v>2391</v>
      </c>
      <c r="S334" s="102"/>
      <c r="T334" s="107"/>
      <c r="U334" s="107"/>
    </row>
    <row r="335" spans="1:21" ht="15" hidden="1" customHeight="1" x14ac:dyDescent="0.25">
      <c r="A335" s="102">
        <v>327</v>
      </c>
      <c r="B335" s="102" t="s">
        <v>1218</v>
      </c>
      <c r="C335" s="103" t="s">
        <v>21</v>
      </c>
      <c r="D335" s="102"/>
      <c r="E335" s="102" t="s">
        <v>31</v>
      </c>
      <c r="F335" s="104" t="e">
        <v>#REF!</v>
      </c>
      <c r="G335" s="103" t="e">
        <v>#REF!</v>
      </c>
      <c r="H335" s="105">
        <v>0</v>
      </c>
      <c r="I335" s="105" t="s">
        <v>368</v>
      </c>
      <c r="J335" s="105">
        <v>560.6</v>
      </c>
      <c r="K335" s="106">
        <v>560.6</v>
      </c>
      <c r="L335" s="105" t="s">
        <v>1219</v>
      </c>
      <c r="M335" s="103" t="e">
        <v>#REF!</v>
      </c>
      <c r="N335" s="105" t="s">
        <v>535</v>
      </c>
      <c r="O335" s="105" t="s">
        <v>1220</v>
      </c>
      <c r="P335" s="102"/>
      <c r="Q335" s="103" t="e">
        <v>#REF!</v>
      </c>
      <c r="R335" s="105" t="s">
        <v>2391</v>
      </c>
      <c r="S335" s="102"/>
      <c r="T335" s="107"/>
      <c r="U335" s="107"/>
    </row>
    <row r="336" spans="1:21" ht="15" hidden="1" customHeight="1" x14ac:dyDescent="0.25">
      <c r="A336" s="102">
        <v>328</v>
      </c>
      <c r="B336" s="102" t="s">
        <v>1221</v>
      </c>
      <c r="C336" s="103" t="s">
        <v>21</v>
      </c>
      <c r="D336" s="102"/>
      <c r="E336" s="102" t="s">
        <v>188</v>
      </c>
      <c r="F336" s="104" t="e">
        <v>#REF!</v>
      </c>
      <c r="G336" s="103" t="e">
        <v>#REF!</v>
      </c>
      <c r="H336" s="105">
        <v>0</v>
      </c>
      <c r="I336" s="105" t="s">
        <v>595</v>
      </c>
      <c r="J336" s="105">
        <v>1117.5</v>
      </c>
      <c r="K336" s="106">
        <v>1117.5</v>
      </c>
      <c r="L336" s="105" t="s">
        <v>1222</v>
      </c>
      <c r="M336" s="103" t="e">
        <v>#REF!</v>
      </c>
      <c r="N336" s="105" t="s">
        <v>490</v>
      </c>
      <c r="O336" s="105" t="s">
        <v>348</v>
      </c>
      <c r="P336" s="102"/>
      <c r="Q336" s="103" t="e">
        <v>#REF!</v>
      </c>
      <c r="R336" s="105" t="s">
        <v>2391</v>
      </c>
      <c r="S336" s="102"/>
      <c r="T336" s="107"/>
      <c r="U336" s="107"/>
    </row>
    <row r="337" spans="1:21" ht="15" hidden="1" customHeight="1" x14ac:dyDescent="0.25">
      <c r="A337" s="102">
        <v>329</v>
      </c>
      <c r="B337" s="102" t="s">
        <v>1223</v>
      </c>
      <c r="C337" s="103" t="s">
        <v>21</v>
      </c>
      <c r="D337" s="102"/>
      <c r="E337" s="102" t="s">
        <v>31</v>
      </c>
      <c r="F337" s="104" t="e">
        <v>#REF!</v>
      </c>
      <c r="G337" s="103" t="e">
        <v>#REF!</v>
      </c>
      <c r="H337" s="105">
        <v>0</v>
      </c>
      <c r="I337" s="105" t="s">
        <v>368</v>
      </c>
      <c r="J337" s="105">
        <v>555.6</v>
      </c>
      <c r="K337" s="106">
        <v>555.6</v>
      </c>
      <c r="L337" s="105" t="s">
        <v>1224</v>
      </c>
      <c r="M337" s="103" t="e">
        <v>#REF!</v>
      </c>
      <c r="N337" s="105" t="s">
        <v>364</v>
      </c>
      <c r="O337" s="105" t="s">
        <v>1225</v>
      </c>
      <c r="P337" s="102"/>
      <c r="Q337" s="103" t="e">
        <v>#REF!</v>
      </c>
      <c r="R337" s="105" t="s">
        <v>2391</v>
      </c>
      <c r="S337" s="102"/>
      <c r="T337" s="107"/>
      <c r="U337" s="107"/>
    </row>
    <row r="338" spans="1:21" ht="15" hidden="1" customHeight="1" x14ac:dyDescent="0.25">
      <c r="A338" s="102">
        <v>330</v>
      </c>
      <c r="B338" s="102" t="s">
        <v>1226</v>
      </c>
      <c r="C338" s="103" t="s">
        <v>21</v>
      </c>
      <c r="D338" s="102"/>
      <c r="E338" s="102" t="s">
        <v>188</v>
      </c>
      <c r="F338" s="104" t="e">
        <v>#REF!</v>
      </c>
      <c r="G338" s="103" t="e">
        <v>#REF!</v>
      </c>
      <c r="H338" s="105">
        <v>0</v>
      </c>
      <c r="I338" s="105" t="s">
        <v>1227</v>
      </c>
      <c r="J338" s="105">
        <v>1280.3</v>
      </c>
      <c r="K338" s="106">
        <v>1280.3</v>
      </c>
      <c r="L338" s="105" t="s">
        <v>908</v>
      </c>
      <c r="M338" s="103" t="e">
        <v>#REF!</v>
      </c>
      <c r="N338" s="105" t="s">
        <v>333</v>
      </c>
      <c r="O338" s="105" t="s">
        <v>389</v>
      </c>
      <c r="P338" s="102"/>
      <c r="Q338" s="103" t="e">
        <v>#REF!</v>
      </c>
      <c r="R338" s="105" t="s">
        <v>2391</v>
      </c>
      <c r="S338" s="102"/>
      <c r="T338" s="107"/>
      <c r="U338" s="107"/>
    </row>
    <row r="339" spans="1:21" ht="15" hidden="1" customHeight="1" x14ac:dyDescent="0.25">
      <c r="A339" s="102">
        <v>331</v>
      </c>
      <c r="B339" s="102" t="s">
        <v>1228</v>
      </c>
      <c r="C339" s="103" t="s">
        <v>21</v>
      </c>
      <c r="D339" s="102"/>
      <c r="E339" s="102" t="s">
        <v>1149</v>
      </c>
      <c r="F339" s="104" t="e">
        <v>#REF!</v>
      </c>
      <c r="G339" s="103" t="e">
        <v>#REF!</v>
      </c>
      <c r="H339" s="105">
        <v>0</v>
      </c>
      <c r="I339" s="105" t="s">
        <v>430</v>
      </c>
      <c r="J339" s="105">
        <v>1713.2</v>
      </c>
      <c r="K339" s="106">
        <v>1713.2</v>
      </c>
      <c r="L339" s="105" t="s">
        <v>1229</v>
      </c>
      <c r="M339" s="103" t="e">
        <v>#REF!</v>
      </c>
      <c r="N339" s="105" t="s">
        <v>724</v>
      </c>
      <c r="O339" s="105" t="s">
        <v>1230</v>
      </c>
      <c r="P339" s="102"/>
      <c r="Q339" s="103" t="e">
        <v>#REF!</v>
      </c>
      <c r="R339" s="105" t="s">
        <v>2391</v>
      </c>
      <c r="S339" s="102"/>
      <c r="T339" s="107"/>
      <c r="U339" s="107"/>
    </row>
    <row r="340" spans="1:21" ht="15" hidden="1" customHeight="1" x14ac:dyDescent="0.25">
      <c r="A340" s="102">
        <v>332</v>
      </c>
      <c r="B340" s="102" t="s">
        <v>1231</v>
      </c>
      <c r="C340" s="103" t="s">
        <v>21</v>
      </c>
      <c r="D340" s="102"/>
      <c r="E340" s="102" t="s">
        <v>718</v>
      </c>
      <c r="F340" s="104" t="e">
        <v>#REF!</v>
      </c>
      <c r="G340" s="103" t="e">
        <v>#REF!</v>
      </c>
      <c r="H340" s="105">
        <v>0</v>
      </c>
      <c r="I340" s="105" t="s">
        <v>430</v>
      </c>
      <c r="J340" s="105">
        <v>1837.4</v>
      </c>
      <c r="K340" s="106">
        <v>1837.4</v>
      </c>
      <c r="L340" s="105" t="s">
        <v>1232</v>
      </c>
      <c r="M340" s="103" t="e">
        <v>#REF!</v>
      </c>
      <c r="N340" s="105" t="s">
        <v>1233</v>
      </c>
      <c r="O340" s="105" t="s">
        <v>352</v>
      </c>
      <c r="P340" s="102"/>
      <c r="Q340" s="103" t="e">
        <v>#REF!</v>
      </c>
      <c r="R340" s="105" t="s">
        <v>2391</v>
      </c>
      <c r="S340" s="102"/>
      <c r="T340" s="107"/>
      <c r="U340" s="107"/>
    </row>
    <row r="341" spans="1:21" ht="15" hidden="1" customHeight="1" x14ac:dyDescent="0.25">
      <c r="A341" s="102">
        <v>333</v>
      </c>
      <c r="B341" s="102" t="s">
        <v>1234</v>
      </c>
      <c r="C341" s="103" t="s">
        <v>21</v>
      </c>
      <c r="D341" s="102"/>
      <c r="E341" s="102" t="s">
        <v>31</v>
      </c>
      <c r="F341" s="104" t="e">
        <v>#REF!</v>
      </c>
      <c r="G341" s="103" t="e">
        <v>#REF!</v>
      </c>
      <c r="H341" s="105">
        <v>0</v>
      </c>
      <c r="I341" s="105" t="s">
        <v>526</v>
      </c>
      <c r="J341" s="105">
        <v>766</v>
      </c>
      <c r="K341" s="106">
        <v>766</v>
      </c>
      <c r="L341" s="105" t="s">
        <v>1235</v>
      </c>
      <c r="M341" s="103" t="e">
        <v>#REF!</v>
      </c>
      <c r="N341" s="105" t="s">
        <v>389</v>
      </c>
      <c r="O341" s="105" t="s">
        <v>1236</v>
      </c>
      <c r="P341" s="102"/>
      <c r="Q341" s="103" t="e">
        <v>#REF!</v>
      </c>
      <c r="R341" s="105" t="s">
        <v>2391</v>
      </c>
      <c r="S341" s="102"/>
      <c r="T341" s="107"/>
      <c r="U341" s="107"/>
    </row>
    <row r="342" spans="1:21" ht="15" hidden="1" customHeight="1" x14ac:dyDescent="0.25">
      <c r="A342" s="102">
        <v>334</v>
      </c>
      <c r="B342" s="102" t="s">
        <v>1237</v>
      </c>
      <c r="C342" s="103" t="s">
        <v>21</v>
      </c>
      <c r="D342" s="102"/>
      <c r="E342" s="102" t="s">
        <v>718</v>
      </c>
      <c r="F342" s="104" t="e">
        <v>#REF!</v>
      </c>
      <c r="G342" s="103" t="e">
        <v>#REF!</v>
      </c>
      <c r="H342" s="105">
        <v>0</v>
      </c>
      <c r="I342" s="105" t="s">
        <v>354</v>
      </c>
      <c r="J342" s="105">
        <v>1679.9</v>
      </c>
      <c r="K342" s="106">
        <v>1679.9</v>
      </c>
      <c r="L342" s="105" t="s">
        <v>1238</v>
      </c>
      <c r="M342" s="103" t="e">
        <v>#REF!</v>
      </c>
      <c r="N342" s="105" t="s">
        <v>1239</v>
      </c>
      <c r="O342" s="105" t="s">
        <v>465</v>
      </c>
      <c r="P342" s="102"/>
      <c r="Q342" s="103" t="e">
        <v>#REF!</v>
      </c>
      <c r="R342" s="105" t="s">
        <v>2391</v>
      </c>
      <c r="S342" s="102"/>
      <c r="T342" s="107"/>
      <c r="U342" s="107"/>
    </row>
    <row r="343" spans="1:21" ht="15" hidden="1" customHeight="1" x14ac:dyDescent="0.25">
      <c r="A343" s="102">
        <v>335</v>
      </c>
      <c r="B343" s="102" t="s">
        <v>1240</v>
      </c>
      <c r="C343" s="103" t="s">
        <v>21</v>
      </c>
      <c r="D343" s="102"/>
      <c r="E343" s="102" t="s">
        <v>34</v>
      </c>
      <c r="F343" s="104" t="e">
        <v>#REF!</v>
      </c>
      <c r="G343" s="103" t="e">
        <v>#REF!</v>
      </c>
      <c r="H343" s="105">
        <v>0</v>
      </c>
      <c r="I343" s="105" t="s">
        <v>430</v>
      </c>
      <c r="J343" s="105">
        <v>878.3</v>
      </c>
      <c r="K343" s="106">
        <v>878.3</v>
      </c>
      <c r="L343" s="105" t="s">
        <v>1241</v>
      </c>
      <c r="M343" s="103" t="e">
        <v>#REF!</v>
      </c>
      <c r="N343" s="105" t="s">
        <v>1242</v>
      </c>
      <c r="O343" s="105" t="s">
        <v>1243</v>
      </c>
      <c r="P343" s="102"/>
      <c r="Q343" s="103" t="e">
        <v>#REF!</v>
      </c>
      <c r="R343" s="105" t="s">
        <v>2391</v>
      </c>
      <c r="S343" s="102"/>
      <c r="T343" s="107"/>
      <c r="U343" s="107"/>
    </row>
    <row r="344" spans="1:21" ht="15" hidden="1" customHeight="1" x14ac:dyDescent="0.25">
      <c r="A344" s="102">
        <v>336</v>
      </c>
      <c r="B344" s="102" t="s">
        <v>1244</v>
      </c>
      <c r="C344" s="103" t="s">
        <v>21</v>
      </c>
      <c r="D344" s="102"/>
      <c r="E344" s="102" t="s">
        <v>31</v>
      </c>
      <c r="F344" s="104" t="e">
        <v>#REF!</v>
      </c>
      <c r="G344" s="103" t="e">
        <v>#REF!</v>
      </c>
      <c r="H344" s="105">
        <v>0</v>
      </c>
      <c r="I344" s="105" t="s">
        <v>368</v>
      </c>
      <c r="J344" s="105">
        <v>567.6</v>
      </c>
      <c r="K344" s="106">
        <v>567.6</v>
      </c>
      <c r="L344" s="105" t="s">
        <v>454</v>
      </c>
      <c r="M344" s="103" t="e">
        <v>#REF!</v>
      </c>
      <c r="N344" s="105" t="s">
        <v>491</v>
      </c>
      <c r="O344" s="105" t="s">
        <v>1245</v>
      </c>
      <c r="P344" s="102"/>
      <c r="Q344" s="103" t="e">
        <v>#REF!</v>
      </c>
      <c r="R344" s="105" t="s">
        <v>2391</v>
      </c>
      <c r="S344" s="102"/>
      <c r="T344" s="107"/>
      <c r="U344" s="107"/>
    </row>
    <row r="345" spans="1:21" ht="15" hidden="1" customHeight="1" x14ac:dyDescent="0.25">
      <c r="A345" s="102">
        <v>337</v>
      </c>
      <c r="B345" s="102" t="s">
        <v>1246</v>
      </c>
      <c r="C345" s="103" t="s">
        <v>21</v>
      </c>
      <c r="D345" s="102"/>
      <c r="E345" s="102" t="s">
        <v>28</v>
      </c>
      <c r="F345" s="104" t="e">
        <v>#REF!</v>
      </c>
      <c r="G345" s="103" t="e">
        <v>#REF!</v>
      </c>
      <c r="H345" s="105">
        <v>0</v>
      </c>
      <c r="I345" s="105" t="s">
        <v>582</v>
      </c>
      <c r="J345" s="105">
        <v>833.7</v>
      </c>
      <c r="K345" s="106">
        <v>833.7</v>
      </c>
      <c r="L345" s="105" t="s">
        <v>1217</v>
      </c>
      <c r="M345" s="103" t="e">
        <v>#REF!</v>
      </c>
      <c r="N345" s="105" t="s">
        <v>333</v>
      </c>
      <c r="O345" s="105" t="s">
        <v>1247</v>
      </c>
      <c r="P345" s="102"/>
      <c r="Q345" s="103" t="e">
        <v>#REF!</v>
      </c>
      <c r="R345" s="105" t="s">
        <v>2391</v>
      </c>
      <c r="S345" s="102"/>
      <c r="T345" s="107"/>
      <c r="U345" s="107"/>
    </row>
    <row r="346" spans="1:21" ht="15" hidden="1" customHeight="1" x14ac:dyDescent="0.25">
      <c r="A346" s="102">
        <v>338</v>
      </c>
      <c r="B346" s="102" t="s">
        <v>1248</v>
      </c>
      <c r="C346" s="103" t="s">
        <v>21</v>
      </c>
      <c r="D346" s="102"/>
      <c r="E346" s="102" t="s">
        <v>1249</v>
      </c>
      <c r="F346" s="104" t="e">
        <v>#REF!</v>
      </c>
      <c r="G346" s="103" t="e">
        <v>#REF!</v>
      </c>
      <c r="H346" s="105">
        <v>0</v>
      </c>
      <c r="I346" s="105" t="s">
        <v>366</v>
      </c>
      <c r="J346" s="105">
        <v>1335.7</v>
      </c>
      <c r="K346" s="106">
        <v>1335.7</v>
      </c>
      <c r="L346" s="105" t="s">
        <v>1250</v>
      </c>
      <c r="M346" s="103" t="e">
        <v>#REF!</v>
      </c>
      <c r="N346" s="105" t="s">
        <v>1251</v>
      </c>
      <c r="O346" s="105" t="s">
        <v>1252</v>
      </c>
      <c r="P346" s="102"/>
      <c r="Q346" s="103" t="e">
        <v>#REF!</v>
      </c>
      <c r="R346" s="105" t="s">
        <v>2391</v>
      </c>
      <c r="S346" s="102"/>
      <c r="T346" s="107"/>
      <c r="U346" s="107"/>
    </row>
    <row r="347" spans="1:21" ht="15" hidden="1" customHeight="1" x14ac:dyDescent="0.25">
      <c r="A347" s="102">
        <v>339</v>
      </c>
      <c r="B347" s="102" t="s">
        <v>1253</v>
      </c>
      <c r="C347" s="103" t="s">
        <v>21</v>
      </c>
      <c r="D347" s="102"/>
      <c r="E347" s="102" t="s">
        <v>188</v>
      </c>
      <c r="F347" s="104" t="e">
        <v>#REF!</v>
      </c>
      <c r="G347" s="103" t="e">
        <v>#REF!</v>
      </c>
      <c r="H347" s="105">
        <v>0</v>
      </c>
      <c r="I347" s="105" t="s">
        <v>366</v>
      </c>
      <c r="J347" s="105">
        <v>1099</v>
      </c>
      <c r="K347" s="106">
        <v>1099</v>
      </c>
      <c r="L347" s="105" t="s">
        <v>914</v>
      </c>
      <c r="M347" s="103" t="e">
        <v>#REF!</v>
      </c>
      <c r="N347" s="105" t="s">
        <v>1254</v>
      </c>
      <c r="O347" s="105" t="s">
        <v>1255</v>
      </c>
      <c r="P347" s="102"/>
      <c r="Q347" s="103" t="e">
        <v>#REF!</v>
      </c>
      <c r="R347" s="105" t="s">
        <v>44</v>
      </c>
      <c r="S347" s="102"/>
      <c r="T347" s="107"/>
      <c r="U347" s="107"/>
    </row>
    <row r="348" spans="1:21" ht="15" hidden="1" customHeight="1" x14ac:dyDescent="0.25">
      <c r="A348" s="102">
        <v>340</v>
      </c>
      <c r="B348" s="102" t="s">
        <v>1256</v>
      </c>
      <c r="C348" s="103" t="s">
        <v>21</v>
      </c>
      <c r="D348" s="102"/>
      <c r="E348" s="102" t="s">
        <v>31</v>
      </c>
      <c r="F348" s="104" t="e">
        <v>#REF!</v>
      </c>
      <c r="G348" s="103" t="e">
        <v>#REF!</v>
      </c>
      <c r="H348" s="105">
        <v>0</v>
      </c>
      <c r="I348" s="105" t="s">
        <v>430</v>
      </c>
      <c r="J348" s="105">
        <v>574.70000000000005</v>
      </c>
      <c r="K348" s="106">
        <v>574.70000000000005</v>
      </c>
      <c r="L348" s="105" t="s">
        <v>1257</v>
      </c>
      <c r="M348" s="103" t="e">
        <v>#REF!</v>
      </c>
      <c r="N348" s="105" t="s">
        <v>333</v>
      </c>
      <c r="O348" s="105" t="s">
        <v>458</v>
      </c>
      <c r="P348" s="102"/>
      <c r="Q348" s="103" t="e">
        <v>#REF!</v>
      </c>
      <c r="R348" s="105" t="s">
        <v>2391</v>
      </c>
      <c r="S348" s="102"/>
      <c r="T348" s="107"/>
      <c r="U348" s="107"/>
    </row>
    <row r="349" spans="1:21" ht="15" hidden="1" customHeight="1" x14ac:dyDescent="0.25">
      <c r="A349" s="102">
        <v>341</v>
      </c>
      <c r="B349" s="102" t="s">
        <v>1258</v>
      </c>
      <c r="C349" s="103" t="s">
        <v>21</v>
      </c>
      <c r="D349" s="102"/>
      <c r="E349" s="102" t="s">
        <v>31</v>
      </c>
      <c r="F349" s="104" t="e">
        <v>#REF!</v>
      </c>
      <c r="G349" s="103" t="e">
        <v>#REF!</v>
      </c>
      <c r="H349" s="105">
        <v>0</v>
      </c>
      <c r="I349" s="105" t="s">
        <v>368</v>
      </c>
      <c r="J349" s="105">
        <v>597.79999999999995</v>
      </c>
      <c r="K349" s="106">
        <v>597.79999999999995</v>
      </c>
      <c r="L349" s="105" t="s">
        <v>1259</v>
      </c>
      <c r="M349" s="103" t="e">
        <v>#REF!</v>
      </c>
      <c r="N349" s="105" t="s">
        <v>1051</v>
      </c>
      <c r="O349" s="105" t="s">
        <v>1260</v>
      </c>
      <c r="P349" s="102"/>
      <c r="Q349" s="103" t="e">
        <v>#REF!</v>
      </c>
      <c r="R349" s="105" t="s">
        <v>2391</v>
      </c>
      <c r="S349" s="102"/>
      <c r="T349" s="107"/>
      <c r="U349" s="107"/>
    </row>
    <row r="350" spans="1:21" ht="15" hidden="1" customHeight="1" x14ac:dyDescent="0.25">
      <c r="A350" s="102">
        <v>342</v>
      </c>
      <c r="B350" s="102" t="s">
        <v>1261</v>
      </c>
      <c r="C350" s="103" t="s">
        <v>21</v>
      </c>
      <c r="D350" s="102"/>
      <c r="E350" s="102" t="s">
        <v>33</v>
      </c>
      <c r="F350" s="104" t="e">
        <v>#REF!</v>
      </c>
      <c r="G350" s="103" t="e">
        <v>#REF!</v>
      </c>
      <c r="H350" s="105">
        <v>0</v>
      </c>
      <c r="I350" s="105" t="s">
        <v>356</v>
      </c>
      <c r="J350" s="105">
        <v>1361.78</v>
      </c>
      <c r="K350" s="106">
        <v>1361.8</v>
      </c>
      <c r="L350" s="105" t="s">
        <v>1262</v>
      </c>
      <c r="M350" s="103" t="e">
        <v>#REF!</v>
      </c>
      <c r="N350" s="105" t="s">
        <v>1263</v>
      </c>
      <c r="O350" s="105" t="s">
        <v>1264</v>
      </c>
      <c r="P350" s="102"/>
      <c r="Q350" s="103" t="e">
        <v>#REF!</v>
      </c>
      <c r="R350" s="105" t="s">
        <v>2391</v>
      </c>
      <c r="S350" s="102"/>
      <c r="T350" s="107"/>
      <c r="U350" s="107"/>
    </row>
    <row r="351" spans="1:21" ht="15" hidden="1" customHeight="1" x14ac:dyDescent="0.25">
      <c r="A351" s="102">
        <v>343</v>
      </c>
      <c r="B351" s="102" t="s">
        <v>1265</v>
      </c>
      <c r="C351" s="103" t="s">
        <v>21</v>
      </c>
      <c r="D351" s="102"/>
      <c r="E351" s="102" t="s">
        <v>31</v>
      </c>
      <c r="F351" s="104" t="e">
        <v>#REF!</v>
      </c>
      <c r="G351" s="103" t="e">
        <v>#REF!</v>
      </c>
      <c r="H351" s="105">
        <v>0</v>
      </c>
      <c r="I351" s="105" t="s">
        <v>366</v>
      </c>
      <c r="J351" s="105">
        <v>854</v>
      </c>
      <c r="K351" s="106">
        <v>854</v>
      </c>
      <c r="L351" s="105" t="s">
        <v>1266</v>
      </c>
      <c r="M351" s="103" t="e">
        <v>#REF!</v>
      </c>
      <c r="N351" s="105" t="s">
        <v>333</v>
      </c>
      <c r="O351" s="105" t="s">
        <v>1267</v>
      </c>
      <c r="P351" s="102"/>
      <c r="Q351" s="103" t="e">
        <v>#REF!</v>
      </c>
      <c r="R351" s="105" t="s">
        <v>2391</v>
      </c>
      <c r="S351" s="102"/>
      <c r="T351" s="107"/>
      <c r="U351" s="107"/>
    </row>
    <row r="352" spans="1:21" ht="15" hidden="1" customHeight="1" x14ac:dyDescent="0.25">
      <c r="A352" s="102">
        <v>344</v>
      </c>
      <c r="B352" s="102" t="s">
        <v>1268</v>
      </c>
      <c r="C352" s="103" t="s">
        <v>21</v>
      </c>
      <c r="D352" s="102"/>
      <c r="E352" s="102" t="s">
        <v>31</v>
      </c>
      <c r="F352" s="104" t="e">
        <v>#REF!</v>
      </c>
      <c r="G352" s="103" t="e">
        <v>#REF!</v>
      </c>
      <c r="H352" s="105">
        <v>0</v>
      </c>
      <c r="I352" s="105" t="s">
        <v>330</v>
      </c>
      <c r="J352" s="105">
        <v>540</v>
      </c>
      <c r="K352" s="106">
        <v>540</v>
      </c>
      <c r="L352" s="105" t="s">
        <v>1269</v>
      </c>
      <c r="M352" s="103" t="e">
        <v>#REF!</v>
      </c>
      <c r="N352" s="105" t="s">
        <v>333</v>
      </c>
      <c r="O352" s="105" t="s">
        <v>1270</v>
      </c>
      <c r="P352" s="102"/>
      <c r="Q352" s="103" t="e">
        <v>#REF!</v>
      </c>
      <c r="R352" s="105" t="s">
        <v>2391</v>
      </c>
      <c r="S352" s="102"/>
      <c r="T352" s="107"/>
      <c r="U352" s="107"/>
    </row>
    <row r="353" spans="1:21" ht="15" hidden="1" customHeight="1" x14ac:dyDescent="0.25">
      <c r="A353" s="102">
        <v>345</v>
      </c>
      <c r="B353" s="102" t="s">
        <v>1271</v>
      </c>
      <c r="C353" s="103" t="s">
        <v>21</v>
      </c>
      <c r="D353" s="102"/>
      <c r="E353" s="102" t="s">
        <v>598</v>
      </c>
      <c r="F353" s="104" t="e">
        <v>#REF!</v>
      </c>
      <c r="G353" s="103" t="e">
        <v>#REF!</v>
      </c>
      <c r="H353" s="105">
        <v>0</v>
      </c>
      <c r="I353" s="105" t="s">
        <v>368</v>
      </c>
      <c r="J353" s="105">
        <v>1955.6</v>
      </c>
      <c r="K353" s="106">
        <v>1955.6</v>
      </c>
      <c r="L353" s="105" t="s">
        <v>1272</v>
      </c>
      <c r="M353" s="103" t="e">
        <v>#REF!</v>
      </c>
      <c r="N353" s="105" t="s">
        <v>478</v>
      </c>
      <c r="O353" s="105" t="s">
        <v>1184</v>
      </c>
      <c r="P353" s="102"/>
      <c r="Q353" s="103" t="e">
        <v>#REF!</v>
      </c>
      <c r="R353" s="105" t="s">
        <v>2391</v>
      </c>
      <c r="S353" s="102"/>
      <c r="T353" s="107"/>
      <c r="U353" s="107"/>
    </row>
    <row r="354" spans="1:21" ht="15" hidden="1" customHeight="1" x14ac:dyDescent="0.25">
      <c r="A354" s="102">
        <v>346</v>
      </c>
      <c r="B354" s="102" t="s">
        <v>1273</v>
      </c>
      <c r="C354" s="103" t="s">
        <v>21</v>
      </c>
      <c r="D354" s="102"/>
      <c r="E354" s="102" t="s">
        <v>29</v>
      </c>
      <c r="F354" s="104" t="e">
        <v>#REF!</v>
      </c>
      <c r="G354" s="103" t="e">
        <v>#REF!</v>
      </c>
      <c r="H354" s="105">
        <v>0</v>
      </c>
      <c r="I354" s="105" t="s">
        <v>368</v>
      </c>
      <c r="J354" s="105">
        <v>533.89</v>
      </c>
      <c r="K354" s="106">
        <v>533.9</v>
      </c>
      <c r="L354" s="105" t="s">
        <v>964</v>
      </c>
      <c r="M354" s="103" t="e">
        <v>#REF!</v>
      </c>
      <c r="N354" s="105" t="s">
        <v>1274</v>
      </c>
      <c r="O354" s="105" t="s">
        <v>1275</v>
      </c>
      <c r="P354" s="102"/>
      <c r="Q354" s="103" t="e">
        <v>#REF!</v>
      </c>
      <c r="R354" s="105" t="s">
        <v>2391</v>
      </c>
      <c r="S354" s="102"/>
      <c r="T354" s="107"/>
      <c r="U354" s="107"/>
    </row>
    <row r="355" spans="1:21" ht="15" hidden="1" customHeight="1" x14ac:dyDescent="0.25">
      <c r="A355" s="102">
        <v>347</v>
      </c>
      <c r="B355" s="102" t="s">
        <v>1276</v>
      </c>
      <c r="C355" s="103" t="s">
        <v>21</v>
      </c>
      <c r="D355" s="102"/>
      <c r="E355" s="102" t="s">
        <v>31</v>
      </c>
      <c r="F355" s="104" t="e">
        <v>#REF!</v>
      </c>
      <c r="G355" s="103" t="e">
        <v>#REF!</v>
      </c>
      <c r="H355" s="105">
        <v>0</v>
      </c>
      <c r="I355" s="105" t="s">
        <v>430</v>
      </c>
      <c r="J355" s="105">
        <v>635</v>
      </c>
      <c r="K355" s="106">
        <v>635</v>
      </c>
      <c r="L355" s="105" t="s">
        <v>1277</v>
      </c>
      <c r="M355" s="103" t="e">
        <v>#REF!</v>
      </c>
      <c r="N355" s="105" t="s">
        <v>1278</v>
      </c>
      <c r="O355" s="105" t="s">
        <v>1247</v>
      </c>
      <c r="P355" s="102"/>
      <c r="Q355" s="103" t="e">
        <v>#REF!</v>
      </c>
      <c r="R355" s="105" t="s">
        <v>2391</v>
      </c>
      <c r="S355" s="102"/>
      <c r="T355" s="107"/>
      <c r="U355" s="107"/>
    </row>
    <row r="356" spans="1:21" ht="15" hidden="1" customHeight="1" x14ac:dyDescent="0.25">
      <c r="A356" s="102">
        <v>348</v>
      </c>
      <c r="B356" s="102" t="s">
        <v>1279</v>
      </c>
      <c r="C356" s="103" t="s">
        <v>21</v>
      </c>
      <c r="D356" s="102"/>
      <c r="E356" s="102" t="s">
        <v>188</v>
      </c>
      <c r="F356" s="104" t="e">
        <v>#REF!</v>
      </c>
      <c r="G356" s="103" t="e">
        <v>#REF!</v>
      </c>
      <c r="H356" s="105">
        <v>0</v>
      </c>
      <c r="I356" s="105" t="s">
        <v>381</v>
      </c>
      <c r="J356" s="105">
        <v>1007</v>
      </c>
      <c r="K356" s="106">
        <v>1007</v>
      </c>
      <c r="L356" s="105" t="s">
        <v>1280</v>
      </c>
      <c r="M356" s="103" t="e">
        <v>#REF!</v>
      </c>
      <c r="N356" s="105" t="s">
        <v>333</v>
      </c>
      <c r="O356" s="105" t="s">
        <v>1281</v>
      </c>
      <c r="P356" s="102"/>
      <c r="Q356" s="103" t="e">
        <v>#REF!</v>
      </c>
      <c r="R356" s="105" t="s">
        <v>2391</v>
      </c>
      <c r="S356" s="102"/>
      <c r="T356" s="107"/>
      <c r="U356" s="107"/>
    </row>
    <row r="357" spans="1:21" ht="15" hidden="1" customHeight="1" x14ac:dyDescent="0.25">
      <c r="A357" s="102">
        <v>349</v>
      </c>
      <c r="B357" s="102" t="s">
        <v>1282</v>
      </c>
      <c r="C357" s="103" t="s">
        <v>21</v>
      </c>
      <c r="D357" s="102"/>
      <c r="E357" s="102" t="s">
        <v>31</v>
      </c>
      <c r="F357" s="104" t="e">
        <v>#REF!</v>
      </c>
      <c r="G357" s="103" t="e">
        <v>#REF!</v>
      </c>
      <c r="H357" s="105">
        <v>0</v>
      </c>
      <c r="I357" s="105" t="s">
        <v>526</v>
      </c>
      <c r="J357" s="105">
        <v>564.9</v>
      </c>
      <c r="K357" s="106">
        <v>564.9</v>
      </c>
      <c r="L357" s="105" t="s">
        <v>460</v>
      </c>
      <c r="M357" s="103" t="e">
        <v>#REF!</v>
      </c>
      <c r="N357" s="105" t="s">
        <v>418</v>
      </c>
      <c r="O357" s="105" t="s">
        <v>1220</v>
      </c>
      <c r="P357" s="102"/>
      <c r="Q357" s="103" t="e">
        <v>#REF!</v>
      </c>
      <c r="R357" s="105" t="s">
        <v>2391</v>
      </c>
      <c r="S357" s="102"/>
      <c r="T357" s="107"/>
      <c r="U357" s="107"/>
    </row>
    <row r="358" spans="1:21" ht="15" hidden="1" customHeight="1" x14ac:dyDescent="0.25">
      <c r="A358" s="102">
        <v>350</v>
      </c>
      <c r="B358" s="102" t="s">
        <v>1283</v>
      </c>
      <c r="C358" s="103" t="s">
        <v>21</v>
      </c>
      <c r="D358" s="102"/>
      <c r="E358" s="102" t="s">
        <v>31</v>
      </c>
      <c r="F358" s="104" t="e">
        <v>#REF!</v>
      </c>
      <c r="G358" s="103" t="e">
        <v>#REF!</v>
      </c>
      <c r="H358" s="105">
        <v>0</v>
      </c>
      <c r="I358" s="105" t="s">
        <v>368</v>
      </c>
      <c r="J358" s="105">
        <v>580.20000000000005</v>
      </c>
      <c r="K358" s="106">
        <v>580.20000000000005</v>
      </c>
      <c r="L358" s="105" t="s">
        <v>1284</v>
      </c>
      <c r="M358" s="103" t="e">
        <v>#REF!</v>
      </c>
      <c r="N358" s="105" t="s">
        <v>333</v>
      </c>
      <c r="O358" s="105" t="s">
        <v>1275</v>
      </c>
      <c r="P358" s="102"/>
      <c r="Q358" s="103" t="e">
        <v>#REF!</v>
      </c>
      <c r="R358" s="105" t="s">
        <v>2391</v>
      </c>
      <c r="S358" s="102"/>
      <c r="T358" s="107"/>
      <c r="U358" s="107"/>
    </row>
    <row r="359" spans="1:21" ht="15" hidden="1" customHeight="1" x14ac:dyDescent="0.25">
      <c r="A359" s="102">
        <v>351</v>
      </c>
      <c r="B359" s="102" t="s">
        <v>1285</v>
      </c>
      <c r="C359" s="103" t="s">
        <v>21</v>
      </c>
      <c r="D359" s="102"/>
      <c r="E359" s="102" t="s">
        <v>31</v>
      </c>
      <c r="F359" s="104" t="e">
        <v>#REF!</v>
      </c>
      <c r="G359" s="103" t="e">
        <v>#REF!</v>
      </c>
      <c r="H359" s="105">
        <v>0</v>
      </c>
      <c r="I359" s="105" t="s">
        <v>330</v>
      </c>
      <c r="J359" s="105">
        <v>574.4</v>
      </c>
      <c r="K359" s="106">
        <v>574.4</v>
      </c>
      <c r="L359" s="105" t="s">
        <v>1181</v>
      </c>
      <c r="M359" s="103" t="e">
        <v>#REF!</v>
      </c>
      <c r="N359" s="105" t="s">
        <v>333</v>
      </c>
      <c r="O359" s="105" t="s">
        <v>1286</v>
      </c>
      <c r="P359" s="102"/>
      <c r="Q359" s="103" t="e">
        <v>#REF!</v>
      </c>
      <c r="R359" s="105" t="s">
        <v>2391</v>
      </c>
      <c r="S359" s="102"/>
      <c r="T359" s="107"/>
      <c r="U359" s="107"/>
    </row>
    <row r="360" spans="1:21" ht="15" hidden="1" customHeight="1" x14ac:dyDescent="0.25">
      <c r="A360" s="102">
        <v>352</v>
      </c>
      <c r="B360" s="102" t="s">
        <v>1287</v>
      </c>
      <c r="C360" s="103" t="s">
        <v>21</v>
      </c>
      <c r="D360" s="102"/>
      <c r="E360" s="102" t="s">
        <v>31</v>
      </c>
      <c r="F360" s="104" t="e">
        <v>#REF!</v>
      </c>
      <c r="G360" s="103" t="e">
        <v>#REF!</v>
      </c>
      <c r="H360" s="105">
        <v>0</v>
      </c>
      <c r="I360" s="105" t="s">
        <v>582</v>
      </c>
      <c r="J360" s="105">
        <v>758</v>
      </c>
      <c r="K360" s="106">
        <v>758</v>
      </c>
      <c r="L360" s="105" t="s">
        <v>724</v>
      </c>
      <c r="M360" s="103" t="e">
        <v>#REF!</v>
      </c>
      <c r="N360" s="105" t="s">
        <v>341</v>
      </c>
      <c r="O360" s="105" t="s">
        <v>1288</v>
      </c>
      <c r="P360" s="102"/>
      <c r="Q360" s="103" t="e">
        <v>#REF!</v>
      </c>
      <c r="R360" s="105" t="s">
        <v>2391</v>
      </c>
      <c r="S360" s="102"/>
      <c r="T360" s="107"/>
      <c r="U360" s="107"/>
    </row>
    <row r="361" spans="1:21" ht="15" hidden="1" customHeight="1" x14ac:dyDescent="0.25">
      <c r="A361" s="102">
        <v>353</v>
      </c>
      <c r="B361" s="102" t="s">
        <v>1289</v>
      </c>
      <c r="C361" s="103" t="s">
        <v>21</v>
      </c>
      <c r="D361" s="102"/>
      <c r="E361" s="102" t="s">
        <v>718</v>
      </c>
      <c r="F361" s="104" t="e">
        <v>#REF!</v>
      </c>
      <c r="G361" s="103" t="e">
        <v>#REF!</v>
      </c>
      <c r="H361" s="105">
        <v>0</v>
      </c>
      <c r="I361" s="105" t="s">
        <v>356</v>
      </c>
      <c r="J361" s="105">
        <v>1540.9</v>
      </c>
      <c r="K361" s="106">
        <v>1540.9</v>
      </c>
      <c r="L361" s="105" t="s">
        <v>1290</v>
      </c>
      <c r="M361" s="103" t="e">
        <v>#REF!</v>
      </c>
      <c r="N361" s="105" t="s">
        <v>333</v>
      </c>
      <c r="O361" s="105" t="s">
        <v>1291</v>
      </c>
      <c r="P361" s="102"/>
      <c r="Q361" s="103" t="e">
        <v>#REF!</v>
      </c>
      <c r="R361" s="105" t="s">
        <v>2391</v>
      </c>
      <c r="S361" s="102"/>
      <c r="T361" s="107"/>
      <c r="U361" s="107"/>
    </row>
    <row r="362" spans="1:21" ht="15" hidden="1" customHeight="1" x14ac:dyDescent="0.25">
      <c r="A362" s="102">
        <v>354</v>
      </c>
      <c r="B362" s="102" t="s">
        <v>1292</v>
      </c>
      <c r="C362" s="103" t="s">
        <v>21</v>
      </c>
      <c r="D362" s="102"/>
      <c r="E362" s="102" t="s">
        <v>718</v>
      </c>
      <c r="F362" s="104" t="e">
        <v>#REF!</v>
      </c>
      <c r="G362" s="103" t="e">
        <v>#REF!</v>
      </c>
      <c r="H362" s="105">
        <v>0</v>
      </c>
      <c r="I362" s="105" t="s">
        <v>483</v>
      </c>
      <c r="J362" s="105">
        <v>1540.3</v>
      </c>
      <c r="K362" s="106">
        <v>1540.3</v>
      </c>
      <c r="L362" s="105" t="s">
        <v>1293</v>
      </c>
      <c r="M362" s="103" t="e">
        <v>#REF!</v>
      </c>
      <c r="N362" s="105" t="s">
        <v>335</v>
      </c>
      <c r="O362" s="105" t="s">
        <v>1212</v>
      </c>
      <c r="P362" s="102"/>
      <c r="Q362" s="103" t="e">
        <v>#REF!</v>
      </c>
      <c r="R362" s="105" t="s">
        <v>2391</v>
      </c>
      <c r="S362" s="102"/>
      <c r="T362" s="107"/>
      <c r="U362" s="107"/>
    </row>
    <row r="363" spans="1:21" ht="15" hidden="1" customHeight="1" x14ac:dyDescent="0.25">
      <c r="A363" s="102">
        <v>355</v>
      </c>
      <c r="B363" s="102" t="s">
        <v>1294</v>
      </c>
      <c r="C363" s="103" t="s">
        <v>21</v>
      </c>
      <c r="D363" s="102"/>
      <c r="E363" s="102" t="s">
        <v>188</v>
      </c>
      <c r="F363" s="104" t="e">
        <v>#REF!</v>
      </c>
      <c r="G363" s="103" t="e">
        <v>#REF!</v>
      </c>
      <c r="H363" s="105">
        <v>0</v>
      </c>
      <c r="I363" s="105" t="s">
        <v>423</v>
      </c>
      <c r="J363" s="105">
        <v>1462.8</v>
      </c>
      <c r="K363" s="106">
        <v>1462.8</v>
      </c>
      <c r="L363" s="105" t="s">
        <v>1295</v>
      </c>
      <c r="M363" s="103" t="e">
        <v>#REF!</v>
      </c>
      <c r="N363" s="105" t="s">
        <v>1296</v>
      </c>
      <c r="O363" s="105" t="s">
        <v>1297</v>
      </c>
      <c r="P363" s="102"/>
      <c r="Q363" s="103" t="e">
        <v>#REF!</v>
      </c>
      <c r="R363" s="105" t="s">
        <v>2391</v>
      </c>
      <c r="S363" s="102"/>
      <c r="T363" s="107"/>
      <c r="U363" s="107"/>
    </row>
    <row r="364" spans="1:21" ht="15" hidden="1" customHeight="1" x14ac:dyDescent="0.25">
      <c r="A364" s="102">
        <v>356</v>
      </c>
      <c r="B364" s="102" t="s">
        <v>1298</v>
      </c>
      <c r="C364" s="103" t="s">
        <v>21</v>
      </c>
      <c r="D364" s="102"/>
      <c r="E364" s="102" t="s">
        <v>31</v>
      </c>
      <c r="F364" s="104" t="e">
        <v>#REF!</v>
      </c>
      <c r="G364" s="103" t="e">
        <v>#REF!</v>
      </c>
      <c r="H364" s="105">
        <v>0</v>
      </c>
      <c r="I364" s="105" t="s">
        <v>330</v>
      </c>
      <c r="J364" s="105">
        <v>596.20000000000005</v>
      </c>
      <c r="K364" s="106">
        <v>596.19999999999993</v>
      </c>
      <c r="L364" s="105" t="s">
        <v>1299</v>
      </c>
      <c r="M364" s="103" t="e">
        <v>#REF!</v>
      </c>
      <c r="N364" s="105" t="s">
        <v>333</v>
      </c>
      <c r="O364" s="105" t="s">
        <v>1300</v>
      </c>
      <c r="P364" s="102"/>
      <c r="Q364" s="103" t="e">
        <v>#REF!</v>
      </c>
      <c r="R364" s="105" t="s">
        <v>2391</v>
      </c>
      <c r="S364" s="102"/>
      <c r="T364" s="107"/>
      <c r="U364" s="107"/>
    </row>
    <row r="365" spans="1:21" ht="15" hidden="1" customHeight="1" x14ac:dyDescent="0.25">
      <c r="A365" s="102">
        <v>357</v>
      </c>
      <c r="B365" s="102" t="s">
        <v>1301</v>
      </c>
      <c r="C365" s="103" t="s">
        <v>21</v>
      </c>
      <c r="D365" s="102"/>
      <c r="E365" s="102" t="s">
        <v>1207</v>
      </c>
      <c r="F365" s="104" t="e">
        <v>#REF!</v>
      </c>
      <c r="G365" s="103" t="e">
        <v>#REF!</v>
      </c>
      <c r="H365" s="105">
        <v>0</v>
      </c>
      <c r="I365" s="105" t="s">
        <v>381</v>
      </c>
      <c r="J365" s="105">
        <v>1142.4000000000001</v>
      </c>
      <c r="K365" s="106">
        <v>1142.4000000000001</v>
      </c>
      <c r="L365" s="105" t="s">
        <v>759</v>
      </c>
      <c r="M365" s="103" t="e">
        <v>#REF!</v>
      </c>
      <c r="N365" s="105" t="s">
        <v>485</v>
      </c>
      <c r="O365" s="105" t="s">
        <v>1302</v>
      </c>
      <c r="P365" s="102"/>
      <c r="Q365" s="103" t="e">
        <v>#REF!</v>
      </c>
      <c r="R365" s="105" t="s">
        <v>2391</v>
      </c>
      <c r="S365" s="102"/>
      <c r="T365" s="107"/>
      <c r="U365" s="107"/>
    </row>
    <row r="366" spans="1:21" ht="15" hidden="1" customHeight="1" x14ac:dyDescent="0.25">
      <c r="A366" s="102">
        <v>358</v>
      </c>
      <c r="B366" s="102" t="s">
        <v>1303</v>
      </c>
      <c r="C366" s="103" t="s">
        <v>21</v>
      </c>
      <c r="D366" s="102"/>
      <c r="E366" s="102" t="s">
        <v>31</v>
      </c>
      <c r="F366" s="104" t="e">
        <v>#REF!</v>
      </c>
      <c r="G366" s="103" t="e">
        <v>#REF!</v>
      </c>
      <c r="H366" s="105">
        <v>0</v>
      </c>
      <c r="I366" s="105" t="s">
        <v>381</v>
      </c>
      <c r="J366" s="105">
        <v>557.70000000000005</v>
      </c>
      <c r="K366" s="106">
        <v>557.70000000000005</v>
      </c>
      <c r="L366" s="105" t="s">
        <v>481</v>
      </c>
      <c r="M366" s="103" t="e">
        <v>#REF!</v>
      </c>
      <c r="N366" s="105" t="s">
        <v>1304</v>
      </c>
      <c r="O366" s="105" t="s">
        <v>1225</v>
      </c>
      <c r="P366" s="102"/>
      <c r="Q366" s="103" t="e">
        <v>#REF!</v>
      </c>
      <c r="R366" s="105" t="s">
        <v>2391</v>
      </c>
      <c r="S366" s="102"/>
      <c r="T366" s="107"/>
      <c r="U366" s="107"/>
    </row>
    <row r="367" spans="1:21" ht="15" hidden="1" customHeight="1" x14ac:dyDescent="0.25">
      <c r="A367" s="102">
        <v>359</v>
      </c>
      <c r="B367" s="102" t="s">
        <v>1305</v>
      </c>
      <c r="C367" s="103" t="s">
        <v>21</v>
      </c>
      <c r="D367" s="102"/>
      <c r="E367" s="102" t="s">
        <v>31</v>
      </c>
      <c r="F367" s="104" t="e">
        <v>#REF!</v>
      </c>
      <c r="G367" s="103" t="e">
        <v>#REF!</v>
      </c>
      <c r="H367" s="105">
        <v>0</v>
      </c>
      <c r="I367" s="105" t="s">
        <v>541</v>
      </c>
      <c r="J367" s="105">
        <v>556.5</v>
      </c>
      <c r="K367" s="106">
        <v>556.5</v>
      </c>
      <c r="L367" s="105" t="s">
        <v>590</v>
      </c>
      <c r="M367" s="103" t="e">
        <v>#REF!</v>
      </c>
      <c r="N367" s="105">
        <v>0</v>
      </c>
      <c r="O367" s="105" t="s">
        <v>1306</v>
      </c>
      <c r="P367" s="102"/>
      <c r="Q367" s="103" t="e">
        <v>#REF!</v>
      </c>
      <c r="R367" s="105" t="s">
        <v>2391</v>
      </c>
      <c r="S367" s="102"/>
      <c r="T367" s="107"/>
      <c r="U367" s="107"/>
    </row>
    <row r="368" spans="1:21" ht="15" hidden="1" customHeight="1" x14ac:dyDescent="0.25">
      <c r="A368" s="102">
        <v>360</v>
      </c>
      <c r="B368" s="102" t="s">
        <v>1307</v>
      </c>
      <c r="C368" s="103" t="s">
        <v>21</v>
      </c>
      <c r="D368" s="102"/>
      <c r="E368" s="102" t="s">
        <v>1149</v>
      </c>
      <c r="F368" s="104" t="e">
        <v>#REF!</v>
      </c>
      <c r="G368" s="103" t="e">
        <v>#REF!</v>
      </c>
      <c r="H368" s="105">
        <v>0</v>
      </c>
      <c r="I368" s="105" t="s">
        <v>477</v>
      </c>
      <c r="J368" s="105">
        <v>1651</v>
      </c>
      <c r="K368" s="106">
        <v>1651</v>
      </c>
      <c r="L368" s="105" t="s">
        <v>637</v>
      </c>
      <c r="M368" s="103" t="e">
        <v>#REF!</v>
      </c>
      <c r="N368" s="105">
        <v>0</v>
      </c>
      <c r="O368" s="105" t="s">
        <v>1308</v>
      </c>
      <c r="P368" s="102"/>
      <c r="Q368" s="103" t="e">
        <v>#REF!</v>
      </c>
      <c r="R368" s="105" t="s">
        <v>2391</v>
      </c>
      <c r="S368" s="102"/>
      <c r="T368" s="107"/>
      <c r="U368" s="107"/>
    </row>
    <row r="369" spans="1:21" ht="15" hidden="1" customHeight="1" x14ac:dyDescent="0.25">
      <c r="A369" s="102">
        <v>361</v>
      </c>
      <c r="B369" s="102" t="s">
        <v>1309</v>
      </c>
      <c r="C369" s="103" t="s">
        <v>21</v>
      </c>
      <c r="D369" s="102"/>
      <c r="E369" s="102" t="s">
        <v>31</v>
      </c>
      <c r="F369" s="104" t="e">
        <v>#REF!</v>
      </c>
      <c r="G369" s="103" t="e">
        <v>#REF!</v>
      </c>
      <c r="H369" s="105">
        <v>0</v>
      </c>
      <c r="I369" s="105" t="s">
        <v>366</v>
      </c>
      <c r="J369" s="105">
        <v>563.79999999999995</v>
      </c>
      <c r="K369" s="106">
        <v>563.79999999999995</v>
      </c>
      <c r="L369" s="105" t="s">
        <v>551</v>
      </c>
      <c r="M369" s="103" t="e">
        <v>#REF!</v>
      </c>
      <c r="N369" s="105">
        <v>0</v>
      </c>
      <c r="O369" s="105" t="s">
        <v>1310</v>
      </c>
      <c r="P369" s="102"/>
      <c r="Q369" s="103" t="e">
        <v>#REF!</v>
      </c>
      <c r="R369" s="105" t="s">
        <v>2391</v>
      </c>
      <c r="S369" s="102"/>
      <c r="T369" s="107"/>
      <c r="U369" s="107"/>
    </row>
    <row r="370" spans="1:21" ht="15" hidden="1" customHeight="1" x14ac:dyDescent="0.25">
      <c r="A370" s="102">
        <v>362</v>
      </c>
      <c r="B370" s="102" t="s">
        <v>1311</v>
      </c>
      <c r="C370" s="103" t="s">
        <v>21</v>
      </c>
      <c r="D370" s="102"/>
      <c r="E370" s="102" t="s">
        <v>31</v>
      </c>
      <c r="F370" s="104" t="e">
        <v>#REF!</v>
      </c>
      <c r="G370" s="103" t="e">
        <v>#REF!</v>
      </c>
      <c r="H370" s="105">
        <v>0</v>
      </c>
      <c r="I370" s="105" t="s">
        <v>544</v>
      </c>
      <c r="J370" s="105">
        <v>569.9</v>
      </c>
      <c r="K370" s="106">
        <v>569.9</v>
      </c>
      <c r="L370" s="105" t="s">
        <v>1312</v>
      </c>
      <c r="M370" s="103" t="e">
        <v>#REF!</v>
      </c>
      <c r="N370" s="105" t="s">
        <v>491</v>
      </c>
      <c r="O370" s="105" t="s">
        <v>1313</v>
      </c>
      <c r="P370" s="102"/>
      <c r="Q370" s="103" t="e">
        <v>#REF!</v>
      </c>
      <c r="R370" s="105" t="s">
        <v>2391</v>
      </c>
      <c r="S370" s="102"/>
      <c r="T370" s="107"/>
      <c r="U370" s="107"/>
    </row>
    <row r="371" spans="1:21" ht="15" hidden="1" customHeight="1" x14ac:dyDescent="0.25">
      <c r="A371" s="102">
        <v>363</v>
      </c>
      <c r="B371" s="102" t="s">
        <v>1314</v>
      </c>
      <c r="C371" s="103" t="s">
        <v>20</v>
      </c>
      <c r="D371" s="102"/>
      <c r="E371" s="102" t="s">
        <v>25</v>
      </c>
      <c r="F371" s="104" t="e">
        <v>#REF!</v>
      </c>
      <c r="G371" s="103" t="e">
        <v>#REF!</v>
      </c>
      <c r="H371" s="105">
        <v>0</v>
      </c>
      <c r="I371" s="105" t="s">
        <v>340</v>
      </c>
      <c r="J371" s="105">
        <v>217.3</v>
      </c>
      <c r="K371" s="106">
        <v>217.3</v>
      </c>
      <c r="L371" s="105" t="s">
        <v>1315</v>
      </c>
      <c r="M371" s="103" t="e">
        <v>#REF!</v>
      </c>
      <c r="N371" s="105" t="s">
        <v>333</v>
      </c>
      <c r="O371" s="105" t="s">
        <v>1316</v>
      </c>
      <c r="P371" s="102"/>
      <c r="Q371" s="103" t="e">
        <v>#REF!</v>
      </c>
      <c r="R371" s="105" t="s">
        <v>39</v>
      </c>
      <c r="S371" s="102"/>
      <c r="T371" s="107"/>
      <c r="U371" s="107"/>
    </row>
    <row r="372" spans="1:21" ht="15" hidden="1" customHeight="1" x14ac:dyDescent="0.25">
      <c r="A372" s="102">
        <v>364</v>
      </c>
      <c r="B372" s="102" t="s">
        <v>1317</v>
      </c>
      <c r="C372" s="103" t="s">
        <v>20</v>
      </c>
      <c r="D372" s="102"/>
      <c r="E372" s="102" t="s">
        <v>35</v>
      </c>
      <c r="F372" s="104" t="e">
        <v>#REF!</v>
      </c>
      <c r="G372" s="103" t="e">
        <v>#REF!</v>
      </c>
      <c r="H372" s="105">
        <v>0</v>
      </c>
      <c r="I372" s="105" t="s">
        <v>360</v>
      </c>
      <c r="J372" s="105">
        <v>910</v>
      </c>
      <c r="K372" s="106">
        <v>910</v>
      </c>
      <c r="L372" s="105" t="s">
        <v>1318</v>
      </c>
      <c r="M372" s="103" t="e">
        <v>#REF!</v>
      </c>
      <c r="N372" s="105" t="s">
        <v>465</v>
      </c>
      <c r="O372" s="105" t="s">
        <v>377</v>
      </c>
      <c r="P372" s="102"/>
      <c r="Q372" s="103" t="e">
        <v>#REF!</v>
      </c>
      <c r="R372" s="105" t="s">
        <v>2391</v>
      </c>
      <c r="S372" s="102"/>
      <c r="T372" s="107"/>
      <c r="U372" s="107"/>
    </row>
    <row r="373" spans="1:21" ht="15" hidden="1" customHeight="1" x14ac:dyDescent="0.25">
      <c r="A373" s="102">
        <v>365</v>
      </c>
      <c r="B373" s="102" t="s">
        <v>1319</v>
      </c>
      <c r="C373" s="103" t="s">
        <v>20</v>
      </c>
      <c r="D373" s="102"/>
      <c r="E373" s="102" t="s">
        <v>23</v>
      </c>
      <c r="F373" s="104" t="e">
        <v>#REF!</v>
      </c>
      <c r="G373" s="103" t="e">
        <v>#REF!</v>
      </c>
      <c r="H373" s="105">
        <v>0</v>
      </c>
      <c r="I373" s="105" t="s">
        <v>368</v>
      </c>
      <c r="J373" s="105">
        <v>135.1</v>
      </c>
      <c r="K373" s="106">
        <v>135.1</v>
      </c>
      <c r="L373" s="105" t="s">
        <v>1320</v>
      </c>
      <c r="M373" s="103" t="e">
        <v>#REF!</v>
      </c>
      <c r="N373" s="105" t="s">
        <v>333</v>
      </c>
      <c r="O373" s="105" t="s">
        <v>1321</v>
      </c>
      <c r="P373" s="102"/>
      <c r="Q373" s="103" t="e">
        <v>#REF!</v>
      </c>
      <c r="R373" s="105" t="s">
        <v>2391</v>
      </c>
      <c r="S373" s="102"/>
      <c r="T373" s="107"/>
      <c r="U373" s="107"/>
    </row>
    <row r="374" spans="1:21" ht="15" hidden="1" customHeight="1" x14ac:dyDescent="0.25">
      <c r="A374" s="102">
        <v>366</v>
      </c>
      <c r="B374" s="102" t="s">
        <v>1322</v>
      </c>
      <c r="C374" s="103" t="s">
        <v>20</v>
      </c>
      <c r="D374" s="102"/>
      <c r="E374" s="102" t="s">
        <v>29</v>
      </c>
      <c r="F374" s="104" t="e">
        <v>#REF!</v>
      </c>
      <c r="G374" s="103" t="e">
        <v>#REF!</v>
      </c>
      <c r="H374" s="105">
        <v>0</v>
      </c>
      <c r="I374" s="105" t="s">
        <v>340</v>
      </c>
      <c r="J374" s="105">
        <v>283.89999999999998</v>
      </c>
      <c r="K374" s="106">
        <v>283.89999999999998</v>
      </c>
      <c r="L374" s="105" t="s">
        <v>1323</v>
      </c>
      <c r="M374" s="103" t="e">
        <v>#REF!</v>
      </c>
      <c r="N374" s="105" t="s">
        <v>463</v>
      </c>
      <c r="O374" s="105" t="s">
        <v>1286</v>
      </c>
      <c r="P374" s="102"/>
      <c r="Q374" s="103" t="e">
        <v>#REF!</v>
      </c>
      <c r="R374" s="105" t="s">
        <v>39</v>
      </c>
      <c r="S374" s="102"/>
      <c r="T374" s="107"/>
      <c r="U374" s="107"/>
    </row>
    <row r="375" spans="1:21" ht="15" hidden="1" customHeight="1" x14ac:dyDescent="0.25">
      <c r="A375" s="102">
        <v>367</v>
      </c>
      <c r="B375" s="102" t="s">
        <v>1324</v>
      </c>
      <c r="C375" s="103" t="s">
        <v>20</v>
      </c>
      <c r="D375" s="102"/>
      <c r="E375" s="102" t="s">
        <v>27</v>
      </c>
      <c r="F375" s="104" t="e">
        <v>#REF!</v>
      </c>
      <c r="G375" s="103" t="e">
        <v>#REF!</v>
      </c>
      <c r="H375" s="105">
        <v>0</v>
      </c>
      <c r="I375" s="105" t="s">
        <v>354</v>
      </c>
      <c r="J375" s="105">
        <v>415.1</v>
      </c>
      <c r="K375" s="106">
        <v>415.1</v>
      </c>
      <c r="L375" s="105" t="s">
        <v>1325</v>
      </c>
      <c r="M375" s="103" t="e">
        <v>#REF!</v>
      </c>
      <c r="N375" s="105" t="s">
        <v>333</v>
      </c>
      <c r="O375" s="105" t="s">
        <v>1326</v>
      </c>
      <c r="P375" s="102"/>
      <c r="Q375" s="103" t="e">
        <v>#REF!</v>
      </c>
      <c r="R375" s="105" t="s">
        <v>2391</v>
      </c>
      <c r="S375" s="102"/>
      <c r="T375" s="107"/>
      <c r="U375" s="107"/>
    </row>
    <row r="376" spans="1:21" ht="15" hidden="1" customHeight="1" x14ac:dyDescent="0.25">
      <c r="A376" s="102">
        <v>368</v>
      </c>
      <c r="B376" s="102" t="s">
        <v>1327</v>
      </c>
      <c r="C376" s="103" t="s">
        <v>20</v>
      </c>
      <c r="D376" s="102"/>
      <c r="E376" s="102" t="s">
        <v>23</v>
      </c>
      <c r="F376" s="104" t="e">
        <v>#REF!</v>
      </c>
      <c r="G376" s="103" t="e">
        <v>#REF!</v>
      </c>
      <c r="H376" s="105">
        <v>0</v>
      </c>
      <c r="I376" s="105" t="s">
        <v>330</v>
      </c>
      <c r="J376" s="105">
        <v>148.30000000000001</v>
      </c>
      <c r="K376" s="106">
        <v>148.30000000000001</v>
      </c>
      <c r="L376" s="105" t="s">
        <v>1328</v>
      </c>
      <c r="M376" s="103" t="e">
        <v>#REF!</v>
      </c>
      <c r="N376" s="105" t="s">
        <v>333</v>
      </c>
      <c r="O376" s="105" t="s">
        <v>1329</v>
      </c>
      <c r="P376" s="102"/>
      <c r="Q376" s="103" t="e">
        <v>#REF!</v>
      </c>
      <c r="R376" s="105" t="s">
        <v>2391</v>
      </c>
      <c r="S376" s="102"/>
      <c r="T376" s="107"/>
      <c r="U376" s="107"/>
    </row>
    <row r="377" spans="1:21" ht="15" hidden="1" customHeight="1" x14ac:dyDescent="0.25">
      <c r="A377" s="102">
        <v>369</v>
      </c>
      <c r="B377" s="102" t="s">
        <v>1330</v>
      </c>
      <c r="C377" s="103" t="s">
        <v>20</v>
      </c>
      <c r="D377" s="102"/>
      <c r="E377" s="102" t="s">
        <v>27</v>
      </c>
      <c r="F377" s="104" t="e">
        <v>#REF!</v>
      </c>
      <c r="G377" s="103" t="e">
        <v>#REF!</v>
      </c>
      <c r="H377" s="105">
        <v>0</v>
      </c>
      <c r="I377" s="105" t="s">
        <v>430</v>
      </c>
      <c r="J377" s="105">
        <v>398.3</v>
      </c>
      <c r="K377" s="106">
        <v>398.3</v>
      </c>
      <c r="L377" s="105" t="s">
        <v>437</v>
      </c>
      <c r="M377" s="103" t="e">
        <v>#REF!</v>
      </c>
      <c r="N377" s="105" t="s">
        <v>333</v>
      </c>
      <c r="O377" s="105" t="s">
        <v>1331</v>
      </c>
      <c r="P377" s="102"/>
      <c r="Q377" s="103" t="e">
        <v>#REF!</v>
      </c>
      <c r="R377" s="105" t="s">
        <v>2391</v>
      </c>
      <c r="S377" s="102"/>
      <c r="T377" s="107"/>
      <c r="U377" s="107"/>
    </row>
    <row r="378" spans="1:21" ht="15" hidden="1" customHeight="1" x14ac:dyDescent="0.25">
      <c r="A378" s="102">
        <v>370</v>
      </c>
      <c r="B378" s="102" t="s">
        <v>1332</v>
      </c>
      <c r="C378" s="103" t="s">
        <v>20</v>
      </c>
      <c r="D378" s="102"/>
      <c r="E378" s="102" t="s">
        <v>27</v>
      </c>
      <c r="F378" s="104" t="e">
        <v>#REF!</v>
      </c>
      <c r="G378" s="103" t="e">
        <v>#REF!</v>
      </c>
      <c r="H378" s="105">
        <v>0</v>
      </c>
      <c r="I378" s="105" t="s">
        <v>330</v>
      </c>
      <c r="J378" s="105">
        <v>256.89999999999998</v>
      </c>
      <c r="K378" s="106">
        <v>256.89999999999998</v>
      </c>
      <c r="L378" s="105" t="s">
        <v>1333</v>
      </c>
      <c r="M378" s="103" t="e">
        <v>#REF!</v>
      </c>
      <c r="N378" s="105" t="s">
        <v>333</v>
      </c>
      <c r="O378" s="105" t="s">
        <v>1334</v>
      </c>
      <c r="P378" s="102"/>
      <c r="Q378" s="103" t="e">
        <v>#REF!</v>
      </c>
      <c r="R378" s="105" t="s">
        <v>2391</v>
      </c>
      <c r="S378" s="102"/>
      <c r="T378" s="107"/>
      <c r="U378" s="107"/>
    </row>
    <row r="379" spans="1:21" ht="15" hidden="1" customHeight="1" x14ac:dyDescent="0.25">
      <c r="A379" s="102">
        <v>371</v>
      </c>
      <c r="B379" s="102" t="s">
        <v>1335</v>
      </c>
      <c r="C379" s="103" t="s">
        <v>20</v>
      </c>
      <c r="D379" s="102"/>
      <c r="E379" s="102" t="s">
        <v>27</v>
      </c>
      <c r="F379" s="104" t="e">
        <v>#REF!</v>
      </c>
      <c r="G379" s="103" t="e">
        <v>#REF!</v>
      </c>
      <c r="H379" s="105">
        <v>0</v>
      </c>
      <c r="I379" s="105" t="s">
        <v>595</v>
      </c>
      <c r="J379" s="105">
        <v>296.3</v>
      </c>
      <c r="K379" s="106">
        <v>296.3</v>
      </c>
      <c r="L379" s="105" t="s">
        <v>1336</v>
      </c>
      <c r="M379" s="103" t="e">
        <v>#REF!</v>
      </c>
      <c r="N379" s="105" t="s">
        <v>333</v>
      </c>
      <c r="O379" s="105" t="s">
        <v>1337</v>
      </c>
      <c r="P379" s="102"/>
      <c r="Q379" s="103" t="e">
        <v>#REF!</v>
      </c>
      <c r="R379" s="105" t="s">
        <v>2391</v>
      </c>
      <c r="S379" s="102"/>
      <c r="T379" s="107"/>
      <c r="U379" s="107"/>
    </row>
    <row r="380" spans="1:21" ht="15" hidden="1" customHeight="1" x14ac:dyDescent="0.25">
      <c r="A380" s="102">
        <v>372</v>
      </c>
      <c r="B380" s="102" t="s">
        <v>1338</v>
      </c>
      <c r="C380" s="103" t="s">
        <v>20</v>
      </c>
      <c r="D380" s="102"/>
      <c r="E380" s="102" t="s">
        <v>27</v>
      </c>
      <c r="F380" s="104" t="e">
        <v>#REF!</v>
      </c>
      <c r="G380" s="103" t="e">
        <v>#REF!</v>
      </c>
      <c r="H380" s="105">
        <v>0</v>
      </c>
      <c r="I380" s="105" t="s">
        <v>366</v>
      </c>
      <c r="J380" s="105">
        <v>370.7</v>
      </c>
      <c r="K380" s="106">
        <v>370.7</v>
      </c>
      <c r="L380" s="105" t="s">
        <v>1259</v>
      </c>
      <c r="M380" s="103" t="e">
        <v>#REF!</v>
      </c>
      <c r="N380" s="105" t="s">
        <v>333</v>
      </c>
      <c r="O380" s="105" t="s">
        <v>1339</v>
      </c>
      <c r="P380" s="102"/>
      <c r="Q380" s="103" t="e">
        <v>#REF!</v>
      </c>
      <c r="R380" s="105" t="s">
        <v>2391</v>
      </c>
      <c r="S380" s="102"/>
      <c r="T380" s="107"/>
      <c r="U380" s="107"/>
    </row>
    <row r="381" spans="1:21" ht="15" hidden="1" customHeight="1" x14ac:dyDescent="0.25">
      <c r="A381" s="102">
        <v>373</v>
      </c>
      <c r="B381" s="102" t="s">
        <v>1340</v>
      </c>
      <c r="C381" s="103" t="s">
        <v>20</v>
      </c>
      <c r="D381" s="102"/>
      <c r="E381" s="102" t="s">
        <v>27</v>
      </c>
      <c r="F381" s="104" t="e">
        <v>#REF!</v>
      </c>
      <c r="G381" s="103" t="e">
        <v>#REF!</v>
      </c>
      <c r="H381" s="105">
        <v>0</v>
      </c>
      <c r="I381" s="105" t="s">
        <v>368</v>
      </c>
      <c r="J381" s="105">
        <v>368.4</v>
      </c>
      <c r="K381" s="106">
        <v>368.4</v>
      </c>
      <c r="L381" s="105" t="s">
        <v>1341</v>
      </c>
      <c r="M381" s="103" t="e">
        <v>#REF!</v>
      </c>
      <c r="N381" s="105" t="s">
        <v>1242</v>
      </c>
      <c r="O381" s="105" t="s">
        <v>1342</v>
      </c>
      <c r="P381" s="102"/>
      <c r="Q381" s="103" t="e">
        <v>#REF!</v>
      </c>
      <c r="R381" s="105" t="s">
        <v>2391</v>
      </c>
      <c r="S381" s="102"/>
      <c r="T381" s="107"/>
      <c r="U381" s="107"/>
    </row>
    <row r="382" spans="1:21" ht="15" hidden="1" customHeight="1" x14ac:dyDescent="0.25">
      <c r="A382" s="102">
        <v>374</v>
      </c>
      <c r="B382" s="102" t="s">
        <v>1343</v>
      </c>
      <c r="C382" s="103" t="s">
        <v>20</v>
      </c>
      <c r="D382" s="102"/>
      <c r="E382" s="102" t="s">
        <v>31</v>
      </c>
      <c r="F382" s="104" t="e">
        <v>#REF!</v>
      </c>
      <c r="G382" s="103" t="e">
        <v>#REF!</v>
      </c>
      <c r="H382" s="105">
        <v>0</v>
      </c>
      <c r="I382" s="105" t="s">
        <v>1344</v>
      </c>
      <c r="J382" s="105">
        <v>649.5</v>
      </c>
      <c r="K382" s="106">
        <v>649.5</v>
      </c>
      <c r="L382" s="105" t="s">
        <v>1345</v>
      </c>
      <c r="M382" s="103" t="e">
        <v>#REF!</v>
      </c>
      <c r="N382" s="105" t="s">
        <v>333</v>
      </c>
      <c r="O382" s="105" t="s">
        <v>1346</v>
      </c>
      <c r="P382" s="102"/>
      <c r="Q382" s="103" t="e">
        <v>#REF!</v>
      </c>
      <c r="R382" s="105" t="s">
        <v>2391</v>
      </c>
      <c r="S382" s="102"/>
      <c r="T382" s="107"/>
      <c r="U382" s="107"/>
    </row>
    <row r="383" spans="1:21" ht="15" hidden="1" customHeight="1" x14ac:dyDescent="0.25">
      <c r="A383" s="102">
        <v>375</v>
      </c>
      <c r="B383" s="102" t="s">
        <v>1347</v>
      </c>
      <c r="C383" s="103" t="s">
        <v>20</v>
      </c>
      <c r="D383" s="102"/>
      <c r="E383" s="102" t="s">
        <v>27</v>
      </c>
      <c r="F383" s="104" t="e">
        <v>#REF!</v>
      </c>
      <c r="G383" s="103" t="e">
        <v>#REF!</v>
      </c>
      <c r="H383" s="105">
        <v>0</v>
      </c>
      <c r="I383" s="105" t="s">
        <v>1165</v>
      </c>
      <c r="J383" s="105">
        <v>524.5</v>
      </c>
      <c r="K383" s="106">
        <v>524.5</v>
      </c>
      <c r="L383" s="105" t="s">
        <v>1348</v>
      </c>
      <c r="M383" s="103" t="e">
        <v>#REF!</v>
      </c>
      <c r="N383" s="105" t="s">
        <v>333</v>
      </c>
      <c r="O383" s="105" t="s">
        <v>1349</v>
      </c>
      <c r="P383" s="102"/>
      <c r="Q383" s="103" t="e">
        <v>#REF!</v>
      </c>
      <c r="R383" s="105" t="s">
        <v>2391</v>
      </c>
      <c r="S383" s="102"/>
      <c r="T383" s="107"/>
      <c r="U383" s="107"/>
    </row>
    <row r="384" spans="1:21" ht="15" hidden="1" customHeight="1" x14ac:dyDescent="0.25">
      <c r="A384" s="102">
        <v>376</v>
      </c>
      <c r="B384" s="102" t="s">
        <v>1350</v>
      </c>
      <c r="C384" s="103" t="s">
        <v>20</v>
      </c>
      <c r="D384" s="102"/>
      <c r="E384" s="102" t="s">
        <v>27</v>
      </c>
      <c r="F384" s="104" t="e">
        <v>#REF!</v>
      </c>
      <c r="G384" s="103" t="e">
        <v>#REF!</v>
      </c>
      <c r="H384" s="105">
        <v>0</v>
      </c>
      <c r="I384" s="105" t="s">
        <v>1351</v>
      </c>
      <c r="J384" s="105">
        <v>250.7</v>
      </c>
      <c r="K384" s="106">
        <v>250.70000000000002</v>
      </c>
      <c r="L384" s="105" t="s">
        <v>1352</v>
      </c>
      <c r="M384" s="103" t="e">
        <v>#REF!</v>
      </c>
      <c r="N384" s="105" t="s">
        <v>333</v>
      </c>
      <c r="O384" s="105" t="s">
        <v>1353</v>
      </c>
      <c r="P384" s="102"/>
      <c r="Q384" s="103" t="e">
        <v>#REF!</v>
      </c>
      <c r="R384" s="105" t="s">
        <v>2391</v>
      </c>
      <c r="S384" s="102"/>
      <c r="T384" s="107"/>
      <c r="U384" s="107"/>
    </row>
    <row r="385" spans="1:21" ht="15" hidden="1" customHeight="1" x14ac:dyDescent="0.25">
      <c r="A385" s="102">
        <v>377</v>
      </c>
      <c r="B385" s="102" t="s">
        <v>1354</v>
      </c>
      <c r="C385" s="103" t="s">
        <v>20</v>
      </c>
      <c r="D385" s="102"/>
      <c r="E385" s="102" t="s">
        <v>23</v>
      </c>
      <c r="F385" s="104" t="e">
        <v>#REF!</v>
      </c>
      <c r="G385" s="103" t="e">
        <v>#REF!</v>
      </c>
      <c r="H385" s="105">
        <v>0</v>
      </c>
      <c r="I385" s="105" t="s">
        <v>496</v>
      </c>
      <c r="J385" s="105">
        <v>269.08</v>
      </c>
      <c r="K385" s="106">
        <v>269.10000000000002</v>
      </c>
      <c r="L385" s="105" t="s">
        <v>1355</v>
      </c>
      <c r="M385" s="103" t="e">
        <v>#REF!</v>
      </c>
      <c r="N385" s="105" t="s">
        <v>333</v>
      </c>
      <c r="O385" s="105" t="s">
        <v>1356</v>
      </c>
      <c r="P385" s="102"/>
      <c r="Q385" s="103" t="e">
        <v>#REF!</v>
      </c>
      <c r="R385" s="105" t="s">
        <v>2391</v>
      </c>
      <c r="S385" s="102"/>
      <c r="T385" s="107"/>
      <c r="U385" s="107"/>
    </row>
    <row r="386" spans="1:21" ht="15" hidden="1" customHeight="1" x14ac:dyDescent="0.25">
      <c r="A386" s="102">
        <v>378</v>
      </c>
      <c r="B386" s="102" t="s">
        <v>1357</v>
      </c>
      <c r="C386" s="103" t="s">
        <v>20</v>
      </c>
      <c r="D386" s="102"/>
      <c r="E386" s="102" t="s">
        <v>31</v>
      </c>
      <c r="F386" s="104" t="e">
        <v>#REF!</v>
      </c>
      <c r="G386" s="103" t="e">
        <v>#REF!</v>
      </c>
      <c r="H386" s="105">
        <v>0</v>
      </c>
      <c r="I386" s="105" t="s">
        <v>356</v>
      </c>
      <c r="J386" s="105">
        <v>676</v>
      </c>
      <c r="K386" s="106">
        <v>676</v>
      </c>
      <c r="L386" s="105" t="s">
        <v>828</v>
      </c>
      <c r="M386" s="103" t="e">
        <v>#REF!</v>
      </c>
      <c r="N386" s="105" t="s">
        <v>333</v>
      </c>
      <c r="O386" s="105" t="s">
        <v>1358</v>
      </c>
      <c r="P386" s="102"/>
      <c r="Q386" s="103" t="e">
        <v>#REF!</v>
      </c>
      <c r="R386" s="105" t="s">
        <v>2391</v>
      </c>
      <c r="S386" s="102"/>
      <c r="T386" s="107"/>
      <c r="U386" s="107"/>
    </row>
    <row r="387" spans="1:21" ht="15" hidden="1" customHeight="1" x14ac:dyDescent="0.25">
      <c r="A387" s="102">
        <v>379</v>
      </c>
      <c r="B387" s="102" t="s">
        <v>1359</v>
      </c>
      <c r="C387" s="103" t="s">
        <v>20</v>
      </c>
      <c r="D387" s="102"/>
      <c r="E387" s="102" t="s">
        <v>25</v>
      </c>
      <c r="F387" s="104" t="e">
        <v>#REF!</v>
      </c>
      <c r="G387" s="103" t="e">
        <v>#REF!</v>
      </c>
      <c r="H387" s="105">
        <v>0</v>
      </c>
      <c r="I387" s="105" t="s">
        <v>340</v>
      </c>
      <c r="J387" s="105">
        <v>205.3</v>
      </c>
      <c r="K387" s="106">
        <v>205.3</v>
      </c>
      <c r="L387" s="105" t="s">
        <v>1360</v>
      </c>
      <c r="M387" s="103" t="e">
        <v>#REF!</v>
      </c>
      <c r="N387" s="105" t="s">
        <v>333</v>
      </c>
      <c r="O387" s="105" t="s">
        <v>1361</v>
      </c>
      <c r="P387" s="102"/>
      <c r="Q387" s="103" t="e">
        <v>#REF!</v>
      </c>
      <c r="R387" s="105" t="s">
        <v>2391</v>
      </c>
      <c r="S387" s="102"/>
      <c r="T387" s="107"/>
      <c r="U387" s="107"/>
    </row>
    <row r="388" spans="1:21" ht="15" hidden="1" customHeight="1" x14ac:dyDescent="0.25">
      <c r="A388" s="102">
        <v>380</v>
      </c>
      <c r="B388" s="102" t="s">
        <v>1362</v>
      </c>
      <c r="C388" s="103" t="s">
        <v>20</v>
      </c>
      <c r="D388" s="102"/>
      <c r="E388" s="102" t="s">
        <v>26</v>
      </c>
      <c r="F388" s="104" t="e">
        <v>#REF!</v>
      </c>
      <c r="G388" s="103" t="e">
        <v>#REF!</v>
      </c>
      <c r="H388" s="105">
        <v>0</v>
      </c>
      <c r="I388" s="105" t="s">
        <v>423</v>
      </c>
      <c r="J388" s="105">
        <v>306.7</v>
      </c>
      <c r="K388" s="106">
        <v>306.7</v>
      </c>
      <c r="L388" s="105" t="s">
        <v>590</v>
      </c>
      <c r="M388" s="103" t="e">
        <v>#REF!</v>
      </c>
      <c r="N388" s="105" t="s">
        <v>333</v>
      </c>
      <c r="O388" s="105" t="s">
        <v>1363</v>
      </c>
      <c r="P388" s="102"/>
      <c r="Q388" s="103" t="e">
        <v>#REF!</v>
      </c>
      <c r="R388" s="105" t="s">
        <v>2391</v>
      </c>
      <c r="S388" s="102"/>
      <c r="T388" s="107"/>
      <c r="U388" s="107"/>
    </row>
    <row r="389" spans="1:21" ht="15" hidden="1" customHeight="1" x14ac:dyDescent="0.25">
      <c r="A389" s="102">
        <v>381</v>
      </c>
      <c r="B389" s="102" t="s">
        <v>1364</v>
      </c>
      <c r="C389" s="103" t="s">
        <v>20</v>
      </c>
      <c r="D389" s="102"/>
      <c r="E389" s="102" t="s">
        <v>27</v>
      </c>
      <c r="F389" s="104" t="e">
        <v>#REF!</v>
      </c>
      <c r="G389" s="103" t="e">
        <v>#REF!</v>
      </c>
      <c r="H389" s="105">
        <v>0</v>
      </c>
      <c r="I389" s="105" t="s">
        <v>423</v>
      </c>
      <c r="J389" s="105">
        <v>377</v>
      </c>
      <c r="K389" s="106">
        <v>377</v>
      </c>
      <c r="L389" s="105" t="s">
        <v>621</v>
      </c>
      <c r="M389" s="103" t="e">
        <v>#REF!</v>
      </c>
      <c r="N389" s="105">
        <v>0</v>
      </c>
      <c r="O389" s="105" t="s">
        <v>1365</v>
      </c>
      <c r="P389" s="102"/>
      <c r="Q389" s="103" t="e">
        <v>#REF!</v>
      </c>
      <c r="R389" s="105" t="s">
        <v>2391</v>
      </c>
      <c r="S389" s="102"/>
      <c r="T389" s="107"/>
      <c r="U389" s="107"/>
    </row>
    <row r="390" spans="1:21" ht="15" hidden="1" customHeight="1" x14ac:dyDescent="0.25">
      <c r="A390" s="102">
        <v>382</v>
      </c>
      <c r="B390" s="102" t="s">
        <v>1366</v>
      </c>
      <c r="C390" s="103" t="s">
        <v>20</v>
      </c>
      <c r="D390" s="102"/>
      <c r="E390" s="102" t="s">
        <v>27</v>
      </c>
      <c r="F390" s="104" t="e">
        <v>#REF!</v>
      </c>
      <c r="G390" s="103" t="e">
        <v>#REF!</v>
      </c>
      <c r="H390" s="105">
        <v>0</v>
      </c>
      <c r="I390" s="105" t="s">
        <v>430</v>
      </c>
      <c r="J390" s="105">
        <v>413.8</v>
      </c>
      <c r="K390" s="106">
        <v>413.8</v>
      </c>
      <c r="L390" s="105" t="s">
        <v>1367</v>
      </c>
      <c r="M390" s="103" t="e">
        <v>#REF!</v>
      </c>
      <c r="N390" s="105" t="s">
        <v>1368</v>
      </c>
      <c r="O390" s="105" t="s">
        <v>1220</v>
      </c>
      <c r="P390" s="102"/>
      <c r="Q390" s="103" t="e">
        <v>#REF!</v>
      </c>
      <c r="R390" s="105" t="s">
        <v>2391</v>
      </c>
      <c r="S390" s="102"/>
      <c r="T390" s="107"/>
      <c r="U390" s="107"/>
    </row>
    <row r="391" spans="1:21" ht="15" hidden="1" customHeight="1" x14ac:dyDescent="0.25">
      <c r="A391" s="102">
        <v>383</v>
      </c>
      <c r="B391" s="102" t="s">
        <v>1369</v>
      </c>
      <c r="C391" s="103" t="s">
        <v>20</v>
      </c>
      <c r="D391" s="102"/>
      <c r="E391" s="102" t="s">
        <v>27</v>
      </c>
      <c r="F391" s="104" t="e">
        <v>#REF!</v>
      </c>
      <c r="G391" s="103" t="e">
        <v>#REF!</v>
      </c>
      <c r="H391" s="105">
        <v>0</v>
      </c>
      <c r="I391" s="105" t="s">
        <v>340</v>
      </c>
      <c r="J391" s="105">
        <v>326.5</v>
      </c>
      <c r="K391" s="106">
        <v>326.5</v>
      </c>
      <c r="L391" s="105" t="s">
        <v>720</v>
      </c>
      <c r="M391" s="103" t="e">
        <v>#REF!</v>
      </c>
      <c r="N391" s="105" t="s">
        <v>333</v>
      </c>
      <c r="O391" s="105" t="s">
        <v>442</v>
      </c>
      <c r="P391" s="102"/>
      <c r="Q391" s="103" t="e">
        <v>#REF!</v>
      </c>
      <c r="R391" s="105" t="s">
        <v>2391</v>
      </c>
      <c r="S391" s="102"/>
      <c r="T391" s="107"/>
      <c r="U391" s="107"/>
    </row>
    <row r="392" spans="1:21" ht="15" hidden="1" customHeight="1" x14ac:dyDescent="0.25">
      <c r="A392" s="102">
        <v>384</v>
      </c>
      <c r="B392" s="102" t="s">
        <v>1370</v>
      </c>
      <c r="C392" s="103" t="s">
        <v>20</v>
      </c>
      <c r="D392" s="102"/>
      <c r="E392" s="102" t="s">
        <v>31</v>
      </c>
      <c r="F392" s="104" t="e">
        <v>#REF!</v>
      </c>
      <c r="G392" s="103" t="e">
        <v>#REF!</v>
      </c>
      <c r="H392" s="105">
        <v>0</v>
      </c>
      <c r="I392" s="105" t="s">
        <v>368</v>
      </c>
      <c r="J392" s="105">
        <v>852.2</v>
      </c>
      <c r="K392" s="106">
        <v>852.2</v>
      </c>
      <c r="L392" s="105" t="s">
        <v>1371</v>
      </c>
      <c r="M392" s="103" t="e">
        <v>#REF!</v>
      </c>
      <c r="N392" s="105" t="s">
        <v>1372</v>
      </c>
      <c r="O392" s="105" t="s">
        <v>1373</v>
      </c>
      <c r="P392" s="102"/>
      <c r="Q392" s="103" t="e">
        <v>#REF!</v>
      </c>
      <c r="R392" s="105" t="s">
        <v>2391</v>
      </c>
      <c r="S392" s="102"/>
      <c r="T392" s="107"/>
      <c r="U392" s="107"/>
    </row>
    <row r="393" spans="1:21" ht="15" hidden="1" customHeight="1" x14ac:dyDescent="0.25">
      <c r="A393" s="102">
        <v>385</v>
      </c>
      <c r="B393" s="102" t="s">
        <v>1374</v>
      </c>
      <c r="C393" s="103" t="s">
        <v>20</v>
      </c>
      <c r="D393" s="102"/>
      <c r="E393" s="102" t="s">
        <v>27</v>
      </c>
      <c r="F393" s="104" t="e">
        <v>#REF!</v>
      </c>
      <c r="G393" s="103" t="e">
        <v>#REF!</v>
      </c>
      <c r="H393" s="105">
        <v>0</v>
      </c>
      <c r="I393" s="105" t="s">
        <v>356</v>
      </c>
      <c r="J393" s="105">
        <v>435.7</v>
      </c>
      <c r="K393" s="106">
        <v>435.7</v>
      </c>
      <c r="L393" s="105" t="s">
        <v>478</v>
      </c>
      <c r="M393" s="103" t="e">
        <v>#REF!</v>
      </c>
      <c r="N393" s="105" t="s">
        <v>333</v>
      </c>
      <c r="O393" s="105" t="s">
        <v>1375</v>
      </c>
      <c r="P393" s="102"/>
      <c r="Q393" s="103" t="e">
        <v>#REF!</v>
      </c>
      <c r="R393" s="105" t="s">
        <v>2391</v>
      </c>
      <c r="S393" s="102"/>
      <c r="T393" s="107"/>
      <c r="U393" s="107"/>
    </row>
    <row r="394" spans="1:21" ht="15" hidden="1" customHeight="1" x14ac:dyDescent="0.25">
      <c r="A394" s="102">
        <v>386</v>
      </c>
      <c r="B394" s="102" t="s">
        <v>1376</v>
      </c>
      <c r="C394" s="103" t="s">
        <v>20</v>
      </c>
      <c r="D394" s="102"/>
      <c r="E394" s="102" t="s">
        <v>27</v>
      </c>
      <c r="F394" s="104" t="e">
        <v>#REF!</v>
      </c>
      <c r="G394" s="103" t="e">
        <v>#REF!</v>
      </c>
      <c r="H394" s="105">
        <v>0</v>
      </c>
      <c r="I394" s="105" t="s">
        <v>356</v>
      </c>
      <c r="J394" s="105">
        <v>430.9</v>
      </c>
      <c r="K394" s="106">
        <v>430.9</v>
      </c>
      <c r="L394" s="105" t="s">
        <v>478</v>
      </c>
      <c r="M394" s="103" t="e">
        <v>#REF!</v>
      </c>
      <c r="N394" s="105" t="s">
        <v>333</v>
      </c>
      <c r="O394" s="105" t="s">
        <v>1358</v>
      </c>
      <c r="P394" s="102"/>
      <c r="Q394" s="103" t="e">
        <v>#REF!</v>
      </c>
      <c r="R394" s="105" t="s">
        <v>2391</v>
      </c>
      <c r="S394" s="102"/>
      <c r="T394" s="107"/>
      <c r="U394" s="107"/>
    </row>
    <row r="395" spans="1:21" ht="15" hidden="1" customHeight="1" x14ac:dyDescent="0.25">
      <c r="A395" s="102">
        <v>387</v>
      </c>
      <c r="B395" s="102" t="s">
        <v>1377</v>
      </c>
      <c r="C395" s="103" t="s">
        <v>20</v>
      </c>
      <c r="D395" s="102"/>
      <c r="E395" s="102" t="s">
        <v>27</v>
      </c>
      <c r="F395" s="104" t="e">
        <v>#REF!</v>
      </c>
      <c r="G395" s="103" t="e">
        <v>#REF!</v>
      </c>
      <c r="H395" s="105">
        <v>0</v>
      </c>
      <c r="I395" s="105" t="s">
        <v>340</v>
      </c>
      <c r="J395" s="105">
        <v>267.5</v>
      </c>
      <c r="K395" s="106">
        <v>267.5</v>
      </c>
      <c r="L395" s="105" t="s">
        <v>1378</v>
      </c>
      <c r="M395" s="103" t="e">
        <v>#REF!</v>
      </c>
      <c r="N395" s="105" t="s">
        <v>333</v>
      </c>
      <c r="O395" s="105" t="s">
        <v>1331</v>
      </c>
      <c r="P395" s="102"/>
      <c r="Q395" s="103" t="e">
        <v>#REF!</v>
      </c>
      <c r="R395" s="105" t="s">
        <v>2391</v>
      </c>
      <c r="S395" s="102"/>
      <c r="T395" s="107"/>
      <c r="U395" s="107"/>
    </row>
    <row r="396" spans="1:21" ht="15" hidden="1" customHeight="1" x14ac:dyDescent="0.25">
      <c r="A396" s="102">
        <v>388</v>
      </c>
      <c r="B396" s="102" t="s">
        <v>1379</v>
      </c>
      <c r="C396" s="103" t="s">
        <v>20</v>
      </c>
      <c r="D396" s="102"/>
      <c r="E396" s="102" t="s">
        <v>26</v>
      </c>
      <c r="F396" s="104" t="e">
        <v>#REF!</v>
      </c>
      <c r="G396" s="103" t="e">
        <v>#REF!</v>
      </c>
      <c r="H396" s="105">
        <v>0</v>
      </c>
      <c r="I396" s="105" t="s">
        <v>340</v>
      </c>
      <c r="J396" s="105">
        <v>229.8</v>
      </c>
      <c r="K396" s="106">
        <v>229.8</v>
      </c>
      <c r="L396" s="105" t="s">
        <v>555</v>
      </c>
      <c r="M396" s="103" t="e">
        <v>#REF!</v>
      </c>
      <c r="N396" s="105" t="s">
        <v>333</v>
      </c>
      <c r="O396" s="105" t="s">
        <v>1380</v>
      </c>
      <c r="P396" s="102"/>
      <c r="Q396" s="103" t="e">
        <v>#REF!</v>
      </c>
      <c r="R396" s="105" t="s">
        <v>2391</v>
      </c>
      <c r="S396" s="102"/>
      <c r="T396" s="107"/>
      <c r="U396" s="107"/>
    </row>
    <row r="397" spans="1:21" ht="15" hidden="1" customHeight="1" x14ac:dyDescent="0.25">
      <c r="A397" s="102">
        <v>389</v>
      </c>
      <c r="B397" s="102" t="s">
        <v>1381</v>
      </c>
      <c r="C397" s="103" t="s">
        <v>20</v>
      </c>
      <c r="D397" s="102"/>
      <c r="E397" s="102" t="s">
        <v>31</v>
      </c>
      <c r="F397" s="104" t="e">
        <v>#REF!</v>
      </c>
      <c r="G397" s="103" t="e">
        <v>#REF!</v>
      </c>
      <c r="H397" s="105">
        <v>0</v>
      </c>
      <c r="I397" s="105" t="s">
        <v>541</v>
      </c>
      <c r="J397" s="105">
        <v>855.01</v>
      </c>
      <c r="K397" s="106">
        <v>855</v>
      </c>
      <c r="L397" s="105" t="s">
        <v>1070</v>
      </c>
      <c r="M397" s="103" t="e">
        <v>#REF!</v>
      </c>
      <c r="N397" s="105" t="s">
        <v>333</v>
      </c>
      <c r="O397" s="105" t="s">
        <v>1373</v>
      </c>
      <c r="P397" s="102"/>
      <c r="Q397" s="103" t="e">
        <v>#REF!</v>
      </c>
      <c r="R397" s="105" t="s">
        <v>2391</v>
      </c>
      <c r="S397" s="102"/>
      <c r="T397" s="107"/>
      <c r="U397" s="107"/>
    </row>
    <row r="398" spans="1:21" ht="15" hidden="1" customHeight="1" x14ac:dyDescent="0.25">
      <c r="A398" s="102">
        <v>390</v>
      </c>
      <c r="B398" s="102" t="s">
        <v>1382</v>
      </c>
      <c r="C398" s="103" t="s">
        <v>20</v>
      </c>
      <c r="D398" s="102"/>
      <c r="E398" s="102" t="s">
        <v>26</v>
      </c>
      <c r="F398" s="104" t="e">
        <v>#REF!</v>
      </c>
      <c r="G398" s="103" t="e">
        <v>#REF!</v>
      </c>
      <c r="H398" s="105">
        <v>0</v>
      </c>
      <c r="I398" s="105" t="s">
        <v>356</v>
      </c>
      <c r="J398" s="105">
        <v>261.39999999999998</v>
      </c>
      <c r="K398" s="106">
        <v>261.39999999999998</v>
      </c>
      <c r="L398" s="105" t="s">
        <v>571</v>
      </c>
      <c r="M398" s="103" t="e">
        <v>#REF!</v>
      </c>
      <c r="N398" s="105">
        <v>0</v>
      </c>
      <c r="O398" s="105" t="s">
        <v>442</v>
      </c>
      <c r="P398" s="102"/>
      <c r="Q398" s="103" t="e">
        <v>#REF!</v>
      </c>
      <c r="R398" s="105" t="s">
        <v>2391</v>
      </c>
      <c r="S398" s="102"/>
      <c r="T398" s="107"/>
      <c r="U398" s="107"/>
    </row>
    <row r="399" spans="1:21" ht="15" hidden="1" customHeight="1" x14ac:dyDescent="0.25">
      <c r="A399" s="102">
        <v>391</v>
      </c>
      <c r="B399" s="102" t="s">
        <v>1383</v>
      </c>
      <c r="C399" s="103" t="s">
        <v>20</v>
      </c>
      <c r="D399" s="102"/>
      <c r="E399" s="102" t="s">
        <v>26</v>
      </c>
      <c r="F399" s="104" t="e">
        <v>#REF!</v>
      </c>
      <c r="G399" s="103" t="e">
        <v>#REF!</v>
      </c>
      <c r="H399" s="105">
        <v>0</v>
      </c>
      <c r="I399" s="105" t="s">
        <v>360</v>
      </c>
      <c r="J399" s="105">
        <v>332.7</v>
      </c>
      <c r="K399" s="106">
        <v>332.7</v>
      </c>
      <c r="L399" s="105" t="s">
        <v>481</v>
      </c>
      <c r="M399" s="103" t="e">
        <v>#REF!</v>
      </c>
      <c r="N399" s="105">
        <v>0</v>
      </c>
      <c r="O399" s="105" t="s">
        <v>1384</v>
      </c>
      <c r="P399" s="102"/>
      <c r="Q399" s="103" t="e">
        <v>#REF!</v>
      </c>
      <c r="R399" s="105" t="s">
        <v>2391</v>
      </c>
      <c r="S399" s="102"/>
      <c r="T399" s="107"/>
      <c r="U399" s="107"/>
    </row>
    <row r="400" spans="1:21" ht="15" hidden="1" customHeight="1" x14ac:dyDescent="0.25">
      <c r="A400" s="102">
        <v>392</v>
      </c>
      <c r="B400" s="102" t="s">
        <v>1385</v>
      </c>
      <c r="C400" s="103" t="s">
        <v>20</v>
      </c>
      <c r="D400" s="102"/>
      <c r="E400" s="102" t="s">
        <v>27</v>
      </c>
      <c r="F400" s="104" t="e">
        <v>#REF!</v>
      </c>
      <c r="G400" s="103" t="e">
        <v>#REF!</v>
      </c>
      <c r="H400" s="105">
        <v>0</v>
      </c>
      <c r="I400" s="105" t="s">
        <v>343</v>
      </c>
      <c r="J400" s="105">
        <v>286.60000000000002</v>
      </c>
      <c r="K400" s="106">
        <v>286.60000000000002</v>
      </c>
      <c r="L400" s="105" t="s">
        <v>1386</v>
      </c>
      <c r="M400" s="103" t="e">
        <v>#REF!</v>
      </c>
      <c r="N400" s="105">
        <v>0</v>
      </c>
      <c r="O400" s="105" t="s">
        <v>1387</v>
      </c>
      <c r="P400" s="102"/>
      <c r="Q400" s="103" t="e">
        <v>#REF!</v>
      </c>
      <c r="R400" s="105" t="s">
        <v>2391</v>
      </c>
      <c r="S400" s="102"/>
      <c r="T400" s="107"/>
      <c r="U400" s="107"/>
    </row>
    <row r="401" spans="1:21" ht="15" hidden="1" customHeight="1" x14ac:dyDescent="0.25">
      <c r="A401" s="102">
        <v>393</v>
      </c>
      <c r="B401" s="102" t="s">
        <v>1388</v>
      </c>
      <c r="C401" s="103" t="s">
        <v>20</v>
      </c>
      <c r="D401" s="102"/>
      <c r="E401" s="102" t="s">
        <v>31</v>
      </c>
      <c r="F401" s="104" t="e">
        <v>#REF!</v>
      </c>
      <c r="G401" s="103" t="e">
        <v>#REF!</v>
      </c>
      <c r="H401" s="105">
        <v>0</v>
      </c>
      <c r="I401" s="105" t="s">
        <v>1137</v>
      </c>
      <c r="J401" s="105">
        <v>785.7</v>
      </c>
      <c r="K401" s="106">
        <v>785.7</v>
      </c>
      <c r="L401" s="105" t="s">
        <v>709</v>
      </c>
      <c r="M401" s="103" t="e">
        <v>#REF!</v>
      </c>
      <c r="N401" s="105">
        <v>0</v>
      </c>
      <c r="O401" s="105" t="s">
        <v>1389</v>
      </c>
      <c r="P401" s="102"/>
      <c r="Q401" s="103" t="e">
        <v>#REF!</v>
      </c>
      <c r="R401" s="105" t="s">
        <v>2391</v>
      </c>
      <c r="S401" s="102"/>
      <c r="T401" s="107"/>
      <c r="U401" s="107"/>
    </row>
    <row r="402" spans="1:21" ht="15" hidden="1" customHeight="1" x14ac:dyDescent="0.25">
      <c r="A402" s="102">
        <v>394</v>
      </c>
      <c r="B402" s="102" t="s">
        <v>1390</v>
      </c>
      <c r="C402" s="103" t="s">
        <v>20</v>
      </c>
      <c r="D402" s="102"/>
      <c r="E402" s="102" t="s">
        <v>27</v>
      </c>
      <c r="F402" s="104" t="e">
        <v>#REF!</v>
      </c>
      <c r="G402" s="103" t="e">
        <v>#REF!</v>
      </c>
      <c r="H402" s="105">
        <v>0</v>
      </c>
      <c r="I402" s="105" t="s">
        <v>366</v>
      </c>
      <c r="J402" s="105">
        <v>383.3</v>
      </c>
      <c r="K402" s="106">
        <v>383.3</v>
      </c>
      <c r="L402" s="105" t="s">
        <v>1391</v>
      </c>
      <c r="M402" s="103" t="e">
        <v>#REF!</v>
      </c>
      <c r="N402" s="105">
        <v>0</v>
      </c>
      <c r="O402" s="105" t="s">
        <v>1392</v>
      </c>
      <c r="P402" s="102"/>
      <c r="Q402" s="103" t="e">
        <v>#REF!</v>
      </c>
      <c r="R402" s="105" t="s">
        <v>2391</v>
      </c>
      <c r="S402" s="102"/>
      <c r="T402" s="107"/>
      <c r="U402" s="107"/>
    </row>
    <row r="403" spans="1:21" ht="15" hidden="1" customHeight="1" x14ac:dyDescent="0.25">
      <c r="A403" s="102">
        <v>395</v>
      </c>
      <c r="B403" s="102" t="s">
        <v>1393</v>
      </c>
      <c r="C403" s="103" t="s">
        <v>20</v>
      </c>
      <c r="D403" s="102"/>
      <c r="E403" s="102" t="s">
        <v>26</v>
      </c>
      <c r="F403" s="104" t="e">
        <v>#REF!</v>
      </c>
      <c r="G403" s="103" t="e">
        <v>#REF!</v>
      </c>
      <c r="H403" s="105">
        <v>0</v>
      </c>
      <c r="I403" s="105" t="s">
        <v>340</v>
      </c>
      <c r="J403" s="105">
        <v>213.2</v>
      </c>
      <c r="K403" s="106">
        <v>213.2</v>
      </c>
      <c r="L403" s="105" t="s">
        <v>694</v>
      </c>
      <c r="M403" s="103" t="e">
        <v>#REF!</v>
      </c>
      <c r="N403" s="105" t="s">
        <v>333</v>
      </c>
      <c r="O403" s="105" t="s">
        <v>517</v>
      </c>
      <c r="P403" s="102"/>
      <c r="Q403" s="103" t="e">
        <v>#REF!</v>
      </c>
      <c r="R403" s="105" t="s">
        <v>39</v>
      </c>
      <c r="S403" s="102"/>
      <c r="T403" s="107"/>
      <c r="U403" s="107"/>
    </row>
    <row r="404" spans="1:21" ht="15" hidden="1" customHeight="1" x14ac:dyDescent="0.25">
      <c r="A404" s="102">
        <v>396</v>
      </c>
      <c r="B404" s="102" t="s">
        <v>1394</v>
      </c>
      <c r="C404" s="103" t="s">
        <v>19</v>
      </c>
      <c r="D404" s="102"/>
      <c r="E404" s="102" t="s">
        <v>19</v>
      </c>
      <c r="F404" s="104" t="e">
        <v>#REF!</v>
      </c>
      <c r="G404" s="103" t="e">
        <v>#REF!</v>
      </c>
      <c r="H404" s="105">
        <v>0</v>
      </c>
      <c r="I404" s="105" t="s">
        <v>340</v>
      </c>
      <c r="J404" s="105">
        <v>49.2</v>
      </c>
      <c r="K404" s="106">
        <v>49.2</v>
      </c>
      <c r="L404" s="105" t="s">
        <v>539</v>
      </c>
      <c r="M404" s="103" t="e">
        <v>#REF!</v>
      </c>
      <c r="N404" s="105" t="s">
        <v>333</v>
      </c>
      <c r="O404" s="105">
        <v>0</v>
      </c>
      <c r="P404" s="102"/>
      <c r="Q404" s="103" t="e">
        <v>#REF!</v>
      </c>
      <c r="R404" s="105" t="s">
        <v>39</v>
      </c>
      <c r="S404" s="102"/>
      <c r="T404" s="107"/>
      <c r="U404" s="107"/>
    </row>
    <row r="405" spans="1:21" ht="15" hidden="1" customHeight="1" x14ac:dyDescent="0.25">
      <c r="A405" s="102">
        <v>397</v>
      </c>
      <c r="B405" s="102" t="s">
        <v>1395</v>
      </c>
      <c r="C405" s="103" t="s">
        <v>19</v>
      </c>
      <c r="D405" s="102"/>
      <c r="E405" s="102" t="s">
        <v>20</v>
      </c>
      <c r="F405" s="104" t="e">
        <v>#REF!</v>
      </c>
      <c r="G405" s="103" t="e">
        <v>#REF!</v>
      </c>
      <c r="H405" s="105">
        <v>0</v>
      </c>
      <c r="I405" s="105" t="s">
        <v>340</v>
      </c>
      <c r="J405" s="105">
        <v>40</v>
      </c>
      <c r="K405" s="106">
        <v>40</v>
      </c>
      <c r="L405" s="105" t="s">
        <v>539</v>
      </c>
      <c r="M405" s="103" t="e">
        <v>#REF!</v>
      </c>
      <c r="N405" s="105" t="s">
        <v>333</v>
      </c>
      <c r="O405" s="105">
        <v>0</v>
      </c>
      <c r="P405" s="102"/>
      <c r="Q405" s="103" t="e">
        <v>#REF!</v>
      </c>
      <c r="R405" s="105" t="s">
        <v>2391</v>
      </c>
      <c r="S405" s="102"/>
      <c r="T405" s="107"/>
      <c r="U405" s="107"/>
    </row>
    <row r="406" spans="1:21" ht="15" hidden="1" customHeight="1" x14ac:dyDescent="0.25">
      <c r="A406" s="102">
        <v>398</v>
      </c>
      <c r="B406" s="102" t="s">
        <v>1396</v>
      </c>
      <c r="C406" s="103" t="s">
        <v>19</v>
      </c>
      <c r="D406" s="102"/>
      <c r="E406" s="102" t="s">
        <v>19</v>
      </c>
      <c r="F406" s="104" t="e">
        <v>#REF!</v>
      </c>
      <c r="G406" s="103" t="e">
        <v>#REF!</v>
      </c>
      <c r="H406" s="105">
        <v>0</v>
      </c>
      <c r="I406" s="105" t="s">
        <v>340</v>
      </c>
      <c r="J406" s="105">
        <v>22.4</v>
      </c>
      <c r="K406" s="106">
        <v>22.4</v>
      </c>
      <c r="L406" s="105" t="s">
        <v>1397</v>
      </c>
      <c r="M406" s="103" t="e">
        <v>#REF!</v>
      </c>
      <c r="N406" s="105" t="s">
        <v>333</v>
      </c>
      <c r="O406" s="105">
        <v>0</v>
      </c>
      <c r="P406" s="102"/>
      <c r="Q406" s="103" t="e">
        <v>#REF!</v>
      </c>
      <c r="R406" s="105" t="s">
        <v>39</v>
      </c>
      <c r="S406" s="102"/>
      <c r="T406" s="107"/>
      <c r="U406" s="107"/>
    </row>
    <row r="407" spans="1:21" ht="15" hidden="1" customHeight="1" x14ac:dyDescent="0.25">
      <c r="A407" s="102">
        <v>399</v>
      </c>
      <c r="B407" s="102" t="s">
        <v>1398</v>
      </c>
      <c r="C407" s="103" t="s">
        <v>19</v>
      </c>
      <c r="D407" s="102"/>
      <c r="E407" s="102" t="s">
        <v>19</v>
      </c>
      <c r="F407" s="104" t="e">
        <v>#REF!</v>
      </c>
      <c r="G407" s="103" t="e">
        <v>#REF!</v>
      </c>
      <c r="H407" s="105">
        <v>0</v>
      </c>
      <c r="I407" s="105" t="s">
        <v>340</v>
      </c>
      <c r="J407" s="105">
        <v>28.2</v>
      </c>
      <c r="K407" s="106">
        <v>28.2</v>
      </c>
      <c r="L407" s="105" t="s">
        <v>346</v>
      </c>
      <c r="M407" s="103" t="e">
        <v>#REF!</v>
      </c>
      <c r="N407" s="105" t="s">
        <v>333</v>
      </c>
      <c r="O407" s="105">
        <v>0</v>
      </c>
      <c r="P407" s="102"/>
      <c r="Q407" s="103" t="e">
        <v>#REF!</v>
      </c>
      <c r="R407" s="105" t="s">
        <v>39</v>
      </c>
      <c r="S407" s="102"/>
      <c r="T407" s="107"/>
      <c r="U407" s="107"/>
    </row>
    <row r="408" spans="1:21" ht="15" hidden="1" customHeight="1" x14ac:dyDescent="0.25">
      <c r="A408" s="102">
        <v>400</v>
      </c>
      <c r="B408" s="102" t="s">
        <v>1399</v>
      </c>
      <c r="C408" s="103" t="s">
        <v>19</v>
      </c>
      <c r="D408" s="102"/>
      <c r="E408" s="102" t="s">
        <v>22</v>
      </c>
      <c r="F408" s="104" t="e">
        <v>#REF!</v>
      </c>
      <c r="G408" s="103" t="e">
        <v>#REF!</v>
      </c>
      <c r="H408" s="105">
        <v>0</v>
      </c>
      <c r="I408" s="105" t="s">
        <v>340</v>
      </c>
      <c r="J408" s="105">
        <v>189.2</v>
      </c>
      <c r="K408" s="106">
        <v>189.2</v>
      </c>
      <c r="L408" s="105" t="s">
        <v>1400</v>
      </c>
      <c r="M408" s="103" t="e">
        <v>#REF!</v>
      </c>
      <c r="N408" s="105" t="s">
        <v>333</v>
      </c>
      <c r="O408" s="105">
        <v>0</v>
      </c>
      <c r="P408" s="102"/>
      <c r="Q408" s="103" t="e">
        <v>#REF!</v>
      </c>
      <c r="R408" s="105" t="s">
        <v>2391</v>
      </c>
      <c r="S408" s="102"/>
      <c r="T408" s="107"/>
      <c r="U408" s="107"/>
    </row>
    <row r="409" spans="1:21" ht="15" hidden="1" customHeight="1" x14ac:dyDescent="0.25">
      <c r="A409" s="102">
        <v>401</v>
      </c>
      <c r="B409" s="102" t="s">
        <v>1401</v>
      </c>
      <c r="C409" s="103" t="s">
        <v>19</v>
      </c>
      <c r="D409" s="102"/>
      <c r="E409" s="102" t="s">
        <v>19</v>
      </c>
      <c r="F409" s="104" t="e">
        <v>#REF!</v>
      </c>
      <c r="G409" s="103" t="e">
        <v>#REF!</v>
      </c>
      <c r="H409" s="105">
        <v>0</v>
      </c>
      <c r="I409" s="105" t="s">
        <v>340</v>
      </c>
      <c r="J409" s="105">
        <v>58.6</v>
      </c>
      <c r="K409" s="106">
        <v>58.6</v>
      </c>
      <c r="L409" s="105" t="s">
        <v>1402</v>
      </c>
      <c r="M409" s="103" t="e">
        <v>#REF!</v>
      </c>
      <c r="N409" s="105" t="s">
        <v>333</v>
      </c>
      <c r="O409" s="105">
        <v>0</v>
      </c>
      <c r="P409" s="102"/>
      <c r="Q409" s="103" t="e">
        <v>#REF!</v>
      </c>
      <c r="R409" s="105" t="s">
        <v>2391</v>
      </c>
      <c r="S409" s="102"/>
      <c r="T409" s="107"/>
      <c r="U409" s="107"/>
    </row>
    <row r="410" spans="1:21" ht="15" hidden="1" customHeight="1" x14ac:dyDescent="0.25">
      <c r="A410" s="102">
        <v>402</v>
      </c>
      <c r="B410" s="102" t="s">
        <v>1403</v>
      </c>
      <c r="C410" s="103" t="s">
        <v>19</v>
      </c>
      <c r="D410" s="102"/>
      <c r="E410" s="102" t="s">
        <v>20</v>
      </c>
      <c r="F410" s="104" t="e">
        <v>#REF!</v>
      </c>
      <c r="G410" s="103" t="e">
        <v>#REF!</v>
      </c>
      <c r="H410" s="105">
        <v>0</v>
      </c>
      <c r="I410" s="105" t="s">
        <v>340</v>
      </c>
      <c r="J410" s="105">
        <v>95.3</v>
      </c>
      <c r="K410" s="106">
        <v>95.3</v>
      </c>
      <c r="L410" s="105" t="s">
        <v>1404</v>
      </c>
      <c r="M410" s="103" t="e">
        <v>#REF!</v>
      </c>
      <c r="N410" s="105" t="s">
        <v>333</v>
      </c>
      <c r="O410" s="105">
        <v>0</v>
      </c>
      <c r="P410" s="102"/>
      <c r="Q410" s="103" t="e">
        <v>#REF!</v>
      </c>
      <c r="R410" s="105" t="s">
        <v>2391</v>
      </c>
      <c r="S410" s="102"/>
      <c r="T410" s="107"/>
      <c r="U410" s="107"/>
    </row>
    <row r="411" spans="1:21" ht="15" hidden="1" customHeight="1" x14ac:dyDescent="0.25">
      <c r="A411" s="102">
        <v>403</v>
      </c>
      <c r="B411" s="102" t="s">
        <v>1405</v>
      </c>
      <c r="C411" s="103" t="s">
        <v>19</v>
      </c>
      <c r="D411" s="102"/>
      <c r="E411" s="102" t="s">
        <v>23</v>
      </c>
      <c r="F411" s="104" t="e">
        <v>#REF!</v>
      </c>
      <c r="G411" s="103" t="e">
        <v>#REF!</v>
      </c>
      <c r="H411" s="105">
        <v>0</v>
      </c>
      <c r="I411" s="105" t="s">
        <v>340</v>
      </c>
      <c r="J411" s="105">
        <v>145.30000000000001</v>
      </c>
      <c r="K411" s="106">
        <v>145.30000000000001</v>
      </c>
      <c r="L411" s="105" t="s">
        <v>1406</v>
      </c>
      <c r="M411" s="103" t="e">
        <v>#REF!</v>
      </c>
      <c r="N411" s="105" t="s">
        <v>333</v>
      </c>
      <c r="O411" s="105">
        <v>0</v>
      </c>
      <c r="P411" s="102"/>
      <c r="Q411" s="103" t="e">
        <v>#REF!</v>
      </c>
      <c r="R411" s="105" t="s">
        <v>39</v>
      </c>
      <c r="S411" s="102"/>
      <c r="T411" s="107"/>
      <c r="U411" s="107"/>
    </row>
    <row r="412" spans="1:21" ht="15" hidden="1" customHeight="1" x14ac:dyDescent="0.25">
      <c r="A412" s="102">
        <v>404</v>
      </c>
      <c r="B412" s="102" t="s">
        <v>1407</v>
      </c>
      <c r="C412" s="103" t="s">
        <v>19</v>
      </c>
      <c r="D412" s="102"/>
      <c r="E412" s="102" t="s">
        <v>23</v>
      </c>
      <c r="F412" s="104" t="e">
        <v>#REF!</v>
      </c>
      <c r="G412" s="103" t="e">
        <v>#REF!</v>
      </c>
      <c r="H412" s="105">
        <v>0</v>
      </c>
      <c r="I412" s="105" t="s">
        <v>340</v>
      </c>
      <c r="J412" s="105">
        <v>146.6</v>
      </c>
      <c r="K412" s="106">
        <v>146.6</v>
      </c>
      <c r="L412" s="105" t="s">
        <v>1400</v>
      </c>
      <c r="M412" s="103" t="e">
        <v>#REF!</v>
      </c>
      <c r="N412" s="105" t="s">
        <v>333</v>
      </c>
      <c r="O412" s="105">
        <v>0</v>
      </c>
      <c r="P412" s="102"/>
      <c r="Q412" s="103" t="e">
        <v>#REF!</v>
      </c>
      <c r="R412" s="105" t="s">
        <v>2391</v>
      </c>
      <c r="S412" s="102"/>
      <c r="T412" s="107"/>
      <c r="U412" s="107"/>
    </row>
    <row r="413" spans="1:21" ht="15" hidden="1" customHeight="1" x14ac:dyDescent="0.25">
      <c r="A413" s="102">
        <v>405</v>
      </c>
      <c r="B413" s="102" t="s">
        <v>1408</v>
      </c>
      <c r="C413" s="103" t="s">
        <v>19</v>
      </c>
      <c r="D413" s="102"/>
      <c r="E413" s="102" t="s">
        <v>20</v>
      </c>
      <c r="F413" s="104" t="e">
        <v>#REF!</v>
      </c>
      <c r="G413" s="103" t="e">
        <v>#REF!</v>
      </c>
      <c r="H413" s="105">
        <v>0</v>
      </c>
      <c r="I413" s="105" t="s">
        <v>340</v>
      </c>
      <c r="J413" s="105">
        <v>66.8</v>
      </c>
      <c r="K413" s="106">
        <v>66.8</v>
      </c>
      <c r="L413" s="105" t="s">
        <v>1409</v>
      </c>
      <c r="M413" s="103" t="e">
        <v>#REF!</v>
      </c>
      <c r="N413" s="105" t="s">
        <v>333</v>
      </c>
      <c r="O413" s="105">
        <v>0</v>
      </c>
      <c r="P413" s="102"/>
      <c r="Q413" s="103" t="e">
        <v>#REF!</v>
      </c>
      <c r="R413" s="105" t="s">
        <v>39</v>
      </c>
      <c r="S413" s="102"/>
      <c r="T413" s="107"/>
      <c r="U413" s="107"/>
    </row>
    <row r="414" spans="1:21" ht="15" hidden="1" customHeight="1" x14ac:dyDescent="0.25">
      <c r="A414" s="102">
        <v>406</v>
      </c>
      <c r="B414" s="102" t="s">
        <v>1410</v>
      </c>
      <c r="C414" s="103" t="s">
        <v>19</v>
      </c>
      <c r="D414" s="102"/>
      <c r="E414" s="102" t="s">
        <v>20</v>
      </c>
      <c r="F414" s="104" t="e">
        <v>#REF!</v>
      </c>
      <c r="G414" s="103" t="e">
        <v>#REF!</v>
      </c>
      <c r="H414" s="105">
        <v>0</v>
      </c>
      <c r="I414" s="105" t="s">
        <v>340</v>
      </c>
      <c r="J414" s="105">
        <v>98.1</v>
      </c>
      <c r="K414" s="106">
        <v>98.1</v>
      </c>
      <c r="L414" s="105" t="s">
        <v>1411</v>
      </c>
      <c r="M414" s="103" t="e">
        <v>#REF!</v>
      </c>
      <c r="N414" s="105" t="s">
        <v>333</v>
      </c>
      <c r="O414" s="105">
        <v>0</v>
      </c>
      <c r="P414" s="102"/>
      <c r="Q414" s="103" t="e">
        <v>#REF!</v>
      </c>
      <c r="R414" s="105" t="s">
        <v>39</v>
      </c>
      <c r="S414" s="102"/>
      <c r="T414" s="107"/>
      <c r="U414" s="107"/>
    </row>
    <row r="415" spans="1:21" ht="15" hidden="1" customHeight="1" x14ac:dyDescent="0.25">
      <c r="A415" s="102">
        <v>407</v>
      </c>
      <c r="B415" s="102" t="s">
        <v>1412</v>
      </c>
      <c r="C415" s="103" t="s">
        <v>19</v>
      </c>
      <c r="D415" s="102"/>
      <c r="E415" s="102" t="s">
        <v>19</v>
      </c>
      <c r="F415" s="104" t="e">
        <v>#REF!</v>
      </c>
      <c r="G415" s="103" t="e">
        <v>#REF!</v>
      </c>
      <c r="H415" s="105">
        <v>0</v>
      </c>
      <c r="I415" s="105" t="s">
        <v>1351</v>
      </c>
      <c r="J415" s="105">
        <v>21.9</v>
      </c>
      <c r="K415" s="106">
        <v>21.9</v>
      </c>
      <c r="L415" s="105" t="s">
        <v>1397</v>
      </c>
      <c r="M415" s="103" t="e">
        <v>#REF!</v>
      </c>
      <c r="N415" s="105" t="s">
        <v>333</v>
      </c>
      <c r="O415" s="105">
        <v>0</v>
      </c>
      <c r="P415" s="102"/>
      <c r="Q415" s="103" t="e">
        <v>#REF!</v>
      </c>
      <c r="R415" s="105" t="s">
        <v>39</v>
      </c>
      <c r="S415" s="102"/>
      <c r="T415" s="107"/>
      <c r="U415" s="107"/>
    </row>
    <row r="416" spans="1:21" ht="15" hidden="1" customHeight="1" x14ac:dyDescent="0.25">
      <c r="A416" s="102">
        <v>408</v>
      </c>
      <c r="B416" s="102" t="s">
        <v>1413</v>
      </c>
      <c r="C416" s="103" t="s">
        <v>19</v>
      </c>
      <c r="D416" s="102"/>
      <c r="E416" s="102" t="s">
        <v>20</v>
      </c>
      <c r="F416" s="104" t="e">
        <v>#REF!</v>
      </c>
      <c r="G416" s="103" t="e">
        <v>#REF!</v>
      </c>
      <c r="H416" s="105">
        <v>0</v>
      </c>
      <c r="I416" s="105" t="s">
        <v>1351</v>
      </c>
      <c r="J416" s="105">
        <v>91.1</v>
      </c>
      <c r="K416" s="106">
        <v>91.1</v>
      </c>
      <c r="L416" s="105" t="s">
        <v>1414</v>
      </c>
      <c r="M416" s="103" t="e">
        <v>#REF!</v>
      </c>
      <c r="N416" s="105" t="s">
        <v>333</v>
      </c>
      <c r="O416" s="105">
        <v>0</v>
      </c>
      <c r="P416" s="102"/>
      <c r="Q416" s="103" t="e">
        <v>#REF!</v>
      </c>
      <c r="R416" s="105" t="s">
        <v>39</v>
      </c>
      <c r="S416" s="102"/>
      <c r="T416" s="107"/>
      <c r="U416" s="107"/>
    </row>
    <row r="417" spans="1:21" ht="15" hidden="1" customHeight="1" x14ac:dyDescent="0.25">
      <c r="A417" s="102">
        <v>409</v>
      </c>
      <c r="B417" s="102" t="s">
        <v>1415</v>
      </c>
      <c r="C417" s="103" t="s">
        <v>19</v>
      </c>
      <c r="D417" s="102"/>
      <c r="E417" s="102" t="s">
        <v>21</v>
      </c>
      <c r="F417" s="104" t="e">
        <v>#REF!</v>
      </c>
      <c r="G417" s="103" t="e">
        <v>#REF!</v>
      </c>
      <c r="H417" s="105">
        <v>0</v>
      </c>
      <c r="I417" s="105" t="s">
        <v>1351</v>
      </c>
      <c r="J417" s="105">
        <v>117.1</v>
      </c>
      <c r="K417" s="106">
        <v>117.1</v>
      </c>
      <c r="L417" s="105" t="s">
        <v>950</v>
      </c>
      <c r="M417" s="103" t="e">
        <v>#REF!</v>
      </c>
      <c r="N417" s="105" t="s">
        <v>333</v>
      </c>
      <c r="O417" s="105">
        <v>0</v>
      </c>
      <c r="P417" s="102"/>
      <c r="Q417" s="103" t="e">
        <v>#REF!</v>
      </c>
      <c r="R417" s="105" t="s">
        <v>39</v>
      </c>
      <c r="S417" s="102"/>
      <c r="T417" s="107"/>
      <c r="U417" s="107"/>
    </row>
    <row r="418" spans="1:21" ht="15" hidden="1" customHeight="1" x14ac:dyDescent="0.25">
      <c r="A418" s="102">
        <v>410</v>
      </c>
      <c r="B418" s="102" t="s">
        <v>1416</v>
      </c>
      <c r="C418" s="103" t="s">
        <v>19</v>
      </c>
      <c r="D418" s="102"/>
      <c r="E418" s="102" t="s">
        <v>19</v>
      </c>
      <c r="F418" s="104" t="e">
        <v>#REF!</v>
      </c>
      <c r="G418" s="103" t="e">
        <v>#REF!</v>
      </c>
      <c r="H418" s="105">
        <v>0</v>
      </c>
      <c r="I418" s="105" t="s">
        <v>340</v>
      </c>
      <c r="J418" s="105">
        <v>45.7</v>
      </c>
      <c r="K418" s="106">
        <v>45.7</v>
      </c>
      <c r="L418" s="105" t="s">
        <v>1417</v>
      </c>
      <c r="M418" s="103" t="e">
        <v>#REF!</v>
      </c>
      <c r="N418" s="105" t="s">
        <v>333</v>
      </c>
      <c r="O418" s="105">
        <v>0</v>
      </c>
      <c r="P418" s="102"/>
      <c r="Q418" s="103" t="e">
        <v>#REF!</v>
      </c>
      <c r="R418" s="105" t="s">
        <v>39</v>
      </c>
      <c r="S418" s="102"/>
      <c r="T418" s="107"/>
      <c r="U418" s="107"/>
    </row>
    <row r="419" spans="1:21" ht="15" hidden="1" customHeight="1" x14ac:dyDescent="0.25">
      <c r="A419" s="102">
        <v>411</v>
      </c>
      <c r="B419" s="102" t="s">
        <v>1418</v>
      </c>
      <c r="C419" s="103" t="s">
        <v>19</v>
      </c>
      <c r="D419" s="102"/>
      <c r="E419" s="102" t="s">
        <v>19</v>
      </c>
      <c r="F419" s="104" t="e">
        <v>#REF!</v>
      </c>
      <c r="G419" s="103" t="e">
        <v>#REF!</v>
      </c>
      <c r="H419" s="105">
        <v>0</v>
      </c>
      <c r="I419" s="105" t="s">
        <v>340</v>
      </c>
      <c r="J419" s="105">
        <v>35.9</v>
      </c>
      <c r="K419" s="106">
        <v>35.9</v>
      </c>
      <c r="L419" s="105" t="s">
        <v>1419</v>
      </c>
      <c r="M419" s="103" t="e">
        <v>#REF!</v>
      </c>
      <c r="N419" s="105" t="s">
        <v>333</v>
      </c>
      <c r="O419" s="105">
        <v>0</v>
      </c>
      <c r="P419" s="102"/>
      <c r="Q419" s="103" t="e">
        <v>#REF!</v>
      </c>
      <c r="R419" s="105" t="s">
        <v>39</v>
      </c>
      <c r="S419" s="102"/>
      <c r="T419" s="107"/>
      <c r="U419" s="107"/>
    </row>
    <row r="420" spans="1:21" ht="15" hidden="1" customHeight="1" x14ac:dyDescent="0.25">
      <c r="A420" s="102">
        <v>412</v>
      </c>
      <c r="B420" s="102" t="s">
        <v>1420</v>
      </c>
      <c r="C420" s="103" t="s">
        <v>19</v>
      </c>
      <c r="D420" s="102"/>
      <c r="E420" s="102" t="s">
        <v>19</v>
      </c>
      <c r="F420" s="104" t="e">
        <v>#REF!</v>
      </c>
      <c r="G420" s="103" t="e">
        <v>#REF!</v>
      </c>
      <c r="H420" s="105">
        <v>0</v>
      </c>
      <c r="I420" s="105" t="s">
        <v>340</v>
      </c>
      <c r="J420" s="105">
        <v>18.8</v>
      </c>
      <c r="K420" s="106">
        <v>18.8</v>
      </c>
      <c r="L420" s="105" t="s">
        <v>1421</v>
      </c>
      <c r="M420" s="103" t="e">
        <v>#REF!</v>
      </c>
      <c r="N420" s="105" t="s">
        <v>333</v>
      </c>
      <c r="O420" s="105">
        <v>0</v>
      </c>
      <c r="P420" s="102"/>
      <c r="Q420" s="103" t="e">
        <v>#REF!</v>
      </c>
      <c r="R420" s="105" t="s">
        <v>39</v>
      </c>
      <c r="S420" s="102"/>
      <c r="T420" s="107"/>
      <c r="U420" s="107"/>
    </row>
    <row r="421" spans="1:21" ht="15" hidden="1" customHeight="1" x14ac:dyDescent="0.25">
      <c r="A421" s="102">
        <v>413</v>
      </c>
      <c r="B421" s="102" t="s">
        <v>1422</v>
      </c>
      <c r="C421" s="103" t="s">
        <v>19</v>
      </c>
      <c r="D421" s="102"/>
      <c r="E421" s="102" t="s">
        <v>19</v>
      </c>
      <c r="F421" s="104" t="e">
        <v>#REF!</v>
      </c>
      <c r="G421" s="103" t="e">
        <v>#REF!</v>
      </c>
      <c r="H421" s="105">
        <v>0</v>
      </c>
      <c r="I421" s="105" t="s">
        <v>1423</v>
      </c>
      <c r="J421" s="105">
        <v>43.8</v>
      </c>
      <c r="K421" s="106">
        <v>43.8</v>
      </c>
      <c r="L421" s="105" t="s">
        <v>1424</v>
      </c>
      <c r="M421" s="103" t="e">
        <v>#REF!</v>
      </c>
      <c r="N421" s="105" t="s">
        <v>333</v>
      </c>
      <c r="O421" s="105">
        <v>0</v>
      </c>
      <c r="P421" s="102"/>
      <c r="Q421" s="103" t="e">
        <v>#REF!</v>
      </c>
      <c r="R421" s="105" t="s">
        <v>2391</v>
      </c>
      <c r="S421" s="102"/>
      <c r="T421" s="107"/>
      <c r="U421" s="107"/>
    </row>
    <row r="422" spans="1:21" ht="15" hidden="1" customHeight="1" x14ac:dyDescent="0.25">
      <c r="A422" s="102">
        <v>414</v>
      </c>
      <c r="B422" s="102" t="s">
        <v>1425</v>
      </c>
      <c r="C422" s="103" t="s">
        <v>19</v>
      </c>
      <c r="D422" s="102"/>
      <c r="E422" s="102" t="s">
        <v>22</v>
      </c>
      <c r="F422" s="104" t="e">
        <v>#REF!</v>
      </c>
      <c r="G422" s="103" t="e">
        <v>#REF!</v>
      </c>
      <c r="H422" s="105">
        <v>0</v>
      </c>
      <c r="I422" s="105" t="s">
        <v>340</v>
      </c>
      <c r="J422" s="105">
        <v>287.5</v>
      </c>
      <c r="K422" s="106">
        <v>287.5</v>
      </c>
      <c r="L422" s="105" t="s">
        <v>1426</v>
      </c>
      <c r="M422" s="103" t="e">
        <v>#REF!</v>
      </c>
      <c r="N422" s="105" t="s">
        <v>333</v>
      </c>
      <c r="O422" s="105">
        <v>0</v>
      </c>
      <c r="P422" s="102"/>
      <c r="Q422" s="103" t="e">
        <v>#REF!</v>
      </c>
      <c r="R422" s="105" t="s">
        <v>2391</v>
      </c>
      <c r="S422" s="102"/>
      <c r="T422" s="107"/>
      <c r="U422" s="107"/>
    </row>
    <row r="423" spans="1:21" ht="15" hidden="1" customHeight="1" x14ac:dyDescent="0.25">
      <c r="A423" s="102">
        <v>415</v>
      </c>
      <c r="B423" s="102" t="s">
        <v>1427</v>
      </c>
      <c r="C423" s="103" t="s">
        <v>19</v>
      </c>
      <c r="D423" s="102"/>
      <c r="E423" s="102" t="s">
        <v>19</v>
      </c>
      <c r="F423" s="104" t="e">
        <v>#REF!</v>
      </c>
      <c r="G423" s="103" t="e">
        <v>#REF!</v>
      </c>
      <c r="H423" s="105">
        <v>0</v>
      </c>
      <c r="I423" s="105" t="s">
        <v>340</v>
      </c>
      <c r="J423" s="105">
        <v>41.5</v>
      </c>
      <c r="K423" s="106">
        <v>41.5</v>
      </c>
      <c r="L423" s="105" t="s">
        <v>377</v>
      </c>
      <c r="M423" s="103" t="e">
        <v>#REF!</v>
      </c>
      <c r="N423" s="105" t="s">
        <v>333</v>
      </c>
      <c r="O423" s="105">
        <v>0</v>
      </c>
      <c r="P423" s="102"/>
      <c r="Q423" s="103" t="e">
        <v>#REF!</v>
      </c>
      <c r="R423" s="105" t="s">
        <v>2391</v>
      </c>
      <c r="S423" s="102"/>
      <c r="T423" s="107"/>
      <c r="U423" s="107"/>
    </row>
    <row r="424" spans="1:21" ht="15" hidden="1" customHeight="1" x14ac:dyDescent="0.25">
      <c r="A424" s="102">
        <v>416</v>
      </c>
      <c r="B424" s="102" t="s">
        <v>1428</v>
      </c>
      <c r="C424" s="103" t="s">
        <v>19</v>
      </c>
      <c r="D424" s="102"/>
      <c r="E424" s="102" t="s">
        <v>19</v>
      </c>
      <c r="F424" s="104" t="e">
        <v>#REF!</v>
      </c>
      <c r="G424" s="103" t="e">
        <v>#REF!</v>
      </c>
      <c r="H424" s="105">
        <v>0</v>
      </c>
      <c r="I424" s="105" t="s">
        <v>1351</v>
      </c>
      <c r="J424" s="105">
        <v>26.5</v>
      </c>
      <c r="K424" s="106">
        <v>26.5</v>
      </c>
      <c r="L424" s="105" t="s">
        <v>1429</v>
      </c>
      <c r="M424" s="103" t="e">
        <v>#REF!</v>
      </c>
      <c r="N424" s="105" t="s">
        <v>333</v>
      </c>
      <c r="O424" s="105">
        <v>0</v>
      </c>
      <c r="P424" s="102"/>
      <c r="Q424" s="103" t="e">
        <v>#REF!</v>
      </c>
      <c r="R424" s="105" t="s">
        <v>2391</v>
      </c>
      <c r="S424" s="102"/>
      <c r="T424" s="107"/>
      <c r="U424" s="107"/>
    </row>
    <row r="425" spans="1:21" ht="15" hidden="1" customHeight="1" x14ac:dyDescent="0.25">
      <c r="A425" s="102">
        <v>417</v>
      </c>
      <c r="B425" s="102" t="s">
        <v>1430</v>
      </c>
      <c r="C425" s="103" t="s">
        <v>19</v>
      </c>
      <c r="D425" s="102"/>
      <c r="E425" s="102" t="s">
        <v>20</v>
      </c>
      <c r="F425" s="104" t="e">
        <v>#REF!</v>
      </c>
      <c r="G425" s="103" t="e">
        <v>#REF!</v>
      </c>
      <c r="H425" s="105">
        <v>0</v>
      </c>
      <c r="I425" s="105" t="s">
        <v>340</v>
      </c>
      <c r="J425" s="105">
        <v>63.5</v>
      </c>
      <c r="K425" s="106">
        <v>63.5</v>
      </c>
      <c r="L425" s="105" t="s">
        <v>394</v>
      </c>
      <c r="M425" s="103" t="e">
        <v>#REF!</v>
      </c>
      <c r="N425" s="105" t="s">
        <v>333</v>
      </c>
      <c r="O425" s="105">
        <v>0</v>
      </c>
      <c r="P425" s="102"/>
      <c r="Q425" s="103" t="e">
        <v>#REF!</v>
      </c>
      <c r="R425" s="105" t="s">
        <v>39</v>
      </c>
      <c r="S425" s="102"/>
      <c r="T425" s="107"/>
      <c r="U425" s="107"/>
    </row>
    <row r="426" spans="1:21" ht="15" hidden="1" customHeight="1" x14ac:dyDescent="0.25">
      <c r="A426" s="102">
        <v>418</v>
      </c>
      <c r="B426" s="102" t="s">
        <v>1431</v>
      </c>
      <c r="C426" s="103" t="s">
        <v>19</v>
      </c>
      <c r="D426" s="102"/>
      <c r="E426" s="102" t="s">
        <v>19</v>
      </c>
      <c r="F426" s="104" t="e">
        <v>#REF!</v>
      </c>
      <c r="G426" s="103" t="e">
        <v>#REF!</v>
      </c>
      <c r="H426" s="105">
        <v>0</v>
      </c>
      <c r="I426" s="105" t="s">
        <v>340</v>
      </c>
      <c r="J426" s="105">
        <v>60</v>
      </c>
      <c r="K426" s="106">
        <v>60</v>
      </c>
      <c r="L426" s="105" t="s">
        <v>1432</v>
      </c>
      <c r="M426" s="103" t="e">
        <v>#REF!</v>
      </c>
      <c r="N426" s="105" t="s">
        <v>333</v>
      </c>
      <c r="O426" s="105">
        <v>0</v>
      </c>
      <c r="P426" s="102"/>
      <c r="Q426" s="103" t="e">
        <v>#REF!</v>
      </c>
      <c r="R426" s="105" t="s">
        <v>2391</v>
      </c>
      <c r="S426" s="102"/>
      <c r="T426" s="107"/>
      <c r="U426" s="107"/>
    </row>
    <row r="427" spans="1:21" ht="15" hidden="1" customHeight="1" x14ac:dyDescent="0.25">
      <c r="A427" s="102">
        <v>419</v>
      </c>
      <c r="B427" s="102" t="s">
        <v>1433</v>
      </c>
      <c r="C427" s="103" t="s">
        <v>19</v>
      </c>
      <c r="D427" s="102"/>
      <c r="E427" s="102" t="s">
        <v>19</v>
      </c>
      <c r="F427" s="104" t="e">
        <v>#REF!</v>
      </c>
      <c r="G427" s="103" t="e">
        <v>#REF!</v>
      </c>
      <c r="H427" s="105">
        <v>0</v>
      </c>
      <c r="I427" s="105" t="s">
        <v>340</v>
      </c>
      <c r="J427" s="105">
        <v>35.299999999999997</v>
      </c>
      <c r="K427" s="106">
        <v>35.299999999999997</v>
      </c>
      <c r="L427" s="105" t="s">
        <v>346</v>
      </c>
      <c r="M427" s="103" t="e">
        <v>#REF!</v>
      </c>
      <c r="N427" s="105" t="s">
        <v>333</v>
      </c>
      <c r="O427" s="105">
        <v>0</v>
      </c>
      <c r="P427" s="102"/>
      <c r="Q427" s="103" t="e">
        <v>#REF!</v>
      </c>
      <c r="R427" s="105" t="s">
        <v>39</v>
      </c>
      <c r="S427" s="102"/>
      <c r="T427" s="107"/>
      <c r="U427" s="107"/>
    </row>
    <row r="428" spans="1:21" ht="15" hidden="1" customHeight="1" x14ac:dyDescent="0.25">
      <c r="A428" s="102">
        <v>420</v>
      </c>
      <c r="B428" s="102" t="s">
        <v>1434</v>
      </c>
      <c r="C428" s="103" t="s">
        <v>19</v>
      </c>
      <c r="D428" s="102"/>
      <c r="E428" s="102" t="s">
        <v>19</v>
      </c>
      <c r="F428" s="104" t="e">
        <v>#REF!</v>
      </c>
      <c r="G428" s="103" t="e">
        <v>#REF!</v>
      </c>
      <c r="H428" s="105">
        <v>0</v>
      </c>
      <c r="I428" s="105" t="s">
        <v>1227</v>
      </c>
      <c r="J428" s="105">
        <v>113.7</v>
      </c>
      <c r="K428" s="106">
        <v>113.69999999999999</v>
      </c>
      <c r="L428" s="105" t="s">
        <v>1435</v>
      </c>
      <c r="M428" s="103" t="e">
        <v>#REF!</v>
      </c>
      <c r="N428" s="105" t="s">
        <v>333</v>
      </c>
      <c r="O428" s="105">
        <v>0</v>
      </c>
      <c r="P428" s="102"/>
      <c r="Q428" s="103" t="e">
        <v>#REF!</v>
      </c>
      <c r="R428" s="105" t="s">
        <v>39</v>
      </c>
      <c r="S428" s="102"/>
      <c r="T428" s="107"/>
      <c r="U428" s="107"/>
    </row>
    <row r="429" spans="1:21" ht="15" hidden="1" customHeight="1" x14ac:dyDescent="0.25">
      <c r="A429" s="102">
        <v>421</v>
      </c>
      <c r="B429" s="102" t="s">
        <v>1436</v>
      </c>
      <c r="C429" s="103" t="s">
        <v>19</v>
      </c>
      <c r="D429" s="102"/>
      <c r="E429" s="102" t="s">
        <v>19</v>
      </c>
      <c r="F429" s="104" t="e">
        <v>#REF!</v>
      </c>
      <c r="G429" s="103" t="e">
        <v>#REF!</v>
      </c>
      <c r="H429" s="105">
        <v>0</v>
      </c>
      <c r="I429" s="105" t="s">
        <v>340</v>
      </c>
      <c r="J429" s="105">
        <v>49.2</v>
      </c>
      <c r="K429" s="106">
        <v>49.2</v>
      </c>
      <c r="L429" s="105" t="s">
        <v>625</v>
      </c>
      <c r="M429" s="103" t="e">
        <v>#REF!</v>
      </c>
      <c r="N429" s="105" t="s">
        <v>333</v>
      </c>
      <c r="O429" s="105">
        <v>0</v>
      </c>
      <c r="P429" s="102"/>
      <c r="Q429" s="103" t="e">
        <v>#REF!</v>
      </c>
      <c r="R429" s="105" t="s">
        <v>2391</v>
      </c>
      <c r="S429" s="102"/>
      <c r="T429" s="107"/>
      <c r="U429" s="107"/>
    </row>
    <row r="430" spans="1:21" ht="15" hidden="1" customHeight="1" x14ac:dyDescent="0.25">
      <c r="A430" s="102">
        <v>422</v>
      </c>
      <c r="B430" s="102" t="s">
        <v>1437</v>
      </c>
      <c r="C430" s="103" t="s">
        <v>19</v>
      </c>
      <c r="D430" s="102"/>
      <c r="E430" s="102" t="s">
        <v>21</v>
      </c>
      <c r="F430" s="104" t="e">
        <v>#REF!</v>
      </c>
      <c r="G430" s="103" t="e">
        <v>#REF!</v>
      </c>
      <c r="H430" s="105">
        <v>0</v>
      </c>
      <c r="I430" s="105" t="s">
        <v>340</v>
      </c>
      <c r="J430" s="105">
        <v>131.19999999999999</v>
      </c>
      <c r="K430" s="106">
        <v>131.19999999999999</v>
      </c>
      <c r="L430" s="105" t="s">
        <v>1438</v>
      </c>
      <c r="M430" s="103" t="e">
        <v>#REF!</v>
      </c>
      <c r="N430" s="105" t="s">
        <v>333</v>
      </c>
      <c r="O430" s="105">
        <v>0</v>
      </c>
      <c r="P430" s="102"/>
      <c r="Q430" s="103" t="e">
        <v>#REF!</v>
      </c>
      <c r="R430" s="105" t="s">
        <v>2391</v>
      </c>
      <c r="S430" s="102"/>
      <c r="T430" s="107"/>
      <c r="U430" s="107"/>
    </row>
    <row r="431" spans="1:21" ht="15" hidden="1" customHeight="1" x14ac:dyDescent="0.25">
      <c r="A431" s="102">
        <v>423</v>
      </c>
      <c r="B431" s="102" t="s">
        <v>1439</v>
      </c>
      <c r="C431" s="103" t="s">
        <v>19</v>
      </c>
      <c r="D431" s="102"/>
      <c r="E431" s="102" t="s">
        <v>20</v>
      </c>
      <c r="F431" s="104" t="e">
        <v>#REF!</v>
      </c>
      <c r="G431" s="103" t="e">
        <v>#REF!</v>
      </c>
      <c r="H431" s="105">
        <v>0</v>
      </c>
      <c r="I431" s="105" t="s">
        <v>340</v>
      </c>
      <c r="J431" s="105">
        <v>38</v>
      </c>
      <c r="K431" s="106">
        <v>38</v>
      </c>
      <c r="L431" s="105" t="s">
        <v>1440</v>
      </c>
      <c r="M431" s="103" t="e">
        <v>#REF!</v>
      </c>
      <c r="N431" s="105" t="s">
        <v>333</v>
      </c>
      <c r="O431" s="105">
        <v>0</v>
      </c>
      <c r="P431" s="102"/>
      <c r="Q431" s="103" t="e">
        <v>#REF!</v>
      </c>
      <c r="R431" s="105" t="s">
        <v>39</v>
      </c>
      <c r="S431" s="102"/>
      <c r="T431" s="107"/>
      <c r="U431" s="107"/>
    </row>
    <row r="432" spans="1:21" ht="15" hidden="1" customHeight="1" x14ac:dyDescent="0.25">
      <c r="A432" s="102">
        <v>424</v>
      </c>
      <c r="B432" s="102" t="s">
        <v>1441</v>
      </c>
      <c r="C432" s="103" t="s">
        <v>19</v>
      </c>
      <c r="D432" s="102"/>
      <c r="E432" s="102" t="s">
        <v>20</v>
      </c>
      <c r="F432" s="104" t="e">
        <v>#REF!</v>
      </c>
      <c r="G432" s="103" t="e">
        <v>#REF!</v>
      </c>
      <c r="H432" s="105">
        <v>0</v>
      </c>
      <c r="I432" s="105" t="s">
        <v>340</v>
      </c>
      <c r="J432" s="105">
        <v>68.099999999999994</v>
      </c>
      <c r="K432" s="106">
        <v>68.099999999999994</v>
      </c>
      <c r="L432" s="105" t="s">
        <v>352</v>
      </c>
      <c r="M432" s="103" t="e">
        <v>#REF!</v>
      </c>
      <c r="N432" s="105" t="s">
        <v>333</v>
      </c>
      <c r="O432" s="105">
        <v>0</v>
      </c>
      <c r="P432" s="102"/>
      <c r="Q432" s="103" t="e">
        <v>#REF!</v>
      </c>
      <c r="R432" s="105" t="s">
        <v>2391</v>
      </c>
      <c r="S432" s="102"/>
      <c r="T432" s="107"/>
      <c r="U432" s="107"/>
    </row>
    <row r="433" spans="1:21" ht="15" hidden="1" customHeight="1" x14ac:dyDescent="0.25">
      <c r="A433" s="102">
        <v>425</v>
      </c>
      <c r="B433" s="102" t="s">
        <v>1442</v>
      </c>
      <c r="C433" s="103" t="s">
        <v>19</v>
      </c>
      <c r="D433" s="102"/>
      <c r="E433" s="102" t="s">
        <v>22</v>
      </c>
      <c r="F433" s="104" t="e">
        <v>#REF!</v>
      </c>
      <c r="G433" s="103" t="e">
        <v>#REF!</v>
      </c>
      <c r="H433" s="105">
        <v>0</v>
      </c>
      <c r="I433" s="105" t="s">
        <v>340</v>
      </c>
      <c r="J433" s="105">
        <v>103.4</v>
      </c>
      <c r="K433" s="106">
        <v>103.4</v>
      </c>
      <c r="L433" s="105" t="s">
        <v>335</v>
      </c>
      <c r="M433" s="103" t="e">
        <v>#REF!</v>
      </c>
      <c r="N433" s="105" t="s">
        <v>333</v>
      </c>
      <c r="O433" s="105">
        <v>0</v>
      </c>
      <c r="P433" s="102"/>
      <c r="Q433" s="103" t="e">
        <v>#REF!</v>
      </c>
      <c r="R433" s="105" t="s">
        <v>2391</v>
      </c>
      <c r="S433" s="102"/>
      <c r="T433" s="107"/>
      <c r="U433" s="107"/>
    </row>
    <row r="434" spans="1:21" ht="15" hidden="1" customHeight="1" x14ac:dyDescent="0.25">
      <c r="A434" s="102">
        <v>426</v>
      </c>
      <c r="B434" s="102" t="s">
        <v>1443</v>
      </c>
      <c r="C434" s="103" t="s">
        <v>19</v>
      </c>
      <c r="D434" s="102"/>
      <c r="E434" s="102" t="s">
        <v>23</v>
      </c>
      <c r="F434" s="104" t="e">
        <v>#REF!</v>
      </c>
      <c r="G434" s="103" t="e">
        <v>#REF!</v>
      </c>
      <c r="H434" s="105">
        <v>0</v>
      </c>
      <c r="I434" s="105" t="s">
        <v>340</v>
      </c>
      <c r="J434" s="105">
        <v>80.14</v>
      </c>
      <c r="K434" s="106">
        <v>80.099999999999994</v>
      </c>
      <c r="L434" s="105" t="s">
        <v>394</v>
      </c>
      <c r="M434" s="103" t="e">
        <v>#REF!</v>
      </c>
      <c r="N434" s="105" t="s">
        <v>333</v>
      </c>
      <c r="O434" s="105">
        <v>0</v>
      </c>
      <c r="P434" s="102"/>
      <c r="Q434" s="103" t="e">
        <v>#REF!</v>
      </c>
      <c r="R434" s="105" t="s">
        <v>39</v>
      </c>
      <c r="S434" s="102"/>
      <c r="T434" s="107"/>
      <c r="U434" s="107"/>
    </row>
    <row r="435" spans="1:21" ht="15" hidden="1" customHeight="1" x14ac:dyDescent="0.25">
      <c r="A435" s="102">
        <v>427</v>
      </c>
      <c r="B435" s="102" t="s">
        <v>1444</v>
      </c>
      <c r="C435" s="103" t="s">
        <v>19</v>
      </c>
      <c r="D435" s="102"/>
      <c r="E435" s="102" t="s">
        <v>19</v>
      </c>
      <c r="F435" s="104" t="e">
        <v>#REF!</v>
      </c>
      <c r="G435" s="103" t="e">
        <v>#REF!</v>
      </c>
      <c r="H435" s="105">
        <v>0</v>
      </c>
      <c r="I435" s="105" t="s">
        <v>340</v>
      </c>
      <c r="J435" s="105">
        <v>30.2</v>
      </c>
      <c r="K435" s="106">
        <v>30.2</v>
      </c>
      <c r="L435" s="105" t="s">
        <v>414</v>
      </c>
      <c r="M435" s="103" t="e">
        <v>#REF!</v>
      </c>
      <c r="N435" s="105" t="s">
        <v>333</v>
      </c>
      <c r="O435" s="105">
        <v>0</v>
      </c>
      <c r="P435" s="102"/>
      <c r="Q435" s="103" t="e">
        <v>#REF!</v>
      </c>
      <c r="R435" s="105" t="s">
        <v>2391</v>
      </c>
      <c r="S435" s="102"/>
      <c r="T435" s="107"/>
      <c r="U435" s="107"/>
    </row>
    <row r="436" spans="1:21" ht="15" hidden="1" customHeight="1" x14ac:dyDescent="0.25">
      <c r="A436" s="102">
        <v>428</v>
      </c>
      <c r="B436" s="102" t="s">
        <v>1445</v>
      </c>
      <c r="C436" s="103" t="s">
        <v>19</v>
      </c>
      <c r="D436" s="102"/>
      <c r="E436" s="102" t="s">
        <v>23</v>
      </c>
      <c r="F436" s="104" t="e">
        <v>#REF!</v>
      </c>
      <c r="G436" s="103" t="e">
        <v>#REF!</v>
      </c>
      <c r="H436" s="105">
        <v>0</v>
      </c>
      <c r="I436" s="105" t="s">
        <v>340</v>
      </c>
      <c r="J436" s="105">
        <v>179.1</v>
      </c>
      <c r="K436" s="106">
        <v>179.1</v>
      </c>
      <c r="L436" s="105" t="s">
        <v>1107</v>
      </c>
      <c r="M436" s="103" t="e">
        <v>#REF!</v>
      </c>
      <c r="N436" s="105" t="s">
        <v>333</v>
      </c>
      <c r="O436" s="105">
        <v>0</v>
      </c>
      <c r="P436" s="102"/>
      <c r="Q436" s="103" t="e">
        <v>#REF!</v>
      </c>
      <c r="R436" s="105" t="s">
        <v>39</v>
      </c>
      <c r="S436" s="102"/>
      <c r="T436" s="107"/>
      <c r="U436" s="107"/>
    </row>
    <row r="437" spans="1:21" ht="15" hidden="1" customHeight="1" x14ac:dyDescent="0.25">
      <c r="A437" s="102">
        <v>429</v>
      </c>
      <c r="B437" s="102" t="s">
        <v>1446</v>
      </c>
      <c r="C437" s="103" t="s">
        <v>19</v>
      </c>
      <c r="D437" s="102"/>
      <c r="E437" s="102" t="s">
        <v>19</v>
      </c>
      <c r="F437" s="104" t="e">
        <v>#REF!</v>
      </c>
      <c r="G437" s="103" t="e">
        <v>#REF!</v>
      </c>
      <c r="H437" s="105">
        <v>0</v>
      </c>
      <c r="I437" s="105" t="s">
        <v>340</v>
      </c>
      <c r="J437" s="105">
        <v>52.2</v>
      </c>
      <c r="K437" s="106">
        <v>52.2</v>
      </c>
      <c r="L437" s="105" t="s">
        <v>348</v>
      </c>
      <c r="M437" s="103" t="e">
        <v>#REF!</v>
      </c>
      <c r="N437" s="105" t="s">
        <v>333</v>
      </c>
      <c r="O437" s="105">
        <v>0</v>
      </c>
      <c r="P437" s="102"/>
      <c r="Q437" s="103" t="e">
        <v>#REF!</v>
      </c>
      <c r="R437" s="105" t="s">
        <v>2391</v>
      </c>
      <c r="S437" s="102"/>
      <c r="T437" s="107"/>
      <c r="U437" s="107"/>
    </row>
    <row r="438" spans="1:21" ht="15" hidden="1" customHeight="1" x14ac:dyDescent="0.25">
      <c r="A438" s="102">
        <v>430</v>
      </c>
      <c r="B438" s="102" t="s">
        <v>1447</v>
      </c>
      <c r="C438" s="103" t="s">
        <v>19</v>
      </c>
      <c r="D438" s="102"/>
      <c r="E438" s="102" t="s">
        <v>19</v>
      </c>
      <c r="F438" s="104" t="e">
        <v>#REF!</v>
      </c>
      <c r="G438" s="103" t="e">
        <v>#REF!</v>
      </c>
      <c r="H438" s="105">
        <v>0</v>
      </c>
      <c r="I438" s="105" t="s">
        <v>340</v>
      </c>
      <c r="J438" s="105">
        <v>42.1</v>
      </c>
      <c r="K438" s="106">
        <v>42.1</v>
      </c>
      <c r="L438" s="105" t="s">
        <v>625</v>
      </c>
      <c r="M438" s="103" t="e">
        <v>#REF!</v>
      </c>
      <c r="N438" s="105" t="s">
        <v>333</v>
      </c>
      <c r="O438" s="105">
        <v>0</v>
      </c>
      <c r="P438" s="102"/>
      <c r="Q438" s="103" t="e">
        <v>#REF!</v>
      </c>
      <c r="R438" s="105" t="s">
        <v>2391</v>
      </c>
      <c r="S438" s="102"/>
      <c r="T438" s="107"/>
      <c r="U438" s="107"/>
    </row>
    <row r="439" spans="1:21" ht="15" hidden="1" customHeight="1" x14ac:dyDescent="0.25">
      <c r="A439" s="102">
        <v>431</v>
      </c>
      <c r="B439" s="102" t="s">
        <v>1448</v>
      </c>
      <c r="C439" s="103" t="s">
        <v>19</v>
      </c>
      <c r="D439" s="102"/>
      <c r="E439" s="102" t="s">
        <v>20</v>
      </c>
      <c r="F439" s="104" t="e">
        <v>#REF!</v>
      </c>
      <c r="G439" s="103" t="e">
        <v>#REF!</v>
      </c>
      <c r="H439" s="105">
        <v>0</v>
      </c>
      <c r="I439" s="105" t="s">
        <v>340</v>
      </c>
      <c r="J439" s="105">
        <v>81</v>
      </c>
      <c r="K439" s="106">
        <v>81</v>
      </c>
      <c r="L439" s="105" t="s">
        <v>1449</v>
      </c>
      <c r="M439" s="103" t="e">
        <v>#REF!</v>
      </c>
      <c r="N439" s="105" t="s">
        <v>333</v>
      </c>
      <c r="O439" s="105">
        <v>0</v>
      </c>
      <c r="P439" s="102"/>
      <c r="Q439" s="103" t="e">
        <v>#REF!</v>
      </c>
      <c r="R439" s="105" t="s">
        <v>2391</v>
      </c>
      <c r="S439" s="102"/>
      <c r="T439" s="107"/>
      <c r="U439" s="107"/>
    </row>
    <row r="440" spans="1:21" ht="15" hidden="1" customHeight="1" x14ac:dyDescent="0.25">
      <c r="A440" s="102">
        <v>432</v>
      </c>
      <c r="B440" s="102" t="s">
        <v>1450</v>
      </c>
      <c r="C440" s="103" t="s">
        <v>19</v>
      </c>
      <c r="D440" s="102"/>
      <c r="E440" s="102" t="s">
        <v>21</v>
      </c>
      <c r="F440" s="104" t="e">
        <v>#REF!</v>
      </c>
      <c r="G440" s="103" t="e">
        <v>#REF!</v>
      </c>
      <c r="H440" s="105">
        <v>0</v>
      </c>
      <c r="I440" s="105" t="s">
        <v>340</v>
      </c>
      <c r="J440" s="105">
        <v>121.12</v>
      </c>
      <c r="K440" s="106">
        <v>121.1</v>
      </c>
      <c r="L440" s="105" t="s">
        <v>1451</v>
      </c>
      <c r="M440" s="103" t="e">
        <v>#REF!</v>
      </c>
      <c r="N440" s="105" t="s">
        <v>333</v>
      </c>
      <c r="O440" s="105">
        <v>0</v>
      </c>
      <c r="P440" s="102"/>
      <c r="Q440" s="103" t="e">
        <v>#REF!</v>
      </c>
      <c r="R440" s="105" t="s">
        <v>2391</v>
      </c>
      <c r="S440" s="102"/>
      <c r="T440" s="107"/>
      <c r="U440" s="107"/>
    </row>
    <row r="441" spans="1:21" ht="15" hidden="1" customHeight="1" x14ac:dyDescent="0.25">
      <c r="A441" s="102">
        <v>433</v>
      </c>
      <c r="B441" s="102" t="s">
        <v>1452</v>
      </c>
      <c r="C441" s="103" t="s">
        <v>19</v>
      </c>
      <c r="D441" s="102"/>
      <c r="E441" s="102" t="s">
        <v>25</v>
      </c>
      <c r="F441" s="104" t="e">
        <v>#REF!</v>
      </c>
      <c r="G441" s="103" t="e">
        <v>#REF!</v>
      </c>
      <c r="H441" s="105">
        <v>0</v>
      </c>
      <c r="I441" s="105" t="s">
        <v>340</v>
      </c>
      <c r="J441" s="105">
        <v>256.10000000000002</v>
      </c>
      <c r="K441" s="106">
        <v>256.10000000000002</v>
      </c>
      <c r="L441" s="105" t="s">
        <v>1453</v>
      </c>
      <c r="M441" s="103" t="e">
        <v>#REF!</v>
      </c>
      <c r="N441" s="105" t="s">
        <v>333</v>
      </c>
      <c r="O441" s="105">
        <v>0</v>
      </c>
      <c r="P441" s="102"/>
      <c r="Q441" s="103" t="e">
        <v>#REF!</v>
      </c>
      <c r="R441" s="105" t="s">
        <v>2391</v>
      </c>
      <c r="S441" s="102"/>
      <c r="T441" s="107"/>
      <c r="U441" s="107"/>
    </row>
    <row r="442" spans="1:21" ht="15" hidden="1" customHeight="1" x14ac:dyDescent="0.25">
      <c r="A442" s="102">
        <v>434</v>
      </c>
      <c r="B442" s="102" t="s">
        <v>1454</v>
      </c>
      <c r="C442" s="103" t="s">
        <v>19</v>
      </c>
      <c r="D442" s="102"/>
      <c r="E442" s="102" t="s">
        <v>21</v>
      </c>
      <c r="F442" s="104" t="e">
        <v>#REF!</v>
      </c>
      <c r="G442" s="103" t="e">
        <v>#REF!</v>
      </c>
      <c r="H442" s="105">
        <v>0</v>
      </c>
      <c r="I442" s="105" t="s">
        <v>1455</v>
      </c>
      <c r="J442" s="105">
        <v>145.9</v>
      </c>
      <c r="K442" s="106">
        <v>145.9</v>
      </c>
      <c r="L442" s="105" t="s">
        <v>583</v>
      </c>
      <c r="M442" s="103" t="e">
        <v>#REF!</v>
      </c>
      <c r="N442" s="105" t="s">
        <v>333</v>
      </c>
      <c r="O442" s="105">
        <v>0</v>
      </c>
      <c r="P442" s="102"/>
      <c r="Q442" s="103" t="e">
        <v>#REF!</v>
      </c>
      <c r="R442" s="105" t="s">
        <v>2391</v>
      </c>
      <c r="S442" s="102"/>
      <c r="T442" s="107"/>
      <c r="U442" s="107"/>
    </row>
    <row r="443" spans="1:21" ht="15" hidden="1" customHeight="1" x14ac:dyDescent="0.25">
      <c r="A443" s="102">
        <v>435</v>
      </c>
      <c r="B443" s="102" t="s">
        <v>1456</v>
      </c>
      <c r="C443" s="103" t="s">
        <v>19</v>
      </c>
      <c r="D443" s="102"/>
      <c r="E443" s="102" t="s">
        <v>19</v>
      </c>
      <c r="F443" s="104" t="e">
        <v>#REF!</v>
      </c>
      <c r="G443" s="103" t="e">
        <v>#REF!</v>
      </c>
      <c r="H443" s="105">
        <v>0</v>
      </c>
      <c r="I443" s="105" t="s">
        <v>1137</v>
      </c>
      <c r="J443" s="105">
        <v>80.400000000000006</v>
      </c>
      <c r="K443" s="106">
        <v>80.400000000000006</v>
      </c>
      <c r="L443" s="105" t="s">
        <v>1457</v>
      </c>
      <c r="M443" s="103" t="e">
        <v>#REF!</v>
      </c>
      <c r="N443" s="105" t="s">
        <v>333</v>
      </c>
      <c r="O443" s="105">
        <v>0</v>
      </c>
      <c r="P443" s="102"/>
      <c r="Q443" s="103" t="e">
        <v>#REF!</v>
      </c>
      <c r="R443" s="105" t="s">
        <v>2391</v>
      </c>
      <c r="S443" s="102"/>
      <c r="T443" s="107"/>
      <c r="U443" s="107"/>
    </row>
    <row r="444" spans="1:21" ht="15" hidden="1" customHeight="1" x14ac:dyDescent="0.25">
      <c r="A444" s="102">
        <v>436</v>
      </c>
      <c r="B444" s="102" t="s">
        <v>1458</v>
      </c>
      <c r="C444" s="103" t="s">
        <v>19</v>
      </c>
      <c r="D444" s="102"/>
      <c r="E444" s="102" t="s">
        <v>19</v>
      </c>
      <c r="F444" s="104" t="e">
        <v>#REF!</v>
      </c>
      <c r="G444" s="103" t="e">
        <v>#REF!</v>
      </c>
      <c r="H444" s="105">
        <v>0</v>
      </c>
      <c r="I444" s="105" t="s">
        <v>381</v>
      </c>
      <c r="J444" s="105">
        <v>58.3</v>
      </c>
      <c r="K444" s="106">
        <v>58.3</v>
      </c>
      <c r="L444" s="105" t="s">
        <v>412</v>
      </c>
      <c r="M444" s="103" t="e">
        <v>#REF!</v>
      </c>
      <c r="N444" s="105" t="s">
        <v>333</v>
      </c>
      <c r="O444" s="105">
        <v>0</v>
      </c>
      <c r="P444" s="102"/>
      <c r="Q444" s="103" t="e">
        <v>#REF!</v>
      </c>
      <c r="R444" s="105" t="s">
        <v>2391</v>
      </c>
      <c r="S444" s="102"/>
      <c r="T444" s="107"/>
      <c r="U444" s="107"/>
    </row>
    <row r="445" spans="1:21" ht="15" hidden="1" customHeight="1" x14ac:dyDescent="0.25">
      <c r="A445" s="102">
        <v>437</v>
      </c>
      <c r="B445" s="102" t="s">
        <v>1459</v>
      </c>
      <c r="C445" s="103" t="s">
        <v>19</v>
      </c>
      <c r="D445" s="102"/>
      <c r="E445" s="102" t="s">
        <v>19</v>
      </c>
      <c r="F445" s="104" t="e">
        <v>#REF!</v>
      </c>
      <c r="G445" s="103" t="e">
        <v>#REF!</v>
      </c>
      <c r="H445" s="105">
        <v>0</v>
      </c>
      <c r="I445" s="105" t="s">
        <v>340</v>
      </c>
      <c r="J445" s="105">
        <v>39.299999999999997</v>
      </c>
      <c r="K445" s="106">
        <v>39.299999999999997</v>
      </c>
      <c r="L445" s="105" t="s">
        <v>398</v>
      </c>
      <c r="M445" s="103" t="e">
        <v>#REF!</v>
      </c>
      <c r="N445" s="105" t="s">
        <v>333</v>
      </c>
      <c r="O445" s="105">
        <v>0</v>
      </c>
      <c r="P445" s="102"/>
      <c r="Q445" s="103" t="e">
        <v>#REF!</v>
      </c>
      <c r="R445" s="105" t="s">
        <v>2391</v>
      </c>
      <c r="S445" s="102"/>
      <c r="T445" s="107"/>
      <c r="U445" s="107"/>
    </row>
    <row r="446" spans="1:21" ht="15" hidden="1" customHeight="1" x14ac:dyDescent="0.25">
      <c r="A446" s="102">
        <v>438</v>
      </c>
      <c r="B446" s="102" t="s">
        <v>1460</v>
      </c>
      <c r="C446" s="103" t="s">
        <v>19</v>
      </c>
      <c r="D446" s="102"/>
      <c r="E446" s="102" t="s">
        <v>23</v>
      </c>
      <c r="F446" s="104" t="e">
        <v>#REF!</v>
      </c>
      <c r="G446" s="103" t="e">
        <v>#REF!</v>
      </c>
      <c r="H446" s="105">
        <v>0</v>
      </c>
      <c r="I446" s="105" t="s">
        <v>340</v>
      </c>
      <c r="J446" s="105">
        <v>172.2</v>
      </c>
      <c r="K446" s="106">
        <v>172.2</v>
      </c>
      <c r="L446" s="105" t="s">
        <v>506</v>
      </c>
      <c r="M446" s="103" t="e">
        <v>#REF!</v>
      </c>
      <c r="N446" s="105" t="s">
        <v>333</v>
      </c>
      <c r="O446" s="105">
        <v>0</v>
      </c>
      <c r="P446" s="102"/>
      <c r="Q446" s="103" t="e">
        <v>#REF!</v>
      </c>
      <c r="R446" s="105" t="s">
        <v>2391</v>
      </c>
      <c r="S446" s="102"/>
      <c r="T446" s="107"/>
      <c r="U446" s="107"/>
    </row>
    <row r="447" spans="1:21" ht="15" hidden="1" customHeight="1" x14ac:dyDescent="0.25">
      <c r="A447" s="102">
        <v>439</v>
      </c>
      <c r="B447" s="102" t="s">
        <v>1461</v>
      </c>
      <c r="C447" s="103" t="s">
        <v>19</v>
      </c>
      <c r="D447" s="102"/>
      <c r="E447" s="102" t="s">
        <v>25</v>
      </c>
      <c r="F447" s="104" t="e">
        <v>#REF!</v>
      </c>
      <c r="G447" s="103" t="e">
        <v>#REF!</v>
      </c>
      <c r="H447" s="105">
        <v>0</v>
      </c>
      <c r="I447" s="105" t="s">
        <v>340</v>
      </c>
      <c r="J447" s="105">
        <v>184.6</v>
      </c>
      <c r="K447" s="106">
        <v>184.6</v>
      </c>
      <c r="L447" s="105" t="s">
        <v>1462</v>
      </c>
      <c r="M447" s="103" t="e">
        <v>#REF!</v>
      </c>
      <c r="N447" s="105">
        <v>0</v>
      </c>
      <c r="O447" s="105">
        <v>0</v>
      </c>
      <c r="P447" s="102"/>
      <c r="Q447" s="103" t="e">
        <v>#REF!</v>
      </c>
      <c r="R447" s="105" t="s">
        <v>2391</v>
      </c>
      <c r="S447" s="102"/>
      <c r="T447" s="107"/>
      <c r="U447" s="107"/>
    </row>
    <row r="448" spans="1:21" ht="15" hidden="1" customHeight="1" x14ac:dyDescent="0.25">
      <c r="A448" s="102">
        <v>440</v>
      </c>
      <c r="B448" s="102" t="s">
        <v>1463</v>
      </c>
      <c r="C448" s="103" t="s">
        <v>19</v>
      </c>
      <c r="D448" s="102"/>
      <c r="E448" s="102" t="s">
        <v>21</v>
      </c>
      <c r="F448" s="104" t="e">
        <v>#REF!</v>
      </c>
      <c r="G448" s="103" t="e">
        <v>#REF!</v>
      </c>
      <c r="H448" s="105">
        <v>0</v>
      </c>
      <c r="I448" s="105" t="s">
        <v>1464</v>
      </c>
      <c r="J448" s="105">
        <v>55.08</v>
      </c>
      <c r="K448" s="106">
        <v>55.1</v>
      </c>
      <c r="L448" s="105" t="s">
        <v>1255</v>
      </c>
      <c r="M448" s="103" t="e">
        <v>#REF!</v>
      </c>
      <c r="N448" s="105">
        <v>0</v>
      </c>
      <c r="O448" s="105">
        <v>0</v>
      </c>
      <c r="P448" s="102"/>
      <c r="Q448" s="103" t="e">
        <v>#REF!</v>
      </c>
      <c r="R448" s="105" t="s">
        <v>39</v>
      </c>
      <c r="S448" s="102"/>
      <c r="T448" s="107"/>
      <c r="U448" s="107"/>
    </row>
    <row r="449" spans="1:21" ht="15" hidden="1" customHeight="1" x14ac:dyDescent="0.25">
      <c r="A449" s="102">
        <v>441</v>
      </c>
      <c r="B449" s="102" t="s">
        <v>1465</v>
      </c>
      <c r="C449" s="103" t="s">
        <v>19</v>
      </c>
      <c r="D449" s="102"/>
      <c r="E449" s="102" t="s">
        <v>19</v>
      </c>
      <c r="F449" s="104" t="e">
        <v>#REF!</v>
      </c>
      <c r="G449" s="103" t="e">
        <v>#REF!</v>
      </c>
      <c r="H449" s="105">
        <v>0</v>
      </c>
      <c r="I449" s="105" t="s">
        <v>1464</v>
      </c>
      <c r="J449" s="105">
        <v>30.3</v>
      </c>
      <c r="K449" s="106">
        <v>30.3</v>
      </c>
      <c r="L449" s="105" t="s">
        <v>377</v>
      </c>
      <c r="M449" s="103" t="e">
        <v>#REF!</v>
      </c>
      <c r="N449" s="105">
        <v>0</v>
      </c>
      <c r="O449" s="105">
        <v>0</v>
      </c>
      <c r="P449" s="102"/>
      <c r="Q449" s="103" t="e">
        <v>#REF!</v>
      </c>
      <c r="R449" s="105" t="s">
        <v>39</v>
      </c>
      <c r="S449" s="102"/>
      <c r="T449" s="107"/>
      <c r="U449" s="107"/>
    </row>
    <row r="450" spans="1:21" ht="15" hidden="1" customHeight="1" x14ac:dyDescent="0.25">
      <c r="A450" s="102">
        <v>442</v>
      </c>
      <c r="B450" s="102" t="s">
        <v>1466</v>
      </c>
      <c r="C450" s="103" t="s">
        <v>19</v>
      </c>
      <c r="D450" s="102"/>
      <c r="E450" s="102" t="s">
        <v>23</v>
      </c>
      <c r="F450" s="104" t="e">
        <v>#REF!</v>
      </c>
      <c r="G450" s="103" t="e">
        <v>#REF!</v>
      </c>
      <c r="H450" s="105">
        <v>0</v>
      </c>
      <c r="I450" s="105" t="s">
        <v>1464</v>
      </c>
      <c r="J450" s="105">
        <v>74.3</v>
      </c>
      <c r="K450" s="106">
        <v>74.3</v>
      </c>
      <c r="L450" s="105" t="s">
        <v>434</v>
      </c>
      <c r="M450" s="103" t="e">
        <v>#REF!</v>
      </c>
      <c r="N450" s="105">
        <v>0</v>
      </c>
      <c r="O450" s="105">
        <v>0</v>
      </c>
      <c r="P450" s="102"/>
      <c r="Q450" s="103" t="e">
        <v>#REF!</v>
      </c>
      <c r="R450" s="105" t="s">
        <v>39</v>
      </c>
      <c r="S450" s="102"/>
      <c r="T450" s="107"/>
      <c r="U450" s="107"/>
    </row>
    <row r="451" spans="1:21" ht="15" hidden="1" customHeight="1" x14ac:dyDescent="0.25">
      <c r="A451" s="102">
        <v>443</v>
      </c>
      <c r="B451" s="102" t="s">
        <v>1467</v>
      </c>
      <c r="C451" s="103" t="s">
        <v>19</v>
      </c>
      <c r="D451" s="102"/>
      <c r="E451" s="102" t="s">
        <v>28</v>
      </c>
      <c r="F451" s="104" t="e">
        <v>#REF!</v>
      </c>
      <c r="G451" s="103" t="e">
        <v>#REF!</v>
      </c>
      <c r="H451" s="105">
        <v>0</v>
      </c>
      <c r="I451" s="105" t="s">
        <v>340</v>
      </c>
      <c r="J451" s="105">
        <v>306</v>
      </c>
      <c r="K451" s="106">
        <v>306</v>
      </c>
      <c r="L451" s="105" t="s">
        <v>1468</v>
      </c>
      <c r="M451" s="103" t="e">
        <v>#REF!</v>
      </c>
      <c r="N451" s="105">
        <v>0</v>
      </c>
      <c r="O451" s="105">
        <v>0</v>
      </c>
      <c r="P451" s="102"/>
      <c r="Q451" s="103" t="e">
        <v>#REF!</v>
      </c>
      <c r="R451" s="105" t="s">
        <v>2391</v>
      </c>
      <c r="S451" s="102"/>
      <c r="T451" s="107"/>
      <c r="U451" s="107"/>
    </row>
    <row r="452" spans="1:21" ht="15" hidden="1" customHeight="1" x14ac:dyDescent="0.25">
      <c r="A452" s="102">
        <v>444</v>
      </c>
      <c r="B452" s="102" t="s">
        <v>1469</v>
      </c>
      <c r="C452" s="103" t="s">
        <v>19</v>
      </c>
      <c r="D452" s="102"/>
      <c r="E452" s="102" t="s">
        <v>25</v>
      </c>
      <c r="F452" s="104" t="e">
        <v>#REF!</v>
      </c>
      <c r="G452" s="103" t="e">
        <v>#REF!</v>
      </c>
      <c r="H452" s="105">
        <v>0</v>
      </c>
      <c r="I452" s="105" t="s">
        <v>340</v>
      </c>
      <c r="J452" s="105">
        <v>174.5</v>
      </c>
      <c r="K452" s="106">
        <v>174.5</v>
      </c>
      <c r="L452" s="105" t="s">
        <v>1470</v>
      </c>
      <c r="M452" s="103" t="e">
        <v>#REF!</v>
      </c>
      <c r="N452" s="105">
        <v>0</v>
      </c>
      <c r="O452" s="105">
        <v>0</v>
      </c>
      <c r="P452" s="102"/>
      <c r="Q452" s="103" t="e">
        <v>#REF!</v>
      </c>
      <c r="R452" s="105" t="s">
        <v>2391</v>
      </c>
      <c r="S452" s="102"/>
      <c r="T452" s="107"/>
      <c r="U452" s="107"/>
    </row>
    <row r="453" spans="1:21" ht="15" hidden="1" customHeight="1" x14ac:dyDescent="0.25">
      <c r="A453" s="102">
        <v>445</v>
      </c>
      <c r="B453" s="102" t="s">
        <v>1471</v>
      </c>
      <c r="C453" s="103" t="s">
        <v>19</v>
      </c>
      <c r="D453" s="102"/>
      <c r="E453" s="102" t="s">
        <v>26</v>
      </c>
      <c r="F453" s="104" t="e">
        <v>#REF!</v>
      </c>
      <c r="G453" s="103" t="e">
        <v>#REF!</v>
      </c>
      <c r="H453" s="105">
        <v>0</v>
      </c>
      <c r="I453" s="105" t="s">
        <v>1472</v>
      </c>
      <c r="J453" s="105">
        <v>145.5</v>
      </c>
      <c r="K453" s="106">
        <v>145.5</v>
      </c>
      <c r="L453" s="105" t="s">
        <v>1473</v>
      </c>
      <c r="M453" s="103" t="e">
        <v>#REF!</v>
      </c>
      <c r="N453" s="105">
        <v>0</v>
      </c>
      <c r="O453" s="105">
        <v>0</v>
      </c>
      <c r="P453" s="102"/>
      <c r="Q453" s="103" t="e">
        <v>#REF!</v>
      </c>
      <c r="R453" s="105" t="s">
        <v>2391</v>
      </c>
      <c r="S453" s="102"/>
      <c r="T453" s="107"/>
      <c r="U453" s="107"/>
    </row>
    <row r="454" spans="1:21" ht="15" hidden="1" customHeight="1" x14ac:dyDescent="0.25">
      <c r="A454" s="102">
        <v>446</v>
      </c>
      <c r="B454" s="102" t="s">
        <v>1474</v>
      </c>
      <c r="C454" s="103" t="s">
        <v>19</v>
      </c>
      <c r="D454" s="102"/>
      <c r="E454" s="102" t="s">
        <v>21</v>
      </c>
      <c r="F454" s="104" t="e">
        <v>#REF!</v>
      </c>
      <c r="G454" s="103" t="e">
        <v>#REF!</v>
      </c>
      <c r="H454" s="105">
        <v>0</v>
      </c>
      <c r="I454" s="105" t="s">
        <v>340</v>
      </c>
      <c r="J454" s="105">
        <v>148.30000000000001</v>
      </c>
      <c r="K454" s="106">
        <v>148.30000000000001</v>
      </c>
      <c r="L454" s="105" t="s">
        <v>1074</v>
      </c>
      <c r="M454" s="103" t="e">
        <v>#REF!</v>
      </c>
      <c r="N454" s="105">
        <v>0</v>
      </c>
      <c r="O454" s="105">
        <v>0</v>
      </c>
      <c r="P454" s="102"/>
      <c r="Q454" s="103" t="e">
        <v>#REF!</v>
      </c>
      <c r="R454" s="105" t="s">
        <v>39</v>
      </c>
      <c r="S454" s="102"/>
      <c r="T454" s="107"/>
      <c r="U454" s="107"/>
    </row>
    <row r="455" spans="1:21" ht="15" hidden="1" customHeight="1" x14ac:dyDescent="0.25">
      <c r="A455" s="102">
        <v>447</v>
      </c>
      <c r="B455" s="102" t="s">
        <v>1475</v>
      </c>
      <c r="C455" s="103" t="s">
        <v>19</v>
      </c>
      <c r="D455" s="102"/>
      <c r="E455" s="102" t="s">
        <v>22</v>
      </c>
      <c r="F455" s="104" t="e">
        <v>#REF!</v>
      </c>
      <c r="G455" s="103" t="e">
        <v>#REF!</v>
      </c>
      <c r="H455" s="105">
        <v>0</v>
      </c>
      <c r="I455" s="105" t="s">
        <v>1137</v>
      </c>
      <c r="J455" s="105">
        <v>150.9</v>
      </c>
      <c r="K455" s="106">
        <v>150.9</v>
      </c>
      <c r="L455" s="105" t="s">
        <v>1476</v>
      </c>
      <c r="M455" s="103" t="e">
        <v>#REF!</v>
      </c>
      <c r="N455" s="105">
        <v>0</v>
      </c>
      <c r="O455" s="105">
        <v>0</v>
      </c>
      <c r="P455" s="102"/>
      <c r="Q455" s="103" t="e">
        <v>#REF!</v>
      </c>
      <c r="R455" s="105" t="s">
        <v>2391</v>
      </c>
      <c r="S455" s="102"/>
      <c r="T455" s="107"/>
      <c r="U455" s="107"/>
    </row>
    <row r="456" spans="1:21" ht="15" hidden="1" customHeight="1" x14ac:dyDescent="0.25">
      <c r="A456" s="102">
        <v>448</v>
      </c>
      <c r="B456" s="102" t="s">
        <v>1477</v>
      </c>
      <c r="C456" s="103" t="s">
        <v>19</v>
      </c>
      <c r="D456" s="102"/>
      <c r="E456" s="102" t="s">
        <v>23</v>
      </c>
      <c r="F456" s="104" t="e">
        <v>#REF!</v>
      </c>
      <c r="G456" s="103" t="e">
        <v>#REF!</v>
      </c>
      <c r="H456" s="105">
        <v>0</v>
      </c>
      <c r="I456" s="105" t="s">
        <v>340</v>
      </c>
      <c r="J456" s="105">
        <v>67.2</v>
      </c>
      <c r="K456" s="106">
        <v>67.2</v>
      </c>
      <c r="L456" s="105" t="s">
        <v>1478</v>
      </c>
      <c r="M456" s="103" t="e">
        <v>#REF!</v>
      </c>
      <c r="N456" s="105">
        <v>0</v>
      </c>
      <c r="O456" s="105">
        <v>0</v>
      </c>
      <c r="P456" s="102"/>
      <c r="Q456" s="103" t="e">
        <v>#REF!</v>
      </c>
      <c r="R456" s="105" t="s">
        <v>2391</v>
      </c>
      <c r="S456" s="102"/>
      <c r="T456" s="107"/>
      <c r="U456" s="107"/>
    </row>
    <row r="457" spans="1:21" ht="15" hidden="1" customHeight="1" x14ac:dyDescent="0.25">
      <c r="A457" s="102">
        <v>449</v>
      </c>
      <c r="B457" s="102" t="s">
        <v>1479</v>
      </c>
      <c r="C457" s="103" t="s">
        <v>19</v>
      </c>
      <c r="D457" s="102"/>
      <c r="E457" s="102" t="s">
        <v>19</v>
      </c>
      <c r="F457" s="104" t="e">
        <v>#REF!</v>
      </c>
      <c r="G457" s="103" t="e">
        <v>#REF!</v>
      </c>
      <c r="H457" s="105">
        <v>0</v>
      </c>
      <c r="I457" s="105" t="s">
        <v>673</v>
      </c>
      <c r="J457" s="105">
        <v>26.3</v>
      </c>
      <c r="K457" s="106">
        <v>26.3</v>
      </c>
      <c r="L457" s="105" t="s">
        <v>375</v>
      </c>
      <c r="M457" s="103" t="e">
        <v>#REF!</v>
      </c>
      <c r="N457" s="105">
        <v>0</v>
      </c>
      <c r="O457" s="105">
        <v>0</v>
      </c>
      <c r="P457" s="102"/>
      <c r="Q457" s="103" t="e">
        <v>#REF!</v>
      </c>
      <c r="R457" s="105" t="s">
        <v>2391</v>
      </c>
      <c r="S457" s="102"/>
      <c r="T457" s="107"/>
      <c r="U457" s="107"/>
    </row>
    <row r="458" spans="1:21" ht="15" hidden="1" customHeight="1" x14ac:dyDescent="0.25">
      <c r="A458" s="102">
        <v>450</v>
      </c>
      <c r="B458" s="102" t="s">
        <v>1480</v>
      </c>
      <c r="C458" s="103" t="s">
        <v>19</v>
      </c>
      <c r="D458" s="102"/>
      <c r="E458" s="102" t="s">
        <v>21</v>
      </c>
      <c r="F458" s="104" t="e">
        <v>#REF!</v>
      </c>
      <c r="G458" s="103" t="e">
        <v>#REF!</v>
      </c>
      <c r="H458" s="105">
        <v>0</v>
      </c>
      <c r="I458" s="105" t="s">
        <v>1481</v>
      </c>
      <c r="J458" s="105">
        <v>116.6</v>
      </c>
      <c r="K458" s="106">
        <v>116.6</v>
      </c>
      <c r="L458" s="105" t="s">
        <v>925</v>
      </c>
      <c r="M458" s="103" t="e">
        <v>#REF!</v>
      </c>
      <c r="N458" s="105">
        <v>0</v>
      </c>
      <c r="O458" s="105">
        <v>0</v>
      </c>
      <c r="P458" s="102"/>
      <c r="Q458" s="103" t="e">
        <v>#REF!</v>
      </c>
      <c r="R458" s="105" t="s">
        <v>2391</v>
      </c>
      <c r="S458" s="102"/>
      <c r="T458" s="107"/>
      <c r="U458" s="107"/>
    </row>
    <row r="459" spans="1:21" ht="15" hidden="1" customHeight="1" x14ac:dyDescent="0.25">
      <c r="A459" s="102">
        <v>451</v>
      </c>
      <c r="B459" s="102" t="s">
        <v>1482</v>
      </c>
      <c r="C459" s="103" t="s">
        <v>19</v>
      </c>
      <c r="D459" s="102"/>
      <c r="E459" s="102" t="s">
        <v>26</v>
      </c>
      <c r="F459" s="104" t="e">
        <v>#REF!</v>
      </c>
      <c r="G459" s="103" t="e">
        <v>#REF!</v>
      </c>
      <c r="H459" s="105">
        <v>0</v>
      </c>
      <c r="I459" s="105" t="s">
        <v>354</v>
      </c>
      <c r="J459" s="105">
        <v>212.5</v>
      </c>
      <c r="K459" s="106">
        <v>212.5</v>
      </c>
      <c r="L459" s="105" t="s">
        <v>1483</v>
      </c>
      <c r="M459" s="103" t="e">
        <v>#REF!</v>
      </c>
      <c r="N459" s="105">
        <v>0</v>
      </c>
      <c r="O459" s="105">
        <v>0</v>
      </c>
      <c r="P459" s="102"/>
      <c r="Q459" s="103" t="e">
        <v>#REF!</v>
      </c>
      <c r="R459" s="105" t="s">
        <v>2391</v>
      </c>
      <c r="S459" s="102"/>
      <c r="T459" s="107"/>
      <c r="U459" s="107"/>
    </row>
    <row r="460" spans="1:21" ht="15" hidden="1" customHeight="1" x14ac:dyDescent="0.25">
      <c r="A460" s="102">
        <v>452</v>
      </c>
      <c r="B460" s="102" t="s">
        <v>1484</v>
      </c>
      <c r="C460" s="103" t="s">
        <v>19</v>
      </c>
      <c r="D460" s="102"/>
      <c r="E460" s="102" t="s">
        <v>22</v>
      </c>
      <c r="F460" s="104" t="e">
        <v>#REF!</v>
      </c>
      <c r="G460" s="103" t="e">
        <v>#REF!</v>
      </c>
      <c r="H460" s="105">
        <v>0</v>
      </c>
      <c r="I460" s="105" t="s">
        <v>330</v>
      </c>
      <c r="J460" s="105">
        <v>211.4</v>
      </c>
      <c r="K460" s="106">
        <v>211.4</v>
      </c>
      <c r="L460" s="105" t="s">
        <v>1485</v>
      </c>
      <c r="M460" s="103" t="e">
        <v>#REF!</v>
      </c>
      <c r="N460" s="105">
        <v>0</v>
      </c>
      <c r="O460" s="105">
        <v>0</v>
      </c>
      <c r="P460" s="102"/>
      <c r="Q460" s="103" t="e">
        <v>#REF!</v>
      </c>
      <c r="R460" s="105" t="s">
        <v>2391</v>
      </c>
      <c r="S460" s="102"/>
      <c r="T460" s="107"/>
      <c r="U460" s="107"/>
    </row>
    <row r="461" spans="1:21" ht="15" hidden="1" customHeight="1" x14ac:dyDescent="0.25">
      <c r="A461" s="102">
        <v>453</v>
      </c>
      <c r="B461" s="102" t="s">
        <v>1486</v>
      </c>
      <c r="C461" s="103" t="s">
        <v>19</v>
      </c>
      <c r="D461" s="102"/>
      <c r="E461" s="102" t="s">
        <v>23</v>
      </c>
      <c r="F461" s="104" t="e">
        <v>#REF!</v>
      </c>
      <c r="G461" s="103" t="e">
        <v>#REF!</v>
      </c>
      <c r="H461" s="105">
        <v>0</v>
      </c>
      <c r="I461" s="105" t="s">
        <v>1165</v>
      </c>
      <c r="J461" s="105">
        <v>218.2</v>
      </c>
      <c r="K461" s="106">
        <v>218.2</v>
      </c>
      <c r="L461" s="105" t="s">
        <v>542</v>
      </c>
      <c r="M461" s="103" t="e">
        <v>#REF!</v>
      </c>
      <c r="N461" s="105">
        <v>0</v>
      </c>
      <c r="O461" s="105">
        <v>0</v>
      </c>
      <c r="P461" s="102"/>
      <c r="Q461" s="103" t="e">
        <v>#REF!</v>
      </c>
      <c r="R461" s="105" t="s">
        <v>2391</v>
      </c>
      <c r="S461" s="102"/>
      <c r="T461" s="107"/>
      <c r="U461" s="107"/>
    </row>
    <row r="462" spans="1:21" ht="15" hidden="1" customHeight="1" x14ac:dyDescent="0.25">
      <c r="A462" s="102">
        <v>454</v>
      </c>
      <c r="B462" s="102" t="s">
        <v>1487</v>
      </c>
      <c r="C462" s="103" t="s">
        <v>19</v>
      </c>
      <c r="D462" s="102"/>
      <c r="E462" s="102" t="s">
        <v>25</v>
      </c>
      <c r="F462" s="104" t="e">
        <v>#REF!</v>
      </c>
      <c r="G462" s="103" t="e">
        <v>#REF!</v>
      </c>
      <c r="H462" s="105">
        <v>0</v>
      </c>
      <c r="I462" s="105" t="s">
        <v>354</v>
      </c>
      <c r="J462" s="105">
        <v>182.3</v>
      </c>
      <c r="K462" s="106">
        <v>182.3</v>
      </c>
      <c r="L462" s="105" t="s">
        <v>1033</v>
      </c>
      <c r="M462" s="103" t="e">
        <v>#REF!</v>
      </c>
      <c r="N462" s="105">
        <v>0</v>
      </c>
      <c r="O462" s="105">
        <v>0</v>
      </c>
      <c r="P462" s="102"/>
      <c r="Q462" s="103" t="e">
        <v>#REF!</v>
      </c>
      <c r="R462" s="105" t="s">
        <v>2391</v>
      </c>
      <c r="S462" s="102"/>
      <c r="T462" s="107"/>
      <c r="U462" s="107"/>
    </row>
    <row r="463" spans="1:21" ht="15" hidden="1" customHeight="1" x14ac:dyDescent="0.25">
      <c r="A463" s="102">
        <v>455</v>
      </c>
      <c r="B463" s="102" t="s">
        <v>1488</v>
      </c>
      <c r="C463" s="103" t="s">
        <v>19</v>
      </c>
      <c r="D463" s="102"/>
      <c r="E463" s="102" t="s">
        <v>19</v>
      </c>
      <c r="F463" s="104" t="e">
        <v>#REF!</v>
      </c>
      <c r="G463" s="103" t="e">
        <v>#REF!</v>
      </c>
      <c r="H463" s="105">
        <v>0</v>
      </c>
      <c r="I463" s="105" t="s">
        <v>360</v>
      </c>
      <c r="J463" s="105">
        <v>48.4</v>
      </c>
      <c r="K463" s="106">
        <v>48.4</v>
      </c>
      <c r="L463" s="105" t="s">
        <v>348</v>
      </c>
      <c r="M463" s="103" t="e">
        <v>#REF!</v>
      </c>
      <c r="N463" s="105">
        <v>0</v>
      </c>
      <c r="O463" s="105">
        <v>0</v>
      </c>
      <c r="P463" s="102"/>
      <c r="Q463" s="103" t="e">
        <v>#REF!</v>
      </c>
      <c r="R463" s="105" t="s">
        <v>39</v>
      </c>
      <c r="S463" s="102"/>
      <c r="T463" s="107"/>
      <c r="U463" s="107"/>
    </row>
    <row r="464" spans="1:21" ht="15" hidden="1" customHeight="1" x14ac:dyDescent="0.25">
      <c r="A464" s="102">
        <v>456</v>
      </c>
      <c r="B464" s="102" t="s">
        <v>1489</v>
      </c>
      <c r="C464" s="103" t="s">
        <v>19</v>
      </c>
      <c r="D464" s="102"/>
      <c r="E464" s="102" t="s">
        <v>19</v>
      </c>
      <c r="F464" s="104" t="e">
        <v>#REF!</v>
      </c>
      <c r="G464" s="103" t="e">
        <v>#REF!</v>
      </c>
      <c r="H464" s="105">
        <v>0</v>
      </c>
      <c r="I464" s="105" t="s">
        <v>366</v>
      </c>
      <c r="J464" s="105">
        <v>37.15</v>
      </c>
      <c r="K464" s="106">
        <v>37.15</v>
      </c>
      <c r="L464" s="105" t="s">
        <v>426</v>
      </c>
      <c r="M464" s="103" t="e">
        <v>#REF!</v>
      </c>
      <c r="N464" s="105" t="s">
        <v>333</v>
      </c>
      <c r="O464" s="105">
        <v>0</v>
      </c>
      <c r="P464" s="102"/>
      <c r="Q464" s="103" t="e">
        <v>#REF!</v>
      </c>
      <c r="R464" s="105" t="s">
        <v>2391</v>
      </c>
      <c r="S464" s="102"/>
      <c r="T464" s="107"/>
      <c r="U464" s="107"/>
    </row>
    <row r="465" spans="1:21" ht="15" hidden="1" customHeight="1" x14ac:dyDescent="0.25">
      <c r="A465" s="102">
        <v>457</v>
      </c>
      <c r="B465" s="102" t="s">
        <v>1490</v>
      </c>
      <c r="C465" s="103" t="s">
        <v>19</v>
      </c>
      <c r="D465" s="102"/>
      <c r="E465" s="102" t="s">
        <v>37</v>
      </c>
      <c r="F465" s="104" t="e">
        <v>#REF!</v>
      </c>
      <c r="G465" s="103" t="e">
        <v>#REF!</v>
      </c>
      <c r="H465" s="105">
        <v>0</v>
      </c>
      <c r="I465" s="105" t="s">
        <v>659</v>
      </c>
      <c r="J465" s="105">
        <v>320.27999999999997</v>
      </c>
      <c r="K465" s="106">
        <v>320.27999999999997</v>
      </c>
      <c r="L465" s="105" t="s">
        <v>590</v>
      </c>
      <c r="M465" s="103" t="e">
        <v>#REF!</v>
      </c>
      <c r="N465" s="105" t="s">
        <v>333</v>
      </c>
      <c r="O465" s="105">
        <v>0</v>
      </c>
      <c r="P465" s="102"/>
      <c r="Q465" s="103" t="e">
        <v>#REF!</v>
      </c>
      <c r="R465" s="105" t="s">
        <v>2391</v>
      </c>
      <c r="S465" s="102"/>
      <c r="T465" s="107"/>
      <c r="U465" s="107"/>
    </row>
    <row r="466" spans="1:21" ht="15" hidden="1" customHeight="1" x14ac:dyDescent="0.25">
      <c r="A466" s="102">
        <v>458</v>
      </c>
      <c r="B466" s="102" t="s">
        <v>1491</v>
      </c>
      <c r="C466" s="103" t="s">
        <v>19</v>
      </c>
      <c r="D466" s="102"/>
      <c r="E466" s="102" t="s">
        <v>508</v>
      </c>
      <c r="F466" s="104" t="e">
        <v>#REF!</v>
      </c>
      <c r="G466" s="103" t="e">
        <v>#REF!</v>
      </c>
      <c r="H466" s="105">
        <v>0</v>
      </c>
      <c r="I466" s="105" t="s">
        <v>573</v>
      </c>
      <c r="J466" s="105">
        <v>317.36</v>
      </c>
      <c r="K466" s="106">
        <v>317.36</v>
      </c>
      <c r="L466" s="105" t="s">
        <v>1492</v>
      </c>
      <c r="M466" s="103" t="e">
        <v>#REF!</v>
      </c>
      <c r="N466" s="105" t="s">
        <v>333</v>
      </c>
      <c r="O466" s="105">
        <v>0</v>
      </c>
      <c r="P466" s="102"/>
      <c r="Q466" s="103" t="e">
        <v>#REF!</v>
      </c>
      <c r="R466" s="105" t="s">
        <v>2391</v>
      </c>
      <c r="S466" s="102"/>
      <c r="T466" s="107"/>
      <c r="U466" s="107"/>
    </row>
    <row r="467" spans="1:21" ht="15" hidden="1" customHeight="1" x14ac:dyDescent="0.25">
      <c r="A467" s="102">
        <v>459</v>
      </c>
      <c r="B467" s="102" t="s">
        <v>1493</v>
      </c>
      <c r="C467" s="103" t="s">
        <v>19</v>
      </c>
      <c r="D467" s="102"/>
      <c r="E467" s="102" t="s">
        <v>23</v>
      </c>
      <c r="F467" s="104" t="e">
        <v>#REF!</v>
      </c>
      <c r="G467" s="103" t="e">
        <v>#REF!</v>
      </c>
      <c r="H467" s="105">
        <v>0</v>
      </c>
      <c r="I467" s="105" t="s">
        <v>541</v>
      </c>
      <c r="J467" s="105">
        <v>70.8</v>
      </c>
      <c r="K467" s="106">
        <v>70.8</v>
      </c>
      <c r="L467" s="105" t="s">
        <v>375</v>
      </c>
      <c r="M467" s="103" t="e">
        <v>#REF!</v>
      </c>
      <c r="N467" s="105" t="s">
        <v>333</v>
      </c>
      <c r="O467" s="105">
        <v>0</v>
      </c>
      <c r="P467" s="102"/>
      <c r="Q467" s="103" t="e">
        <v>#REF!</v>
      </c>
      <c r="R467" s="105" t="s">
        <v>2391</v>
      </c>
      <c r="S467" s="102"/>
      <c r="T467" s="107"/>
      <c r="U467" s="107"/>
    </row>
    <row r="468" spans="1:21" ht="15" hidden="1" customHeight="1" x14ac:dyDescent="0.25">
      <c r="A468" s="102">
        <v>460</v>
      </c>
      <c r="B468" s="102" t="s">
        <v>1494</v>
      </c>
      <c r="C468" s="103" t="s">
        <v>19</v>
      </c>
      <c r="D468" s="102"/>
      <c r="E468" s="102" t="s">
        <v>21</v>
      </c>
      <c r="F468" s="104" t="e">
        <v>#REF!</v>
      </c>
      <c r="G468" s="103" t="e">
        <v>#REF!</v>
      </c>
      <c r="H468" s="105">
        <v>0</v>
      </c>
      <c r="I468" s="105" t="s">
        <v>433</v>
      </c>
      <c r="J468" s="105">
        <v>44</v>
      </c>
      <c r="K468" s="106">
        <v>44</v>
      </c>
      <c r="L468" s="105" t="s">
        <v>331</v>
      </c>
      <c r="M468" s="103" t="e">
        <v>#REF!</v>
      </c>
      <c r="N468" s="105" t="s">
        <v>333</v>
      </c>
      <c r="O468" s="105">
        <v>0</v>
      </c>
      <c r="P468" s="102"/>
      <c r="Q468" s="103" t="e">
        <v>#REF!</v>
      </c>
      <c r="R468" s="105" t="s">
        <v>2391</v>
      </c>
      <c r="S468" s="102"/>
      <c r="T468" s="107"/>
      <c r="U468" s="107"/>
    </row>
    <row r="469" spans="1:21" ht="15" hidden="1" customHeight="1" x14ac:dyDescent="0.25">
      <c r="A469" s="102">
        <v>461</v>
      </c>
      <c r="B469" s="102" t="s">
        <v>1495</v>
      </c>
      <c r="C469" s="103" t="s">
        <v>19</v>
      </c>
      <c r="D469" s="102"/>
      <c r="E469" s="102" t="s">
        <v>22</v>
      </c>
      <c r="F469" s="104" t="e">
        <v>#REF!</v>
      </c>
      <c r="G469" s="103" t="e">
        <v>#REF!</v>
      </c>
      <c r="H469" s="105">
        <v>0</v>
      </c>
      <c r="I469" s="105" t="s">
        <v>595</v>
      </c>
      <c r="J469" s="105">
        <v>74</v>
      </c>
      <c r="K469" s="106">
        <v>74</v>
      </c>
      <c r="L469" s="105" t="s">
        <v>331</v>
      </c>
      <c r="M469" s="103" t="e">
        <v>#REF!</v>
      </c>
      <c r="N469" s="105" t="s">
        <v>333</v>
      </c>
      <c r="O469" s="105">
        <v>0</v>
      </c>
      <c r="P469" s="102"/>
      <c r="Q469" s="103" t="e">
        <v>#REF!</v>
      </c>
      <c r="R469" s="105" t="s">
        <v>2391</v>
      </c>
      <c r="S469" s="102"/>
      <c r="T469" s="107"/>
      <c r="U469" s="107"/>
    </row>
    <row r="470" spans="1:21" ht="15" hidden="1" customHeight="1" x14ac:dyDescent="0.25">
      <c r="A470" s="102">
        <v>462</v>
      </c>
      <c r="B470" s="102" t="s">
        <v>1496</v>
      </c>
      <c r="C470" s="103" t="s">
        <v>19</v>
      </c>
      <c r="D470" s="102"/>
      <c r="E470" s="102" t="s">
        <v>20</v>
      </c>
      <c r="F470" s="104" t="e">
        <v>#REF!</v>
      </c>
      <c r="G470" s="103" t="e">
        <v>#REF!</v>
      </c>
      <c r="H470" s="105">
        <v>0</v>
      </c>
      <c r="I470" s="105" t="s">
        <v>340</v>
      </c>
      <c r="J470" s="105">
        <v>85.9</v>
      </c>
      <c r="K470" s="106">
        <v>85.9</v>
      </c>
      <c r="L470" s="105" t="s">
        <v>625</v>
      </c>
      <c r="M470" s="103" t="e">
        <v>#REF!</v>
      </c>
      <c r="N470" s="105" t="s">
        <v>333</v>
      </c>
      <c r="O470" s="105">
        <v>0</v>
      </c>
      <c r="P470" s="102"/>
      <c r="Q470" s="103" t="e">
        <v>#REF!</v>
      </c>
      <c r="R470" s="105" t="s">
        <v>2391</v>
      </c>
      <c r="S470" s="102"/>
      <c r="T470" s="107"/>
      <c r="U470" s="107"/>
    </row>
    <row r="471" spans="1:21" ht="15" hidden="1" customHeight="1" x14ac:dyDescent="0.25">
      <c r="A471" s="102">
        <v>463</v>
      </c>
      <c r="B471" s="102" t="s">
        <v>1497</v>
      </c>
      <c r="C471" s="103" t="s">
        <v>20</v>
      </c>
      <c r="D471" s="102"/>
      <c r="E471" s="102" t="s">
        <v>23</v>
      </c>
      <c r="F471" s="104" t="e">
        <v>#REF!</v>
      </c>
      <c r="G471" s="103" t="e">
        <v>#REF!</v>
      </c>
      <c r="H471" s="105">
        <v>0</v>
      </c>
      <c r="I471" s="105" t="s">
        <v>356</v>
      </c>
      <c r="J471" s="105">
        <v>241.1</v>
      </c>
      <c r="K471" s="106">
        <v>241.1</v>
      </c>
      <c r="L471" s="105" t="s">
        <v>1386</v>
      </c>
      <c r="M471" s="103" t="e">
        <v>#REF!</v>
      </c>
      <c r="N471" s="105" t="s">
        <v>333</v>
      </c>
      <c r="O471" s="105" t="s">
        <v>1498</v>
      </c>
      <c r="P471" s="102"/>
      <c r="Q471" s="103" t="e">
        <v>#REF!</v>
      </c>
      <c r="R471" s="105" t="s">
        <v>2391</v>
      </c>
      <c r="S471" s="102"/>
      <c r="T471" s="107"/>
      <c r="U471" s="107"/>
    </row>
    <row r="472" spans="1:21" ht="15" hidden="1" customHeight="1" x14ac:dyDescent="0.25">
      <c r="A472" s="102">
        <v>464</v>
      </c>
      <c r="B472" s="102" t="s">
        <v>1499</v>
      </c>
      <c r="C472" s="103" t="s">
        <v>20</v>
      </c>
      <c r="D472" s="102"/>
      <c r="E472" s="102" t="s">
        <v>31</v>
      </c>
      <c r="F472" s="104" t="e">
        <v>#REF!</v>
      </c>
      <c r="G472" s="103" t="e">
        <v>#REF!</v>
      </c>
      <c r="H472" s="105">
        <v>0</v>
      </c>
      <c r="I472" s="105" t="s">
        <v>330</v>
      </c>
      <c r="J472" s="105">
        <v>755.55</v>
      </c>
      <c r="K472" s="106">
        <v>755.55</v>
      </c>
      <c r="L472" s="105" t="s">
        <v>1500</v>
      </c>
      <c r="M472" s="103" t="e">
        <v>#REF!</v>
      </c>
      <c r="N472" s="105" t="s">
        <v>333</v>
      </c>
      <c r="O472" s="105" t="s">
        <v>1501</v>
      </c>
      <c r="P472" s="102"/>
      <c r="Q472" s="103" t="e">
        <v>#REF!</v>
      </c>
      <c r="R472" s="105" t="s">
        <v>2391</v>
      </c>
      <c r="S472" s="102"/>
      <c r="T472" s="107"/>
      <c r="U472" s="107"/>
    </row>
    <row r="473" spans="1:21" ht="15" hidden="1" customHeight="1" x14ac:dyDescent="0.25">
      <c r="A473" s="102">
        <v>465</v>
      </c>
      <c r="B473" s="102" t="s">
        <v>1502</v>
      </c>
      <c r="C473" s="103" t="s">
        <v>20</v>
      </c>
      <c r="D473" s="102"/>
      <c r="E473" s="102" t="s">
        <v>31</v>
      </c>
      <c r="F473" s="104" t="e">
        <v>#REF!</v>
      </c>
      <c r="G473" s="103" t="e">
        <v>#REF!</v>
      </c>
      <c r="H473" s="105">
        <v>0</v>
      </c>
      <c r="I473" s="105" t="s">
        <v>330</v>
      </c>
      <c r="J473" s="105">
        <v>724.4</v>
      </c>
      <c r="K473" s="106">
        <v>724.4</v>
      </c>
      <c r="L473" s="105" t="s">
        <v>1503</v>
      </c>
      <c r="M473" s="103" t="e">
        <v>#REF!</v>
      </c>
      <c r="N473" s="105" t="s">
        <v>333</v>
      </c>
      <c r="O473" s="105" t="s">
        <v>1504</v>
      </c>
      <c r="P473" s="102"/>
      <c r="Q473" s="103" t="e">
        <v>#REF!</v>
      </c>
      <c r="R473" s="105" t="s">
        <v>2391</v>
      </c>
      <c r="S473" s="102"/>
      <c r="T473" s="107"/>
      <c r="U473" s="107"/>
    </row>
    <row r="474" spans="1:21" ht="15" hidden="1" customHeight="1" x14ac:dyDescent="0.25">
      <c r="A474" s="102">
        <v>466</v>
      </c>
      <c r="B474" s="102" t="s">
        <v>1505</v>
      </c>
      <c r="C474" s="103" t="s">
        <v>20</v>
      </c>
      <c r="D474" s="102"/>
      <c r="E474" s="102" t="s">
        <v>19</v>
      </c>
      <c r="F474" s="104" t="e">
        <v>#REF!</v>
      </c>
      <c r="G474" s="103" t="e">
        <v>#REF!</v>
      </c>
      <c r="H474" s="105">
        <v>0</v>
      </c>
      <c r="I474" s="105" t="s">
        <v>360</v>
      </c>
      <c r="J474" s="105">
        <v>28.2</v>
      </c>
      <c r="K474" s="106">
        <v>28.2</v>
      </c>
      <c r="L474" s="105" t="s">
        <v>1247</v>
      </c>
      <c r="M474" s="103" t="e">
        <v>#REF!</v>
      </c>
      <c r="N474" s="105" t="s">
        <v>333</v>
      </c>
      <c r="O474" s="105">
        <v>0</v>
      </c>
      <c r="P474" s="102"/>
      <c r="Q474" s="103" t="e">
        <v>#REF!</v>
      </c>
      <c r="R474" s="105" t="s">
        <v>2391</v>
      </c>
      <c r="S474" s="102"/>
      <c r="T474" s="107"/>
      <c r="U474" s="107"/>
    </row>
    <row r="475" spans="1:21" ht="15" hidden="1" customHeight="1" x14ac:dyDescent="0.25">
      <c r="A475" s="102">
        <v>467</v>
      </c>
      <c r="B475" s="102" t="s">
        <v>1506</v>
      </c>
      <c r="C475" s="103" t="s">
        <v>20</v>
      </c>
      <c r="D475" s="102"/>
      <c r="E475" s="102" t="s">
        <v>27</v>
      </c>
      <c r="F475" s="104" t="e">
        <v>#REF!</v>
      </c>
      <c r="G475" s="103" t="e">
        <v>#REF!</v>
      </c>
      <c r="H475" s="105">
        <v>0</v>
      </c>
      <c r="I475" s="105" t="s">
        <v>360</v>
      </c>
      <c r="J475" s="105">
        <v>359.44</v>
      </c>
      <c r="K475" s="106">
        <v>359.44</v>
      </c>
      <c r="L475" s="105" t="s">
        <v>713</v>
      </c>
      <c r="M475" s="103" t="e">
        <v>#REF!</v>
      </c>
      <c r="N475" s="105" t="s">
        <v>333</v>
      </c>
      <c r="O475" s="105" t="s">
        <v>1507</v>
      </c>
      <c r="P475" s="102"/>
      <c r="Q475" s="103" t="e">
        <v>#REF!</v>
      </c>
      <c r="R475" s="105" t="s">
        <v>2391</v>
      </c>
      <c r="S475" s="102"/>
      <c r="T475" s="107"/>
      <c r="U475" s="107"/>
    </row>
    <row r="476" spans="1:21" ht="15" hidden="1" customHeight="1" x14ac:dyDescent="0.25">
      <c r="A476" s="102">
        <v>468</v>
      </c>
      <c r="B476" s="102" t="s">
        <v>1508</v>
      </c>
      <c r="C476" s="103" t="s">
        <v>20</v>
      </c>
      <c r="D476" s="102"/>
      <c r="E476" s="102" t="s">
        <v>27</v>
      </c>
      <c r="F476" s="104" t="e">
        <v>#REF!</v>
      </c>
      <c r="G476" s="103" t="e">
        <v>#REF!</v>
      </c>
      <c r="H476" s="105">
        <v>0</v>
      </c>
      <c r="I476" s="105" t="s">
        <v>483</v>
      </c>
      <c r="J476" s="105">
        <v>321.5</v>
      </c>
      <c r="K476" s="106">
        <v>321.5</v>
      </c>
      <c r="L476" s="105" t="s">
        <v>694</v>
      </c>
      <c r="M476" s="103" t="e">
        <v>#REF!</v>
      </c>
      <c r="N476" s="105" t="s">
        <v>333</v>
      </c>
      <c r="O476" s="105" t="s">
        <v>1509</v>
      </c>
      <c r="P476" s="102"/>
      <c r="Q476" s="103" t="e">
        <v>#REF!</v>
      </c>
      <c r="R476" s="105" t="s">
        <v>2391</v>
      </c>
      <c r="S476" s="102"/>
      <c r="T476" s="107"/>
      <c r="U476" s="107"/>
    </row>
    <row r="477" spans="1:21" ht="15" hidden="1" customHeight="1" x14ac:dyDescent="0.25">
      <c r="A477" s="102">
        <v>469</v>
      </c>
      <c r="B477" s="102" t="s">
        <v>1510</v>
      </c>
      <c r="C477" s="103" t="s">
        <v>20</v>
      </c>
      <c r="D477" s="102"/>
      <c r="E477" s="102" t="s">
        <v>33</v>
      </c>
      <c r="F477" s="104" t="e">
        <v>#REF!</v>
      </c>
      <c r="G477" s="103" t="e">
        <v>#REF!</v>
      </c>
      <c r="H477" s="105">
        <v>0</v>
      </c>
      <c r="I477" s="105" t="s">
        <v>337</v>
      </c>
      <c r="J477" s="105">
        <v>666.7</v>
      </c>
      <c r="K477" s="106">
        <v>666.69999999999993</v>
      </c>
      <c r="L477" s="105" t="s">
        <v>1511</v>
      </c>
      <c r="M477" s="103" t="e">
        <v>#REF!</v>
      </c>
      <c r="N477" s="105" t="s">
        <v>333</v>
      </c>
      <c r="O477" s="105" t="s">
        <v>1512</v>
      </c>
      <c r="P477" s="102"/>
      <c r="Q477" s="103" t="e">
        <v>#REF!</v>
      </c>
      <c r="R477" s="105" t="s">
        <v>2391</v>
      </c>
      <c r="S477" s="102"/>
      <c r="T477" s="107"/>
      <c r="U477" s="107"/>
    </row>
    <row r="478" spans="1:21" ht="15" hidden="1" customHeight="1" x14ac:dyDescent="0.25">
      <c r="A478" s="102">
        <v>470</v>
      </c>
      <c r="B478" s="102" t="s">
        <v>1513</v>
      </c>
      <c r="C478" s="103" t="s">
        <v>20</v>
      </c>
      <c r="D478" s="102"/>
      <c r="E478" s="102" t="s">
        <v>27</v>
      </c>
      <c r="F478" s="104" t="e">
        <v>#REF!</v>
      </c>
      <c r="G478" s="103" t="e">
        <v>#REF!</v>
      </c>
      <c r="H478" s="105">
        <v>0</v>
      </c>
      <c r="I478" s="105" t="s">
        <v>659</v>
      </c>
      <c r="J478" s="105">
        <v>373.5</v>
      </c>
      <c r="K478" s="106">
        <v>373.5</v>
      </c>
      <c r="L478" s="105" t="s">
        <v>485</v>
      </c>
      <c r="M478" s="103" t="e">
        <v>#REF!</v>
      </c>
      <c r="N478" s="105" t="s">
        <v>333</v>
      </c>
      <c r="O478" s="105" t="s">
        <v>1498</v>
      </c>
      <c r="P478" s="102"/>
      <c r="Q478" s="103" t="e">
        <v>#REF!</v>
      </c>
      <c r="R478" s="105" t="s">
        <v>2391</v>
      </c>
      <c r="S478" s="102"/>
      <c r="T478" s="107"/>
      <c r="U478" s="107"/>
    </row>
    <row r="479" spans="1:21" ht="15" hidden="1" customHeight="1" x14ac:dyDescent="0.25">
      <c r="A479" s="102">
        <v>471</v>
      </c>
      <c r="B479" s="102" t="s">
        <v>1514</v>
      </c>
      <c r="C479" s="103" t="s">
        <v>20</v>
      </c>
      <c r="D479" s="102"/>
      <c r="E479" s="102" t="s">
        <v>27</v>
      </c>
      <c r="F479" s="104" t="e">
        <v>#REF!</v>
      </c>
      <c r="G479" s="103" t="e">
        <v>#REF!</v>
      </c>
      <c r="H479" s="105">
        <v>0</v>
      </c>
      <c r="I479" s="105" t="s">
        <v>595</v>
      </c>
      <c r="J479" s="105">
        <v>568.73</v>
      </c>
      <c r="K479" s="106">
        <v>568.73</v>
      </c>
      <c r="L479" s="105" t="s">
        <v>963</v>
      </c>
      <c r="M479" s="103" t="e">
        <v>#REF!</v>
      </c>
      <c r="N479" s="105" t="s">
        <v>333</v>
      </c>
      <c r="O479" s="105" t="s">
        <v>1515</v>
      </c>
      <c r="P479" s="102"/>
      <c r="Q479" s="103" t="e">
        <v>#REF!</v>
      </c>
      <c r="R479" s="105" t="s">
        <v>2391</v>
      </c>
      <c r="S479" s="102"/>
      <c r="T479" s="107"/>
      <c r="U479" s="107"/>
    </row>
    <row r="480" spans="1:21" ht="15" hidden="1" customHeight="1" x14ac:dyDescent="0.25">
      <c r="A480" s="102">
        <v>472</v>
      </c>
      <c r="B480" s="102" t="s">
        <v>1516</v>
      </c>
      <c r="C480" s="103" t="s">
        <v>20</v>
      </c>
      <c r="D480" s="102"/>
      <c r="E480" s="102" t="s">
        <v>34</v>
      </c>
      <c r="F480" s="104" t="e">
        <v>#REF!</v>
      </c>
      <c r="G480" s="103" t="e">
        <v>#REF!</v>
      </c>
      <c r="H480" s="105">
        <v>0</v>
      </c>
      <c r="I480" s="105" t="s">
        <v>368</v>
      </c>
      <c r="J480" s="105">
        <v>548.29999999999995</v>
      </c>
      <c r="K480" s="106">
        <v>548.29999999999995</v>
      </c>
      <c r="L480" s="105" t="s">
        <v>1517</v>
      </c>
      <c r="M480" s="103" t="e">
        <v>#REF!</v>
      </c>
      <c r="N480" s="105" t="s">
        <v>333</v>
      </c>
      <c r="O480" s="105" t="s">
        <v>1518</v>
      </c>
      <c r="P480" s="102"/>
      <c r="Q480" s="103" t="e">
        <v>#REF!</v>
      </c>
      <c r="R480" s="105" t="s">
        <v>2391</v>
      </c>
      <c r="S480" s="102"/>
      <c r="T480" s="107"/>
      <c r="U480" s="107"/>
    </row>
    <row r="481" spans="1:21" ht="15" hidden="1" customHeight="1" x14ac:dyDescent="0.25">
      <c r="A481" s="102">
        <v>473</v>
      </c>
      <c r="B481" s="102" t="s">
        <v>1519</v>
      </c>
      <c r="C481" s="103" t="s">
        <v>20</v>
      </c>
      <c r="D481" s="102"/>
      <c r="E481" s="102" t="s">
        <v>23</v>
      </c>
      <c r="F481" s="104" t="e">
        <v>#REF!</v>
      </c>
      <c r="G481" s="103" t="e">
        <v>#REF!</v>
      </c>
      <c r="H481" s="105">
        <v>0</v>
      </c>
      <c r="I481" s="105" t="s">
        <v>356</v>
      </c>
      <c r="J481" s="105">
        <v>170</v>
      </c>
      <c r="K481" s="106">
        <v>170</v>
      </c>
      <c r="L481" s="105" t="s">
        <v>335</v>
      </c>
      <c r="M481" s="103" t="e">
        <v>#REF!</v>
      </c>
      <c r="N481" s="105" t="s">
        <v>333</v>
      </c>
      <c r="O481" s="105" t="s">
        <v>1363</v>
      </c>
      <c r="P481" s="102"/>
      <c r="Q481" s="103" t="e">
        <v>#REF!</v>
      </c>
      <c r="R481" s="105" t="s">
        <v>2391</v>
      </c>
      <c r="S481" s="102"/>
      <c r="T481" s="107"/>
      <c r="U481" s="107"/>
    </row>
    <row r="482" spans="1:21" ht="15" hidden="1" customHeight="1" x14ac:dyDescent="0.25">
      <c r="A482" s="102">
        <v>474</v>
      </c>
      <c r="B482" s="102" t="s">
        <v>1520</v>
      </c>
      <c r="C482" s="103" t="s">
        <v>20</v>
      </c>
      <c r="D482" s="102"/>
      <c r="E482" s="102" t="s">
        <v>23</v>
      </c>
      <c r="F482" s="104" t="e">
        <v>#REF!</v>
      </c>
      <c r="G482" s="103" t="e">
        <v>#REF!</v>
      </c>
      <c r="H482" s="105">
        <v>0</v>
      </c>
      <c r="I482" s="105" t="s">
        <v>356</v>
      </c>
      <c r="J482" s="105">
        <v>155.6</v>
      </c>
      <c r="K482" s="106">
        <v>155.6</v>
      </c>
      <c r="L482" s="105" t="s">
        <v>434</v>
      </c>
      <c r="M482" s="103" t="e">
        <v>#REF!</v>
      </c>
      <c r="N482" s="105" t="s">
        <v>333</v>
      </c>
      <c r="O482" s="105" t="s">
        <v>1363</v>
      </c>
      <c r="P482" s="102"/>
      <c r="Q482" s="103" t="e">
        <v>#REF!</v>
      </c>
      <c r="R482" s="105" t="s">
        <v>2391</v>
      </c>
      <c r="S482" s="102"/>
      <c r="T482" s="107"/>
      <c r="U482" s="107"/>
    </row>
    <row r="483" spans="1:21" ht="15" hidden="1" customHeight="1" x14ac:dyDescent="0.25">
      <c r="A483" s="102">
        <v>475</v>
      </c>
      <c r="B483" s="102" t="s">
        <v>1521</v>
      </c>
      <c r="C483" s="103" t="s">
        <v>20</v>
      </c>
      <c r="D483" s="102"/>
      <c r="E483" s="102" t="s">
        <v>27</v>
      </c>
      <c r="F483" s="104" t="e">
        <v>#REF!</v>
      </c>
      <c r="G483" s="103" t="e">
        <v>#REF!</v>
      </c>
      <c r="H483" s="105">
        <v>0</v>
      </c>
      <c r="I483" s="105" t="s">
        <v>595</v>
      </c>
      <c r="J483" s="105">
        <v>531.70000000000005</v>
      </c>
      <c r="K483" s="106">
        <v>531.70000000000005</v>
      </c>
      <c r="L483" s="105" t="s">
        <v>1235</v>
      </c>
      <c r="M483" s="103" t="e">
        <v>#REF!</v>
      </c>
      <c r="N483" s="105" t="s">
        <v>333</v>
      </c>
      <c r="O483" s="105" t="s">
        <v>491</v>
      </c>
      <c r="P483" s="102"/>
      <c r="Q483" s="103" t="e">
        <v>#REF!</v>
      </c>
      <c r="R483" s="105" t="s">
        <v>2391</v>
      </c>
      <c r="S483" s="102"/>
      <c r="T483" s="107"/>
      <c r="U483" s="107"/>
    </row>
    <row r="484" spans="1:21" ht="15" hidden="1" customHeight="1" x14ac:dyDescent="0.25">
      <c r="A484" s="102">
        <v>476</v>
      </c>
      <c r="B484" s="102" t="s">
        <v>1522</v>
      </c>
      <c r="C484" s="103" t="s">
        <v>20</v>
      </c>
      <c r="D484" s="102"/>
      <c r="E484" s="102" t="s">
        <v>27</v>
      </c>
      <c r="F484" s="104" t="e">
        <v>#REF!</v>
      </c>
      <c r="G484" s="103" t="e">
        <v>#REF!</v>
      </c>
      <c r="H484" s="105">
        <v>0</v>
      </c>
      <c r="I484" s="105" t="s">
        <v>541</v>
      </c>
      <c r="J484" s="105">
        <v>370.2</v>
      </c>
      <c r="K484" s="106">
        <v>370.2</v>
      </c>
      <c r="L484" s="105" t="s">
        <v>555</v>
      </c>
      <c r="M484" s="103" t="e">
        <v>#REF!</v>
      </c>
      <c r="N484" s="105" t="s">
        <v>333</v>
      </c>
      <c r="O484" s="105" t="s">
        <v>438</v>
      </c>
      <c r="P484" s="102"/>
      <c r="Q484" s="103" t="e">
        <v>#REF!</v>
      </c>
      <c r="R484" s="105" t="s">
        <v>2391</v>
      </c>
      <c r="S484" s="102"/>
      <c r="T484" s="107"/>
      <c r="U484" s="107"/>
    </row>
    <row r="485" spans="1:21" ht="15" hidden="1" customHeight="1" x14ac:dyDescent="0.25">
      <c r="A485" s="102">
        <v>477</v>
      </c>
      <c r="B485" s="102" t="s">
        <v>1523</v>
      </c>
      <c r="C485" s="103" t="s">
        <v>20</v>
      </c>
      <c r="D485" s="102"/>
      <c r="E485" s="102" t="s">
        <v>23</v>
      </c>
      <c r="F485" s="104" t="e">
        <v>#REF!</v>
      </c>
      <c r="G485" s="103" t="e">
        <v>#REF!</v>
      </c>
      <c r="H485" s="105">
        <v>0</v>
      </c>
      <c r="I485" s="105" t="s">
        <v>912</v>
      </c>
      <c r="J485" s="105">
        <v>278.39999999999998</v>
      </c>
      <c r="K485" s="106">
        <v>278.39999999999998</v>
      </c>
      <c r="L485" s="105" t="s">
        <v>1524</v>
      </c>
      <c r="M485" s="103" t="e">
        <v>#REF!</v>
      </c>
      <c r="N485" s="105" t="s">
        <v>333</v>
      </c>
      <c r="O485" s="105">
        <v>0</v>
      </c>
      <c r="P485" s="102"/>
      <c r="Q485" s="103" t="e">
        <v>#REF!</v>
      </c>
      <c r="R485" s="105" t="s">
        <v>2391</v>
      </c>
      <c r="S485" s="102"/>
      <c r="T485" s="107"/>
      <c r="U485" s="107"/>
    </row>
    <row r="486" spans="1:21" ht="15" hidden="1" customHeight="1" x14ac:dyDescent="0.25">
      <c r="A486" s="102">
        <v>478</v>
      </c>
      <c r="B486" s="102" t="s">
        <v>1525</v>
      </c>
      <c r="C486" s="103" t="s">
        <v>20</v>
      </c>
      <c r="D486" s="102"/>
      <c r="E486" s="102" t="s">
        <v>27</v>
      </c>
      <c r="F486" s="104" t="e">
        <v>#REF!</v>
      </c>
      <c r="G486" s="103" t="e">
        <v>#REF!</v>
      </c>
      <c r="H486" s="105">
        <v>0</v>
      </c>
      <c r="I486" s="105" t="s">
        <v>659</v>
      </c>
      <c r="J486" s="105">
        <v>342.1</v>
      </c>
      <c r="K486" s="106">
        <v>342.1</v>
      </c>
      <c r="L486" s="105" t="s">
        <v>555</v>
      </c>
      <c r="M486" s="103" t="e">
        <v>#REF!</v>
      </c>
      <c r="N486" s="105" t="s">
        <v>333</v>
      </c>
      <c r="O486" s="105">
        <v>0</v>
      </c>
      <c r="P486" s="102"/>
      <c r="Q486" s="103" t="e">
        <v>#REF!</v>
      </c>
      <c r="R486" s="105" t="s">
        <v>2391</v>
      </c>
      <c r="S486" s="102"/>
      <c r="T486" s="107"/>
      <c r="U486" s="107"/>
    </row>
    <row r="487" spans="1:21" ht="15" hidden="1" customHeight="1" x14ac:dyDescent="0.25">
      <c r="A487" s="102">
        <v>479</v>
      </c>
      <c r="B487" s="102" t="s">
        <v>1526</v>
      </c>
      <c r="C487" s="103" t="s">
        <v>20</v>
      </c>
      <c r="D487" s="102"/>
      <c r="E487" s="102" t="s">
        <v>27</v>
      </c>
      <c r="F487" s="104" t="e">
        <v>#REF!</v>
      </c>
      <c r="G487" s="103" t="e">
        <v>#REF!</v>
      </c>
      <c r="H487" s="105">
        <v>0</v>
      </c>
      <c r="I487" s="105" t="s">
        <v>619</v>
      </c>
      <c r="J487" s="105">
        <v>562.29999999999995</v>
      </c>
      <c r="K487" s="106">
        <v>562.29999999999995</v>
      </c>
      <c r="L487" s="105" t="s">
        <v>1527</v>
      </c>
      <c r="M487" s="103" t="e">
        <v>#REF!</v>
      </c>
      <c r="N487" s="105">
        <v>0</v>
      </c>
      <c r="O487" s="105">
        <v>0</v>
      </c>
      <c r="P487" s="102"/>
      <c r="Q487" s="103" t="e">
        <v>#REF!</v>
      </c>
      <c r="R487" s="105" t="s">
        <v>2391</v>
      </c>
      <c r="S487" s="102"/>
      <c r="T487" s="107"/>
      <c r="U487" s="107"/>
    </row>
    <row r="488" spans="1:21" ht="15" hidden="1" customHeight="1" x14ac:dyDescent="0.25">
      <c r="A488" s="102">
        <v>480</v>
      </c>
      <c r="B488" s="102" t="s">
        <v>1528</v>
      </c>
      <c r="C488" s="103" t="s">
        <v>21</v>
      </c>
      <c r="D488" s="102"/>
      <c r="E488" s="102" t="s">
        <v>31</v>
      </c>
      <c r="F488" s="104" t="e">
        <v>#REF!</v>
      </c>
      <c r="G488" s="103" t="e">
        <v>#REF!</v>
      </c>
      <c r="H488" s="105">
        <v>0</v>
      </c>
      <c r="I488" s="105" t="s">
        <v>541</v>
      </c>
      <c r="J488" s="105">
        <v>575.5</v>
      </c>
      <c r="K488" s="106">
        <v>575.5</v>
      </c>
      <c r="L488" s="105" t="s">
        <v>454</v>
      </c>
      <c r="M488" s="103" t="e">
        <v>#REF!</v>
      </c>
      <c r="N488" s="105" t="s">
        <v>333</v>
      </c>
      <c r="O488" s="105" t="s">
        <v>1529</v>
      </c>
      <c r="P488" s="102"/>
      <c r="Q488" s="103" t="e">
        <v>#REF!</v>
      </c>
      <c r="R488" s="105" t="s">
        <v>2391</v>
      </c>
      <c r="S488" s="102"/>
      <c r="T488" s="107"/>
      <c r="U488" s="107"/>
    </row>
    <row r="489" spans="1:21" ht="15" hidden="1" customHeight="1" x14ac:dyDescent="0.25">
      <c r="A489" s="102">
        <v>481</v>
      </c>
      <c r="B489" s="102" t="s">
        <v>1530</v>
      </c>
      <c r="C489" s="103" t="s">
        <v>21</v>
      </c>
      <c r="D489" s="102"/>
      <c r="E489" s="102" t="s">
        <v>565</v>
      </c>
      <c r="F489" s="104" t="e">
        <v>#REF!</v>
      </c>
      <c r="G489" s="103" t="e">
        <v>#REF!</v>
      </c>
      <c r="H489" s="105">
        <v>0</v>
      </c>
      <c r="I489" s="105" t="s">
        <v>769</v>
      </c>
      <c r="J489" s="105">
        <v>1836.4</v>
      </c>
      <c r="K489" s="106">
        <v>1836.4</v>
      </c>
      <c r="L489" s="105" t="s">
        <v>650</v>
      </c>
      <c r="M489" s="103" t="e">
        <v>#REF!</v>
      </c>
      <c r="N489" s="105" t="s">
        <v>333</v>
      </c>
      <c r="O489" s="105" t="s">
        <v>1531</v>
      </c>
      <c r="P489" s="102"/>
      <c r="Q489" s="103" t="e">
        <v>#REF!</v>
      </c>
      <c r="R489" s="105" t="s">
        <v>2391</v>
      </c>
      <c r="S489" s="102"/>
      <c r="T489" s="107"/>
      <c r="U489" s="107"/>
    </row>
    <row r="490" spans="1:21" ht="15" hidden="1" customHeight="1" x14ac:dyDescent="0.25">
      <c r="A490" s="102">
        <v>482</v>
      </c>
      <c r="B490" s="102" t="s">
        <v>1532</v>
      </c>
      <c r="C490" s="103" t="s">
        <v>21</v>
      </c>
      <c r="D490" s="102"/>
      <c r="E490" s="102" t="s">
        <v>188</v>
      </c>
      <c r="F490" s="104" t="e">
        <v>#REF!</v>
      </c>
      <c r="G490" s="103" t="e">
        <v>#REF!</v>
      </c>
      <c r="H490" s="105">
        <v>0</v>
      </c>
      <c r="I490" s="105" t="s">
        <v>337</v>
      </c>
      <c r="J490" s="105">
        <v>1150.2</v>
      </c>
      <c r="K490" s="106">
        <v>1150.2</v>
      </c>
      <c r="L490" s="105" t="s">
        <v>1533</v>
      </c>
      <c r="M490" s="103" t="e">
        <v>#REF!</v>
      </c>
      <c r="N490" s="105" t="s">
        <v>625</v>
      </c>
      <c r="O490" s="105" t="s">
        <v>1534</v>
      </c>
      <c r="P490" s="102"/>
      <c r="Q490" s="103" t="e">
        <v>#REF!</v>
      </c>
      <c r="R490" s="105" t="s">
        <v>2391</v>
      </c>
      <c r="S490" s="102"/>
      <c r="T490" s="107"/>
      <c r="U490" s="107"/>
    </row>
    <row r="491" spans="1:21" ht="15" hidden="1" customHeight="1" x14ac:dyDescent="0.25">
      <c r="A491" s="102">
        <v>483</v>
      </c>
      <c r="B491" s="102" t="s">
        <v>1535</v>
      </c>
      <c r="C491" s="103" t="s">
        <v>21</v>
      </c>
      <c r="D491" s="102"/>
      <c r="E491" s="102" t="s">
        <v>31</v>
      </c>
      <c r="F491" s="104" t="e">
        <v>#REF!</v>
      </c>
      <c r="G491" s="103" t="e">
        <v>#REF!</v>
      </c>
      <c r="H491" s="105">
        <v>0</v>
      </c>
      <c r="I491" s="105" t="s">
        <v>483</v>
      </c>
      <c r="J491" s="105">
        <v>566.9</v>
      </c>
      <c r="K491" s="106">
        <v>566.9</v>
      </c>
      <c r="L491" s="105" t="s">
        <v>457</v>
      </c>
      <c r="M491" s="103" t="e">
        <v>#REF!</v>
      </c>
      <c r="N491" s="105" t="s">
        <v>1536</v>
      </c>
      <c r="O491" s="105" t="s">
        <v>346</v>
      </c>
      <c r="P491" s="102"/>
      <c r="Q491" s="103" t="e">
        <v>#REF!</v>
      </c>
      <c r="R491" s="105" t="s">
        <v>2391</v>
      </c>
      <c r="S491" s="102"/>
      <c r="T491" s="107"/>
      <c r="U491" s="107"/>
    </row>
    <row r="492" spans="1:21" ht="15" hidden="1" customHeight="1" x14ac:dyDescent="0.25">
      <c r="A492" s="102">
        <v>484</v>
      </c>
      <c r="B492" s="102" t="s">
        <v>1537</v>
      </c>
      <c r="C492" s="103" t="s">
        <v>21</v>
      </c>
      <c r="D492" s="102"/>
      <c r="E492" s="102" t="s">
        <v>1538</v>
      </c>
      <c r="F492" s="104" t="e">
        <v>#REF!</v>
      </c>
      <c r="G492" s="103" t="e">
        <v>#REF!</v>
      </c>
      <c r="H492" s="105">
        <v>0</v>
      </c>
      <c r="I492" s="105" t="s">
        <v>541</v>
      </c>
      <c r="J492" s="105">
        <v>1200.5</v>
      </c>
      <c r="K492" s="106">
        <v>1200.5</v>
      </c>
      <c r="L492" s="105" t="s">
        <v>1539</v>
      </c>
      <c r="M492" s="103" t="e">
        <v>#REF!</v>
      </c>
      <c r="N492" s="105" t="s">
        <v>434</v>
      </c>
      <c r="O492" s="105" t="s">
        <v>1540</v>
      </c>
      <c r="P492" s="102"/>
      <c r="Q492" s="103" t="e">
        <v>#REF!</v>
      </c>
      <c r="R492" s="105" t="s">
        <v>2391</v>
      </c>
      <c r="S492" s="102"/>
      <c r="T492" s="107"/>
      <c r="U492" s="107"/>
    </row>
    <row r="493" spans="1:21" ht="15" hidden="1" customHeight="1" x14ac:dyDescent="0.25">
      <c r="A493" s="102">
        <v>485</v>
      </c>
      <c r="B493" s="102" t="s">
        <v>1541</v>
      </c>
      <c r="C493" s="103" t="s">
        <v>21</v>
      </c>
      <c r="D493" s="102"/>
      <c r="E493" s="102" t="s">
        <v>188</v>
      </c>
      <c r="F493" s="104" t="e">
        <v>#REF!</v>
      </c>
      <c r="G493" s="103" t="e">
        <v>#REF!</v>
      </c>
      <c r="H493" s="105">
        <v>0</v>
      </c>
      <c r="I493" s="105" t="s">
        <v>809</v>
      </c>
      <c r="J493" s="105">
        <v>926</v>
      </c>
      <c r="K493" s="106">
        <v>926</v>
      </c>
      <c r="L493" s="105" t="s">
        <v>1050</v>
      </c>
      <c r="M493" s="103" t="e">
        <v>#REF!</v>
      </c>
      <c r="N493" s="105" t="s">
        <v>333</v>
      </c>
      <c r="O493" s="105" t="s">
        <v>1542</v>
      </c>
      <c r="P493" s="102"/>
      <c r="Q493" s="103" t="e">
        <v>#REF!</v>
      </c>
      <c r="R493" s="105" t="s">
        <v>2391</v>
      </c>
      <c r="S493" s="102"/>
      <c r="T493" s="107"/>
      <c r="U493" s="107"/>
    </row>
    <row r="494" spans="1:21" ht="15" hidden="1" customHeight="1" x14ac:dyDescent="0.25">
      <c r="A494" s="102">
        <v>486</v>
      </c>
      <c r="B494" s="102" t="s">
        <v>1543</v>
      </c>
      <c r="C494" s="103" t="s">
        <v>21</v>
      </c>
      <c r="D494" s="102"/>
      <c r="E494" s="102" t="s">
        <v>25</v>
      </c>
      <c r="F494" s="104" t="e">
        <v>#REF!</v>
      </c>
      <c r="G494" s="103" t="e">
        <v>#REF!</v>
      </c>
      <c r="H494" s="105">
        <v>0</v>
      </c>
      <c r="I494" s="105" t="s">
        <v>682</v>
      </c>
      <c r="J494" s="105">
        <v>443.3</v>
      </c>
      <c r="K494" s="106">
        <v>443.3</v>
      </c>
      <c r="L494" s="105" t="s">
        <v>1544</v>
      </c>
      <c r="M494" s="103" t="e">
        <v>#REF!</v>
      </c>
      <c r="N494" s="105" t="s">
        <v>333</v>
      </c>
      <c r="O494" s="105">
        <v>0</v>
      </c>
      <c r="P494" s="102"/>
      <c r="Q494" s="103" t="e">
        <v>#REF!</v>
      </c>
      <c r="R494" s="105" t="s">
        <v>1545</v>
      </c>
      <c r="S494" s="102"/>
      <c r="T494" s="107"/>
      <c r="U494" s="107"/>
    </row>
    <row r="495" spans="1:21" ht="15" hidden="1" customHeight="1" x14ac:dyDescent="0.25">
      <c r="A495" s="102">
        <v>487</v>
      </c>
      <c r="B495" s="102" t="s">
        <v>1546</v>
      </c>
      <c r="C495" s="103" t="s">
        <v>21</v>
      </c>
      <c r="D495" s="102"/>
      <c r="E495" s="102" t="s">
        <v>188</v>
      </c>
      <c r="F495" s="104" t="e">
        <v>#REF!</v>
      </c>
      <c r="G495" s="103" t="e">
        <v>#REF!</v>
      </c>
      <c r="H495" s="105">
        <v>0</v>
      </c>
      <c r="I495" s="105" t="s">
        <v>1547</v>
      </c>
      <c r="J495" s="105">
        <v>1464</v>
      </c>
      <c r="K495" s="106">
        <v>1464</v>
      </c>
      <c r="L495" s="105" t="s">
        <v>620</v>
      </c>
      <c r="M495" s="103" t="e">
        <v>#REF!</v>
      </c>
      <c r="N495" s="105" t="s">
        <v>333</v>
      </c>
      <c r="O495" s="105" t="s">
        <v>358</v>
      </c>
      <c r="P495" s="102"/>
      <c r="Q495" s="103" t="e">
        <v>#REF!</v>
      </c>
      <c r="R495" s="105" t="s">
        <v>2391</v>
      </c>
      <c r="S495" s="102"/>
      <c r="T495" s="107"/>
      <c r="U495" s="107"/>
    </row>
    <row r="496" spans="1:21" ht="15" hidden="1" customHeight="1" x14ac:dyDescent="0.25">
      <c r="A496" s="102">
        <v>488</v>
      </c>
      <c r="B496" s="102" t="s">
        <v>1548</v>
      </c>
      <c r="C496" s="103" t="s">
        <v>23</v>
      </c>
      <c r="D496" s="102"/>
      <c r="E496" s="102" t="s">
        <v>35</v>
      </c>
      <c r="F496" s="104" t="e">
        <v>#REF!</v>
      </c>
      <c r="G496" s="103" t="e">
        <v>#REF!</v>
      </c>
      <c r="H496" s="105">
        <v>0</v>
      </c>
      <c r="I496" s="105" t="s">
        <v>837</v>
      </c>
      <c r="J496" s="105">
        <v>1169.3</v>
      </c>
      <c r="K496" s="106">
        <v>1169.3</v>
      </c>
      <c r="L496" s="105" t="s">
        <v>1527</v>
      </c>
      <c r="M496" s="103" t="e">
        <v>#REF!</v>
      </c>
      <c r="N496" s="105">
        <v>0</v>
      </c>
      <c r="O496" s="105">
        <v>0</v>
      </c>
      <c r="P496" s="102"/>
      <c r="Q496" s="103" t="e">
        <v>#REF!</v>
      </c>
      <c r="R496" s="105" t="s">
        <v>2391</v>
      </c>
      <c r="S496" s="102"/>
      <c r="T496" s="107"/>
      <c r="U496" s="107"/>
    </row>
    <row r="497" spans="1:21" ht="15" hidden="1" customHeight="1" x14ac:dyDescent="0.25">
      <c r="A497" s="102">
        <v>489</v>
      </c>
      <c r="B497" s="102" t="s">
        <v>1549</v>
      </c>
      <c r="C497" s="103" t="s">
        <v>23</v>
      </c>
      <c r="D497" s="102"/>
      <c r="E497" s="102" t="s">
        <v>35</v>
      </c>
      <c r="F497" s="104" t="e">
        <v>#REF!</v>
      </c>
      <c r="G497" s="103" t="e">
        <v>#REF!</v>
      </c>
      <c r="H497" s="105">
        <v>0</v>
      </c>
      <c r="I497" s="105" t="s">
        <v>912</v>
      </c>
      <c r="J497" s="105">
        <v>954.5</v>
      </c>
      <c r="K497" s="106">
        <v>954.5</v>
      </c>
      <c r="L497" s="105" t="s">
        <v>1550</v>
      </c>
      <c r="M497" s="103" t="e">
        <v>#REF!</v>
      </c>
      <c r="N497" s="105">
        <v>0</v>
      </c>
      <c r="O497" s="105">
        <v>0</v>
      </c>
      <c r="P497" s="102"/>
      <c r="Q497" s="103" t="e">
        <v>#REF!</v>
      </c>
      <c r="R497" s="105" t="s">
        <v>2391</v>
      </c>
      <c r="S497" s="102"/>
      <c r="T497" s="107"/>
      <c r="U497" s="107"/>
    </row>
    <row r="498" spans="1:21" ht="15" hidden="1" customHeight="1" x14ac:dyDescent="0.25">
      <c r="A498" s="102">
        <v>490</v>
      </c>
      <c r="B498" s="102" t="s">
        <v>1551</v>
      </c>
      <c r="C498" s="103" t="s">
        <v>22</v>
      </c>
      <c r="D498" s="102"/>
      <c r="E498" s="102" t="s">
        <v>117</v>
      </c>
      <c r="F498" s="104" t="e">
        <v>#REF!</v>
      </c>
      <c r="G498" s="103" t="e">
        <v>#REF!</v>
      </c>
      <c r="H498" s="105">
        <v>0</v>
      </c>
      <c r="I498" s="105" t="s">
        <v>541</v>
      </c>
      <c r="J498" s="105">
        <v>3200.8</v>
      </c>
      <c r="K498" s="106">
        <v>3200.8</v>
      </c>
      <c r="L498" s="105" t="s">
        <v>1552</v>
      </c>
      <c r="M498" s="103" t="e">
        <v>#REF!</v>
      </c>
      <c r="N498" s="105" t="s">
        <v>1553</v>
      </c>
      <c r="O498" s="105" t="s">
        <v>338</v>
      </c>
      <c r="P498" s="102"/>
      <c r="Q498" s="103" t="e">
        <v>#REF!</v>
      </c>
      <c r="R498" s="105" t="s">
        <v>2391</v>
      </c>
      <c r="S498" s="102"/>
      <c r="T498" s="107"/>
      <c r="U498" s="107"/>
    </row>
    <row r="499" spans="1:21" ht="15" hidden="1" customHeight="1" x14ac:dyDescent="0.25">
      <c r="A499" s="102">
        <v>491</v>
      </c>
      <c r="B499" s="102" t="s">
        <v>1554</v>
      </c>
      <c r="C499" s="103" t="s">
        <v>22</v>
      </c>
      <c r="D499" s="102"/>
      <c r="E499" s="102" t="s">
        <v>862</v>
      </c>
      <c r="F499" s="104" t="e">
        <v>#REF!</v>
      </c>
      <c r="G499" s="103" t="e">
        <v>#REF!</v>
      </c>
      <c r="H499" s="105">
        <v>0</v>
      </c>
      <c r="I499" s="105" t="s">
        <v>541</v>
      </c>
      <c r="J499" s="105">
        <v>3192.7</v>
      </c>
      <c r="K499" s="106">
        <v>3192.7</v>
      </c>
      <c r="L499" s="105" t="s">
        <v>1552</v>
      </c>
      <c r="M499" s="103" t="e">
        <v>#REF!</v>
      </c>
      <c r="N499" s="105" t="s">
        <v>1555</v>
      </c>
      <c r="O499" s="105" t="s">
        <v>487</v>
      </c>
      <c r="P499" s="102"/>
      <c r="Q499" s="103" t="e">
        <v>#REF!</v>
      </c>
      <c r="R499" s="105" t="s">
        <v>2391</v>
      </c>
      <c r="S499" s="102"/>
      <c r="T499" s="107"/>
      <c r="U499" s="107"/>
    </row>
    <row r="500" spans="1:21" ht="15" hidden="1" customHeight="1" x14ac:dyDescent="0.25">
      <c r="A500" s="102">
        <v>492</v>
      </c>
      <c r="B500" s="102" t="s">
        <v>1556</v>
      </c>
      <c r="C500" s="103" t="s">
        <v>22</v>
      </c>
      <c r="D500" s="102"/>
      <c r="E500" s="102" t="s">
        <v>1149</v>
      </c>
      <c r="F500" s="104" t="e">
        <v>#REF!</v>
      </c>
      <c r="G500" s="103" t="e">
        <v>#REF!</v>
      </c>
      <c r="H500" s="105">
        <v>0</v>
      </c>
      <c r="I500" s="105" t="s">
        <v>589</v>
      </c>
      <c r="J500" s="105">
        <v>1365.1</v>
      </c>
      <c r="K500" s="106">
        <v>1365.1</v>
      </c>
      <c r="L500" s="105" t="s">
        <v>451</v>
      </c>
      <c r="M500" s="103" t="e">
        <v>#REF!</v>
      </c>
      <c r="N500" s="105" t="s">
        <v>720</v>
      </c>
      <c r="O500" s="105" t="s">
        <v>1094</v>
      </c>
      <c r="P500" s="102"/>
      <c r="Q500" s="103" t="e">
        <v>#REF!</v>
      </c>
      <c r="R500" s="105" t="s">
        <v>1545</v>
      </c>
      <c r="S500" s="102"/>
      <c r="T500" s="107"/>
      <c r="U500" s="107"/>
    </row>
    <row r="501" spans="1:21" ht="15" hidden="1" customHeight="1" x14ac:dyDescent="0.25">
      <c r="A501" s="102">
        <v>493</v>
      </c>
      <c r="B501" s="102" t="s">
        <v>1557</v>
      </c>
      <c r="C501" s="103" t="s">
        <v>22</v>
      </c>
      <c r="D501" s="102"/>
      <c r="E501" s="102" t="s">
        <v>862</v>
      </c>
      <c r="F501" s="104" t="e">
        <v>#REF!</v>
      </c>
      <c r="G501" s="103" t="e">
        <v>#REF!</v>
      </c>
      <c r="H501" s="105">
        <v>0</v>
      </c>
      <c r="I501" s="105" t="s">
        <v>483</v>
      </c>
      <c r="J501" s="105">
        <v>3427.6</v>
      </c>
      <c r="K501" s="106">
        <v>3427.6</v>
      </c>
      <c r="L501" s="105" t="s">
        <v>1558</v>
      </c>
      <c r="M501" s="103" t="e">
        <v>#REF!</v>
      </c>
      <c r="N501" s="105" t="s">
        <v>490</v>
      </c>
      <c r="O501" s="105" t="s">
        <v>457</v>
      </c>
      <c r="P501" s="102"/>
      <c r="Q501" s="103" t="e">
        <v>#REF!</v>
      </c>
      <c r="R501" s="105" t="s">
        <v>2391</v>
      </c>
      <c r="S501" s="102"/>
      <c r="T501" s="107"/>
      <c r="U501" s="107"/>
    </row>
    <row r="502" spans="1:21" ht="15" hidden="1" customHeight="1" x14ac:dyDescent="0.25">
      <c r="A502" s="102">
        <v>494</v>
      </c>
      <c r="B502" s="102" t="s">
        <v>1559</v>
      </c>
      <c r="C502" s="103" t="s">
        <v>22</v>
      </c>
      <c r="D502" s="102"/>
      <c r="E502" s="102" t="s">
        <v>631</v>
      </c>
      <c r="F502" s="104" t="e">
        <v>#REF!</v>
      </c>
      <c r="G502" s="103" t="e">
        <v>#REF!</v>
      </c>
      <c r="H502" s="105">
        <v>0</v>
      </c>
      <c r="I502" s="105" t="s">
        <v>483</v>
      </c>
      <c r="J502" s="105">
        <v>3364</v>
      </c>
      <c r="K502" s="106">
        <v>3364</v>
      </c>
      <c r="L502" s="105" t="s">
        <v>1560</v>
      </c>
      <c r="M502" s="103" t="e">
        <v>#REF!</v>
      </c>
      <c r="N502" s="105" t="s">
        <v>854</v>
      </c>
      <c r="O502" s="105" t="s">
        <v>1453</v>
      </c>
      <c r="P502" s="102"/>
      <c r="Q502" s="103" t="e">
        <v>#REF!</v>
      </c>
      <c r="R502" s="105" t="s">
        <v>2391</v>
      </c>
      <c r="S502" s="102"/>
      <c r="T502" s="107"/>
      <c r="U502" s="107"/>
    </row>
    <row r="503" spans="1:21" ht="15" hidden="1" customHeight="1" x14ac:dyDescent="0.25">
      <c r="A503" s="102">
        <v>495</v>
      </c>
      <c r="B503" s="102" t="s">
        <v>1561</v>
      </c>
      <c r="C503" s="103" t="s">
        <v>22</v>
      </c>
      <c r="D503" s="102"/>
      <c r="E503" s="102" t="s">
        <v>117</v>
      </c>
      <c r="F503" s="104" t="e">
        <v>#REF!</v>
      </c>
      <c r="G503" s="103" t="e">
        <v>#REF!</v>
      </c>
      <c r="H503" s="105">
        <v>0</v>
      </c>
      <c r="I503" s="105" t="s">
        <v>483</v>
      </c>
      <c r="J503" s="105">
        <v>3209.9</v>
      </c>
      <c r="K503" s="106">
        <v>3209.9</v>
      </c>
      <c r="L503" s="105" t="s">
        <v>1562</v>
      </c>
      <c r="M503" s="103" t="e">
        <v>#REF!</v>
      </c>
      <c r="N503" s="105" t="s">
        <v>1563</v>
      </c>
      <c r="O503" s="105" t="s">
        <v>651</v>
      </c>
      <c r="P503" s="102"/>
      <c r="Q503" s="103" t="e">
        <v>#REF!</v>
      </c>
      <c r="R503" s="105" t="s">
        <v>2391</v>
      </c>
      <c r="S503" s="102"/>
      <c r="T503" s="107"/>
      <c r="U503" s="107"/>
    </row>
    <row r="504" spans="1:21" ht="15" hidden="1" customHeight="1" x14ac:dyDescent="0.25">
      <c r="A504" s="102">
        <v>496</v>
      </c>
      <c r="B504" s="102" t="s">
        <v>1564</v>
      </c>
      <c r="C504" s="103" t="s">
        <v>22</v>
      </c>
      <c r="D504" s="102"/>
      <c r="E504" s="102" t="s">
        <v>603</v>
      </c>
      <c r="F504" s="104" t="e">
        <v>#REF!</v>
      </c>
      <c r="G504" s="103" t="e">
        <v>#REF!</v>
      </c>
      <c r="H504" s="105">
        <v>0</v>
      </c>
      <c r="I504" s="105" t="s">
        <v>483</v>
      </c>
      <c r="J504" s="105">
        <v>2094.1999999999998</v>
      </c>
      <c r="K504" s="106">
        <v>2094.1999999999998</v>
      </c>
      <c r="L504" s="105" t="s">
        <v>1565</v>
      </c>
      <c r="M504" s="103" t="e">
        <v>#REF!</v>
      </c>
      <c r="N504" s="105" t="s">
        <v>571</v>
      </c>
      <c r="O504" s="105" t="s">
        <v>1048</v>
      </c>
      <c r="P504" s="102"/>
      <c r="Q504" s="103" t="e">
        <v>#REF!</v>
      </c>
      <c r="R504" s="105" t="s">
        <v>2391</v>
      </c>
      <c r="S504" s="102"/>
      <c r="T504" s="107"/>
      <c r="U504" s="107"/>
    </row>
    <row r="505" spans="1:21" ht="15" hidden="1" customHeight="1" x14ac:dyDescent="0.25">
      <c r="A505" s="102">
        <v>497</v>
      </c>
      <c r="B505" s="102" t="s">
        <v>1566</v>
      </c>
      <c r="C505" s="103" t="s">
        <v>22</v>
      </c>
      <c r="D505" s="102"/>
      <c r="E505" s="102" t="s">
        <v>1035</v>
      </c>
      <c r="F505" s="104" t="e">
        <v>#REF!</v>
      </c>
      <c r="G505" s="103" t="e">
        <v>#REF!</v>
      </c>
      <c r="H505" s="105">
        <v>0</v>
      </c>
      <c r="I505" s="105" t="s">
        <v>483</v>
      </c>
      <c r="J505" s="105">
        <v>1901.6</v>
      </c>
      <c r="K505" s="106">
        <v>1901.6000000000001</v>
      </c>
      <c r="L505" s="105" t="s">
        <v>1567</v>
      </c>
      <c r="M505" s="103" t="e">
        <v>#REF!</v>
      </c>
      <c r="N505" s="105" t="s">
        <v>720</v>
      </c>
      <c r="O505" s="105" t="s">
        <v>358</v>
      </c>
      <c r="P505" s="102"/>
      <c r="Q505" s="103" t="e">
        <v>#REF!</v>
      </c>
      <c r="R505" s="105" t="s">
        <v>2391</v>
      </c>
      <c r="S505" s="102"/>
      <c r="T505" s="107"/>
      <c r="U505" s="107"/>
    </row>
    <row r="506" spans="1:21" ht="15" hidden="1" customHeight="1" x14ac:dyDescent="0.25">
      <c r="A506" s="102">
        <v>498</v>
      </c>
      <c r="B506" s="102" t="s">
        <v>1568</v>
      </c>
      <c r="C506" s="103" t="s">
        <v>22</v>
      </c>
      <c r="D506" s="102"/>
      <c r="E506" s="102" t="s">
        <v>164</v>
      </c>
      <c r="F506" s="104" t="e">
        <v>#REF!</v>
      </c>
      <c r="G506" s="103" t="e">
        <v>#REF!</v>
      </c>
      <c r="H506" s="105">
        <v>0</v>
      </c>
      <c r="I506" s="105" t="s">
        <v>483</v>
      </c>
      <c r="J506" s="105">
        <v>2520</v>
      </c>
      <c r="K506" s="106">
        <v>2520</v>
      </c>
      <c r="L506" s="105" t="s">
        <v>1569</v>
      </c>
      <c r="M506" s="103" t="e">
        <v>#REF!</v>
      </c>
      <c r="N506" s="105">
        <v>0</v>
      </c>
      <c r="O506" s="105" t="s">
        <v>1570</v>
      </c>
      <c r="P506" s="102"/>
      <c r="Q506" s="103" t="e">
        <v>#REF!</v>
      </c>
      <c r="R506" s="105" t="s">
        <v>2391</v>
      </c>
      <c r="S506" s="102"/>
      <c r="T506" s="107"/>
      <c r="U506" s="107"/>
    </row>
    <row r="507" spans="1:21" ht="15" hidden="1" customHeight="1" x14ac:dyDescent="0.25">
      <c r="A507" s="102">
        <v>499</v>
      </c>
      <c r="B507" s="102" t="s">
        <v>1571</v>
      </c>
      <c r="C507" s="103" t="s">
        <v>22</v>
      </c>
      <c r="D507" s="102"/>
      <c r="E507" s="102" t="s">
        <v>1572</v>
      </c>
      <c r="F507" s="104" t="e">
        <v>#REF!</v>
      </c>
      <c r="G507" s="103" t="e">
        <v>#REF!</v>
      </c>
      <c r="H507" s="105">
        <v>0</v>
      </c>
      <c r="I507" s="105" t="s">
        <v>381</v>
      </c>
      <c r="J507" s="105">
        <v>3642.9</v>
      </c>
      <c r="K507" s="106">
        <v>3642.9</v>
      </c>
      <c r="L507" s="105" t="s">
        <v>1573</v>
      </c>
      <c r="M507" s="103" t="e">
        <v>#REF!</v>
      </c>
      <c r="N507" s="105" t="s">
        <v>709</v>
      </c>
      <c r="O507" s="105" t="s">
        <v>1107</v>
      </c>
      <c r="P507" s="102"/>
      <c r="Q507" s="103" t="e">
        <v>#REF!</v>
      </c>
      <c r="R507" s="105" t="s">
        <v>2391</v>
      </c>
      <c r="S507" s="102"/>
      <c r="T507" s="107"/>
      <c r="U507" s="107"/>
    </row>
    <row r="508" spans="1:21" ht="15" hidden="1" customHeight="1" x14ac:dyDescent="0.25">
      <c r="A508" s="102">
        <v>500</v>
      </c>
      <c r="B508" s="102" t="s">
        <v>1574</v>
      </c>
      <c r="C508" s="103" t="s">
        <v>22</v>
      </c>
      <c r="D508" s="102"/>
      <c r="E508" s="102" t="s">
        <v>164</v>
      </c>
      <c r="F508" s="104" t="e">
        <v>#REF!</v>
      </c>
      <c r="G508" s="103" t="e">
        <v>#REF!</v>
      </c>
      <c r="H508" s="105">
        <v>0</v>
      </c>
      <c r="I508" s="105" t="s">
        <v>381</v>
      </c>
      <c r="J508" s="105">
        <v>2550</v>
      </c>
      <c r="K508" s="106">
        <v>2550</v>
      </c>
      <c r="L508" s="105" t="s">
        <v>1575</v>
      </c>
      <c r="M508" s="103" t="e">
        <v>#REF!</v>
      </c>
      <c r="N508" s="105" t="s">
        <v>590</v>
      </c>
      <c r="O508" s="105" t="s">
        <v>1576</v>
      </c>
      <c r="P508" s="102"/>
      <c r="Q508" s="103" t="e">
        <v>#REF!</v>
      </c>
      <c r="R508" s="105" t="s">
        <v>1545</v>
      </c>
      <c r="S508" s="102"/>
      <c r="T508" s="107"/>
      <c r="U508" s="107"/>
    </row>
    <row r="509" spans="1:21" ht="15" hidden="1" customHeight="1" x14ac:dyDescent="0.25">
      <c r="A509" s="102">
        <v>501</v>
      </c>
      <c r="B509" s="102" t="s">
        <v>1577</v>
      </c>
      <c r="C509" s="103" t="s">
        <v>22</v>
      </c>
      <c r="D509" s="102"/>
      <c r="E509" s="102" t="s">
        <v>594</v>
      </c>
      <c r="F509" s="104" t="e">
        <v>#REF!</v>
      </c>
      <c r="G509" s="103" t="e">
        <v>#REF!</v>
      </c>
      <c r="H509" s="105">
        <v>0</v>
      </c>
      <c r="I509" s="105" t="s">
        <v>483</v>
      </c>
      <c r="J509" s="105">
        <v>3218.8</v>
      </c>
      <c r="K509" s="106">
        <v>3218.8</v>
      </c>
      <c r="L509" s="105" t="s">
        <v>1578</v>
      </c>
      <c r="M509" s="103" t="e">
        <v>#REF!</v>
      </c>
      <c r="N509" s="105" t="s">
        <v>709</v>
      </c>
      <c r="O509" s="105" t="s">
        <v>1579</v>
      </c>
      <c r="P509" s="102"/>
      <c r="Q509" s="103" t="e">
        <v>#REF!</v>
      </c>
      <c r="R509" s="105" t="s">
        <v>2391</v>
      </c>
      <c r="S509" s="102"/>
      <c r="T509" s="107"/>
      <c r="U509" s="107"/>
    </row>
    <row r="510" spans="1:21" ht="15" hidden="1" customHeight="1" x14ac:dyDescent="0.25">
      <c r="A510" s="102">
        <v>502</v>
      </c>
      <c r="B510" s="102" t="s">
        <v>1580</v>
      </c>
      <c r="C510" s="103" t="s">
        <v>22</v>
      </c>
      <c r="D510" s="102"/>
      <c r="E510" s="102" t="s">
        <v>603</v>
      </c>
      <c r="F510" s="104" t="e">
        <v>#REF!</v>
      </c>
      <c r="G510" s="103" t="e">
        <v>#REF!</v>
      </c>
      <c r="H510" s="105">
        <v>0</v>
      </c>
      <c r="I510" s="105" t="s">
        <v>502</v>
      </c>
      <c r="J510" s="105">
        <v>1668.2</v>
      </c>
      <c r="K510" s="106">
        <v>1668.2</v>
      </c>
      <c r="L510" s="105" t="s">
        <v>939</v>
      </c>
      <c r="M510" s="103" t="e">
        <v>#REF!</v>
      </c>
      <c r="N510" s="105" t="s">
        <v>344</v>
      </c>
      <c r="O510" s="105" t="s">
        <v>405</v>
      </c>
      <c r="P510" s="102"/>
      <c r="Q510" s="103" t="e">
        <v>#REF!</v>
      </c>
      <c r="R510" s="105" t="s">
        <v>2391</v>
      </c>
      <c r="S510" s="102"/>
      <c r="T510" s="107"/>
      <c r="U510" s="107"/>
    </row>
    <row r="511" spans="1:21" ht="15" hidden="1" customHeight="1" x14ac:dyDescent="0.25">
      <c r="A511" s="102">
        <v>503</v>
      </c>
      <c r="B511" s="102" t="s">
        <v>1581</v>
      </c>
      <c r="C511" s="103" t="s">
        <v>22</v>
      </c>
      <c r="D511" s="102"/>
      <c r="E511" s="102" t="s">
        <v>1582</v>
      </c>
      <c r="F511" s="104" t="e">
        <v>#REF!</v>
      </c>
      <c r="G511" s="103" t="e">
        <v>#REF!</v>
      </c>
      <c r="H511" s="105">
        <v>0</v>
      </c>
      <c r="I511" s="105" t="s">
        <v>703</v>
      </c>
      <c r="J511" s="105">
        <v>6100.1</v>
      </c>
      <c r="K511" s="106">
        <v>6100.1</v>
      </c>
      <c r="L511" s="105" t="s">
        <v>1583</v>
      </c>
      <c r="M511" s="103" t="e">
        <v>#REF!</v>
      </c>
      <c r="N511" s="105" t="s">
        <v>1584</v>
      </c>
      <c r="O511" s="105" t="s">
        <v>1585</v>
      </c>
      <c r="P511" s="102"/>
      <c r="Q511" s="103" t="e">
        <v>#REF!</v>
      </c>
      <c r="R511" s="105" t="s">
        <v>2391</v>
      </c>
      <c r="S511" s="102"/>
      <c r="T511" s="107"/>
      <c r="U511" s="107"/>
    </row>
    <row r="512" spans="1:21" ht="15" hidden="1" customHeight="1" x14ac:dyDescent="0.25">
      <c r="A512" s="102">
        <v>504</v>
      </c>
      <c r="B512" s="102" t="s">
        <v>1586</v>
      </c>
      <c r="C512" s="103" t="s">
        <v>22</v>
      </c>
      <c r="D512" s="102"/>
      <c r="E512" s="102" t="s">
        <v>1587</v>
      </c>
      <c r="F512" s="104" t="e">
        <v>#REF!</v>
      </c>
      <c r="G512" s="103" t="e">
        <v>#REF!</v>
      </c>
      <c r="H512" s="105">
        <v>0</v>
      </c>
      <c r="I512" s="105" t="s">
        <v>659</v>
      </c>
      <c r="J512" s="105">
        <v>3906.25</v>
      </c>
      <c r="K512" s="106">
        <v>3906.25</v>
      </c>
      <c r="L512" s="105" t="s">
        <v>1588</v>
      </c>
      <c r="M512" s="103" t="e">
        <v>#REF!</v>
      </c>
      <c r="N512" s="105" t="s">
        <v>1589</v>
      </c>
      <c r="O512" s="105" t="s">
        <v>1590</v>
      </c>
      <c r="P512" s="102"/>
      <c r="Q512" s="103" t="e">
        <v>#REF!</v>
      </c>
      <c r="R512" s="105" t="s">
        <v>2391</v>
      </c>
      <c r="S512" s="102"/>
      <c r="T512" s="107"/>
      <c r="U512" s="107"/>
    </row>
    <row r="513" spans="1:21" ht="15" hidden="1" customHeight="1" x14ac:dyDescent="0.25">
      <c r="A513" s="102">
        <v>505</v>
      </c>
      <c r="B513" s="102" t="s">
        <v>1591</v>
      </c>
      <c r="C513" s="103" t="s">
        <v>22</v>
      </c>
      <c r="D513" s="102"/>
      <c r="E513" s="102" t="s">
        <v>849</v>
      </c>
      <c r="F513" s="104" t="e">
        <v>#REF!</v>
      </c>
      <c r="G513" s="103" t="e">
        <v>#REF!</v>
      </c>
      <c r="H513" s="105">
        <v>0</v>
      </c>
      <c r="I513" s="105" t="s">
        <v>663</v>
      </c>
      <c r="J513" s="105">
        <v>4007.7</v>
      </c>
      <c r="K513" s="106">
        <v>4007.7</v>
      </c>
      <c r="L513" s="105" t="s">
        <v>1588</v>
      </c>
      <c r="M513" s="103" t="e">
        <v>#REF!</v>
      </c>
      <c r="N513" s="105" t="s">
        <v>1589</v>
      </c>
      <c r="O513" s="105" t="s">
        <v>1590</v>
      </c>
      <c r="P513" s="102"/>
      <c r="Q513" s="103" t="e">
        <v>#REF!</v>
      </c>
      <c r="R513" s="105" t="s">
        <v>2391</v>
      </c>
      <c r="S513" s="102"/>
      <c r="T513" s="107"/>
      <c r="U513" s="107"/>
    </row>
    <row r="514" spans="1:21" ht="15" hidden="1" customHeight="1" x14ac:dyDescent="0.25">
      <c r="A514" s="102">
        <v>506</v>
      </c>
      <c r="B514" s="102" t="s">
        <v>1592</v>
      </c>
      <c r="C514" s="103" t="s">
        <v>22</v>
      </c>
      <c r="D514" s="102"/>
      <c r="E514" s="102" t="s">
        <v>1593</v>
      </c>
      <c r="F514" s="104" t="e">
        <v>#REF!</v>
      </c>
      <c r="G514" s="103" t="e">
        <v>#REF!</v>
      </c>
      <c r="H514" s="105">
        <v>0</v>
      </c>
      <c r="I514" s="105" t="s">
        <v>526</v>
      </c>
      <c r="J514" s="105">
        <v>4964.1000000000004</v>
      </c>
      <c r="K514" s="106">
        <v>4964.0999999999995</v>
      </c>
      <c r="L514" s="105" t="s">
        <v>1588</v>
      </c>
      <c r="M514" s="103" t="e">
        <v>#REF!</v>
      </c>
      <c r="N514" s="105" t="s">
        <v>781</v>
      </c>
      <c r="O514" s="105" t="s">
        <v>1594</v>
      </c>
      <c r="P514" s="102"/>
      <c r="Q514" s="103" t="e">
        <v>#REF!</v>
      </c>
      <c r="R514" s="105" t="s">
        <v>2391</v>
      </c>
      <c r="S514" s="102"/>
      <c r="T514" s="107"/>
      <c r="U514" s="107"/>
    </row>
    <row r="515" spans="1:21" ht="15" hidden="1" customHeight="1" x14ac:dyDescent="0.25">
      <c r="A515" s="102">
        <v>507</v>
      </c>
      <c r="B515" s="102" t="s">
        <v>1595</v>
      </c>
      <c r="C515" s="103" t="s">
        <v>22</v>
      </c>
      <c r="D515" s="102"/>
      <c r="E515" s="102" t="s">
        <v>916</v>
      </c>
      <c r="F515" s="104" t="e">
        <v>#REF!</v>
      </c>
      <c r="G515" s="103" t="e">
        <v>#REF!</v>
      </c>
      <c r="H515" s="105">
        <v>0</v>
      </c>
      <c r="I515" s="105" t="s">
        <v>526</v>
      </c>
      <c r="J515" s="105">
        <v>4915.3</v>
      </c>
      <c r="K515" s="106">
        <v>4915.3</v>
      </c>
      <c r="L515" s="105" t="s">
        <v>1596</v>
      </c>
      <c r="M515" s="103" t="e">
        <v>#REF!</v>
      </c>
      <c r="N515" s="105" t="s">
        <v>781</v>
      </c>
      <c r="O515" s="105" t="s">
        <v>1597</v>
      </c>
      <c r="P515" s="102"/>
      <c r="Q515" s="103" t="e">
        <v>#REF!</v>
      </c>
      <c r="R515" s="105" t="s">
        <v>1545</v>
      </c>
      <c r="S515" s="102"/>
      <c r="T515" s="107"/>
      <c r="U515" s="107"/>
    </row>
    <row r="516" spans="1:21" ht="15" hidden="1" customHeight="1" x14ac:dyDescent="0.25">
      <c r="A516" s="102">
        <v>508</v>
      </c>
      <c r="B516" s="102" t="s">
        <v>1598</v>
      </c>
      <c r="C516" s="103" t="s">
        <v>22</v>
      </c>
      <c r="D516" s="102"/>
      <c r="E516" s="102" t="s">
        <v>594</v>
      </c>
      <c r="F516" s="104" t="e">
        <v>#REF!</v>
      </c>
      <c r="G516" s="103" t="e">
        <v>#REF!</v>
      </c>
      <c r="H516" s="105">
        <v>0</v>
      </c>
      <c r="I516" s="105" t="s">
        <v>337</v>
      </c>
      <c r="J516" s="105">
        <v>3174.9</v>
      </c>
      <c r="K516" s="106">
        <v>3174.9</v>
      </c>
      <c r="L516" s="105" t="s">
        <v>1599</v>
      </c>
      <c r="M516" s="103" t="e">
        <v>#REF!</v>
      </c>
      <c r="N516" s="105" t="s">
        <v>1600</v>
      </c>
      <c r="O516" s="105" t="s">
        <v>1601</v>
      </c>
      <c r="P516" s="102"/>
      <c r="Q516" s="103" t="e">
        <v>#REF!</v>
      </c>
      <c r="R516" s="105" t="s">
        <v>2391</v>
      </c>
      <c r="S516" s="102"/>
      <c r="T516" s="107"/>
      <c r="U516" s="107"/>
    </row>
    <row r="517" spans="1:21" ht="15" hidden="1" customHeight="1" x14ac:dyDescent="0.25">
      <c r="A517" s="102">
        <v>509</v>
      </c>
      <c r="B517" s="102" t="s">
        <v>1602</v>
      </c>
      <c r="C517" s="103" t="s">
        <v>22</v>
      </c>
      <c r="D517" s="102"/>
      <c r="E517" s="102" t="s">
        <v>603</v>
      </c>
      <c r="F517" s="104" t="e">
        <v>#REF!</v>
      </c>
      <c r="G517" s="103" t="e">
        <v>#REF!</v>
      </c>
      <c r="H517" s="105">
        <v>0</v>
      </c>
      <c r="I517" s="105" t="s">
        <v>337</v>
      </c>
      <c r="J517" s="105">
        <v>1765.4</v>
      </c>
      <c r="K517" s="106">
        <v>1765.4</v>
      </c>
      <c r="L517" s="105" t="s">
        <v>1603</v>
      </c>
      <c r="M517" s="103" t="e">
        <v>#REF!</v>
      </c>
      <c r="N517" s="105" t="s">
        <v>1604</v>
      </c>
      <c r="O517" s="105" t="s">
        <v>1605</v>
      </c>
      <c r="P517" s="102"/>
      <c r="Q517" s="103" t="e">
        <v>#REF!</v>
      </c>
      <c r="R517" s="105" t="s">
        <v>2391</v>
      </c>
      <c r="S517" s="102"/>
      <c r="T517" s="107"/>
      <c r="U517" s="107"/>
    </row>
    <row r="518" spans="1:21" ht="15" hidden="1" customHeight="1" x14ac:dyDescent="0.25">
      <c r="A518" s="102">
        <v>510</v>
      </c>
      <c r="B518" s="102" t="s">
        <v>1606</v>
      </c>
      <c r="C518" s="103" t="s">
        <v>22</v>
      </c>
      <c r="D518" s="102"/>
      <c r="E518" s="102" t="s">
        <v>603</v>
      </c>
      <c r="F518" s="104" t="e">
        <v>#REF!</v>
      </c>
      <c r="G518" s="103" t="e">
        <v>#REF!</v>
      </c>
      <c r="H518" s="105">
        <v>0</v>
      </c>
      <c r="I518" s="105" t="s">
        <v>582</v>
      </c>
      <c r="J518" s="105">
        <v>1778.1</v>
      </c>
      <c r="K518" s="106">
        <v>1778.1</v>
      </c>
      <c r="L518" s="105" t="s">
        <v>1603</v>
      </c>
      <c r="M518" s="103" t="e">
        <v>#REF!</v>
      </c>
      <c r="N518" s="105" t="s">
        <v>1386</v>
      </c>
      <c r="O518" s="105" t="s">
        <v>1391</v>
      </c>
      <c r="P518" s="102"/>
      <c r="Q518" s="103" t="e">
        <v>#REF!</v>
      </c>
      <c r="R518" s="105" t="s">
        <v>2391</v>
      </c>
      <c r="S518" s="102"/>
      <c r="T518" s="107"/>
      <c r="U518" s="107"/>
    </row>
    <row r="519" spans="1:21" ht="15" hidden="1" customHeight="1" x14ac:dyDescent="0.25">
      <c r="A519" s="102">
        <v>511</v>
      </c>
      <c r="B519" s="102" t="s">
        <v>1607</v>
      </c>
      <c r="C519" s="103" t="s">
        <v>22</v>
      </c>
      <c r="D519" s="102"/>
      <c r="E519" s="102" t="s">
        <v>653</v>
      </c>
      <c r="F519" s="104" t="e">
        <v>#REF!</v>
      </c>
      <c r="G519" s="103" t="e">
        <v>#REF!</v>
      </c>
      <c r="H519" s="105">
        <v>0</v>
      </c>
      <c r="I519" s="105" t="s">
        <v>502</v>
      </c>
      <c r="J519" s="105">
        <v>5080.3999999999996</v>
      </c>
      <c r="K519" s="106">
        <v>5080.3999999999996</v>
      </c>
      <c r="L519" s="105" t="s">
        <v>1588</v>
      </c>
      <c r="M519" s="103" t="e">
        <v>#REF!</v>
      </c>
      <c r="N519" s="105" t="s">
        <v>1608</v>
      </c>
      <c r="O519" s="105" t="s">
        <v>1609</v>
      </c>
      <c r="P519" s="102"/>
      <c r="Q519" s="103" t="e">
        <v>#REF!</v>
      </c>
      <c r="R519" s="105" t="s">
        <v>2391</v>
      </c>
      <c r="S519" s="102"/>
      <c r="T519" s="107"/>
      <c r="U519" s="107"/>
    </row>
    <row r="520" spans="1:21" ht="15" hidden="1" customHeight="1" x14ac:dyDescent="0.25">
      <c r="A520" s="102">
        <v>512</v>
      </c>
      <c r="B520" s="102" t="s">
        <v>1610</v>
      </c>
      <c r="C520" s="103" t="s">
        <v>22</v>
      </c>
      <c r="D520" s="102"/>
      <c r="E520" s="102" t="s">
        <v>594</v>
      </c>
      <c r="F520" s="104" t="e">
        <v>#REF!</v>
      </c>
      <c r="G520" s="103" t="e">
        <v>#REF!</v>
      </c>
      <c r="H520" s="105">
        <v>0</v>
      </c>
      <c r="I520" s="105" t="s">
        <v>433</v>
      </c>
      <c r="J520" s="105">
        <v>3200.83</v>
      </c>
      <c r="K520" s="106">
        <v>3200.83</v>
      </c>
      <c r="L520" s="105" t="s">
        <v>1578</v>
      </c>
      <c r="M520" s="103" t="e">
        <v>#REF!</v>
      </c>
      <c r="N520" s="105" t="s">
        <v>333</v>
      </c>
      <c r="O520" s="105" t="s">
        <v>1611</v>
      </c>
      <c r="P520" s="102"/>
      <c r="Q520" s="103" t="e">
        <v>#REF!</v>
      </c>
      <c r="R520" s="105" t="s">
        <v>2391</v>
      </c>
      <c r="S520" s="102"/>
      <c r="T520" s="107"/>
      <c r="U520" s="107"/>
    </row>
    <row r="521" spans="1:21" ht="15" hidden="1" customHeight="1" x14ac:dyDescent="0.25">
      <c r="A521" s="102">
        <v>513</v>
      </c>
      <c r="B521" s="102" t="s">
        <v>1612</v>
      </c>
      <c r="C521" s="103" t="s">
        <v>22</v>
      </c>
      <c r="D521" s="102"/>
      <c r="E521" s="102" t="s">
        <v>594</v>
      </c>
      <c r="F521" s="104" t="e">
        <v>#REF!</v>
      </c>
      <c r="G521" s="103" t="e">
        <v>#REF!</v>
      </c>
      <c r="H521" s="105">
        <v>0</v>
      </c>
      <c r="I521" s="105" t="s">
        <v>433</v>
      </c>
      <c r="J521" s="105">
        <v>3200.7</v>
      </c>
      <c r="K521" s="106">
        <v>3200.7</v>
      </c>
      <c r="L521" s="105" t="s">
        <v>1578</v>
      </c>
      <c r="M521" s="103" t="e">
        <v>#REF!</v>
      </c>
      <c r="N521" s="105" t="s">
        <v>709</v>
      </c>
      <c r="O521" s="105" t="s">
        <v>555</v>
      </c>
      <c r="P521" s="102"/>
      <c r="Q521" s="103" t="e">
        <v>#REF!</v>
      </c>
      <c r="R521" s="105" t="s">
        <v>2391</v>
      </c>
      <c r="S521" s="102"/>
      <c r="T521" s="107"/>
      <c r="U521" s="107"/>
    </row>
    <row r="522" spans="1:21" ht="15" hidden="1" customHeight="1" x14ac:dyDescent="0.25">
      <c r="A522" s="102">
        <v>514</v>
      </c>
      <c r="B522" s="102" t="s">
        <v>1613</v>
      </c>
      <c r="C522" s="103" t="s">
        <v>22</v>
      </c>
      <c r="D522" s="102"/>
      <c r="E522" s="102" t="s">
        <v>1614</v>
      </c>
      <c r="F522" s="104" t="e">
        <v>#REF!</v>
      </c>
      <c r="G522" s="103" t="e">
        <v>#REF!</v>
      </c>
      <c r="H522" s="105">
        <v>0</v>
      </c>
      <c r="I522" s="105" t="s">
        <v>663</v>
      </c>
      <c r="J522" s="105">
        <v>3255.64</v>
      </c>
      <c r="K522" s="106">
        <v>3255.64</v>
      </c>
      <c r="L522" s="105" t="s">
        <v>1578</v>
      </c>
      <c r="M522" s="103" t="e">
        <v>#REF!</v>
      </c>
      <c r="N522" s="105" t="s">
        <v>709</v>
      </c>
      <c r="O522" s="105" t="s">
        <v>1615</v>
      </c>
      <c r="P522" s="102"/>
      <c r="Q522" s="103" t="e">
        <v>#REF!</v>
      </c>
      <c r="R522" s="105" t="s">
        <v>2391</v>
      </c>
      <c r="S522" s="102"/>
      <c r="T522" s="107"/>
      <c r="U522" s="107"/>
    </row>
    <row r="523" spans="1:21" ht="15" hidden="1" customHeight="1" x14ac:dyDescent="0.25">
      <c r="A523" s="102">
        <v>515</v>
      </c>
      <c r="B523" s="102" t="s">
        <v>1616</v>
      </c>
      <c r="C523" s="103" t="s">
        <v>22</v>
      </c>
      <c r="D523" s="102"/>
      <c r="E523" s="102" t="s">
        <v>594</v>
      </c>
      <c r="F523" s="104" t="e">
        <v>#REF!</v>
      </c>
      <c r="G523" s="103" t="e">
        <v>#REF!</v>
      </c>
      <c r="H523" s="105">
        <v>0</v>
      </c>
      <c r="I523" s="105" t="s">
        <v>433</v>
      </c>
      <c r="J523" s="105">
        <v>3192.6</v>
      </c>
      <c r="K523" s="106">
        <v>3192.6</v>
      </c>
      <c r="L523" s="105" t="s">
        <v>1578</v>
      </c>
      <c r="M523" s="103" t="e">
        <v>#REF!</v>
      </c>
      <c r="N523" s="105" t="s">
        <v>1617</v>
      </c>
      <c r="O523" s="105" t="s">
        <v>1618</v>
      </c>
      <c r="P523" s="102"/>
      <c r="Q523" s="103" t="e">
        <v>#REF!</v>
      </c>
      <c r="R523" s="105" t="s">
        <v>2391</v>
      </c>
      <c r="S523" s="102"/>
      <c r="T523" s="107"/>
      <c r="U523" s="107"/>
    </row>
    <row r="524" spans="1:21" ht="15" hidden="1" customHeight="1" x14ac:dyDescent="0.25">
      <c r="A524" s="102">
        <v>516</v>
      </c>
      <c r="B524" s="102" t="s">
        <v>1619</v>
      </c>
      <c r="C524" s="103" t="s">
        <v>22</v>
      </c>
      <c r="D524" s="102"/>
      <c r="E524" s="102" t="s">
        <v>678</v>
      </c>
      <c r="F524" s="104" t="e">
        <v>#REF!</v>
      </c>
      <c r="G524" s="103" t="e">
        <v>#REF!</v>
      </c>
      <c r="H524" s="105">
        <v>0</v>
      </c>
      <c r="I524" s="105" t="s">
        <v>769</v>
      </c>
      <c r="J524" s="105">
        <v>2605</v>
      </c>
      <c r="K524" s="106">
        <v>2605</v>
      </c>
      <c r="L524" s="105" t="s">
        <v>1620</v>
      </c>
      <c r="M524" s="103" t="e">
        <v>#REF!</v>
      </c>
      <c r="N524" s="105" t="s">
        <v>542</v>
      </c>
      <c r="O524" s="105" t="s">
        <v>1621</v>
      </c>
      <c r="P524" s="102"/>
      <c r="Q524" s="103" t="e">
        <v>#REF!</v>
      </c>
      <c r="R524" s="105" t="s">
        <v>1545</v>
      </c>
      <c r="S524" s="102"/>
      <c r="T524" s="107"/>
      <c r="U524" s="107"/>
    </row>
    <row r="525" spans="1:21" ht="15" hidden="1" customHeight="1" x14ac:dyDescent="0.25">
      <c r="A525" s="102">
        <v>517</v>
      </c>
      <c r="B525" s="102" t="s">
        <v>1622</v>
      </c>
      <c r="C525" s="103" t="s">
        <v>22</v>
      </c>
      <c r="D525" s="102"/>
      <c r="E525" s="102" t="s">
        <v>678</v>
      </c>
      <c r="F525" s="104" t="e">
        <v>#REF!</v>
      </c>
      <c r="G525" s="103" t="e">
        <v>#REF!</v>
      </c>
      <c r="H525" s="105">
        <v>0</v>
      </c>
      <c r="I525" s="105" t="s">
        <v>679</v>
      </c>
      <c r="J525" s="105">
        <v>2765.61</v>
      </c>
      <c r="K525" s="106">
        <v>2765.61</v>
      </c>
      <c r="L525" s="105" t="s">
        <v>1620</v>
      </c>
      <c r="M525" s="103" t="e">
        <v>#REF!</v>
      </c>
      <c r="N525" s="105" t="s">
        <v>542</v>
      </c>
      <c r="O525" s="105" t="s">
        <v>1621</v>
      </c>
      <c r="P525" s="102"/>
      <c r="Q525" s="103" t="e">
        <v>#REF!</v>
      </c>
      <c r="R525" s="105" t="s">
        <v>1545</v>
      </c>
      <c r="S525" s="102"/>
      <c r="T525" s="107"/>
      <c r="U525" s="107"/>
    </row>
    <row r="526" spans="1:21" ht="15" hidden="1" customHeight="1" x14ac:dyDescent="0.25">
      <c r="A526" s="102">
        <v>518</v>
      </c>
      <c r="B526" s="102" t="s">
        <v>1623</v>
      </c>
      <c r="C526" s="103" t="s">
        <v>22</v>
      </c>
      <c r="D526" s="102"/>
      <c r="E526" s="102" t="s">
        <v>653</v>
      </c>
      <c r="F526" s="104" t="e">
        <v>#REF!</v>
      </c>
      <c r="G526" s="103" t="e">
        <v>#REF!</v>
      </c>
      <c r="H526" s="105">
        <v>0</v>
      </c>
      <c r="I526" s="105" t="s">
        <v>659</v>
      </c>
      <c r="J526" s="105">
        <v>4753.18</v>
      </c>
      <c r="K526" s="106">
        <v>4753.18</v>
      </c>
      <c r="L526" s="105" t="s">
        <v>1588</v>
      </c>
      <c r="M526" s="103" t="e">
        <v>#REF!</v>
      </c>
      <c r="N526" s="105" t="s">
        <v>1624</v>
      </c>
      <c r="O526" s="105" t="s">
        <v>1625</v>
      </c>
      <c r="P526" s="102"/>
      <c r="Q526" s="103" t="e">
        <v>#REF!</v>
      </c>
      <c r="R526" s="105" t="s">
        <v>2391</v>
      </c>
      <c r="S526" s="102"/>
      <c r="T526" s="107"/>
      <c r="U526" s="107"/>
    </row>
    <row r="527" spans="1:21" ht="15" hidden="1" customHeight="1" x14ac:dyDescent="0.25">
      <c r="A527" s="102">
        <v>519</v>
      </c>
      <c r="B527" s="102" t="s">
        <v>1626</v>
      </c>
      <c r="C527" s="103" t="s">
        <v>22</v>
      </c>
      <c r="D527" s="102"/>
      <c r="E527" s="102" t="s">
        <v>761</v>
      </c>
      <c r="F527" s="104" t="e">
        <v>#REF!</v>
      </c>
      <c r="G527" s="103" t="e">
        <v>#REF!</v>
      </c>
      <c r="H527" s="105">
        <v>0</v>
      </c>
      <c r="I527" s="105" t="s">
        <v>659</v>
      </c>
      <c r="J527" s="105">
        <v>3216.3</v>
      </c>
      <c r="K527" s="106">
        <v>3216.3</v>
      </c>
      <c r="L527" s="105" t="s">
        <v>1010</v>
      </c>
      <c r="M527" s="103" t="e">
        <v>#REF!</v>
      </c>
      <c r="N527" s="105" t="s">
        <v>709</v>
      </c>
      <c r="O527" s="105" t="s">
        <v>551</v>
      </c>
      <c r="P527" s="102"/>
      <c r="Q527" s="103" t="e">
        <v>#REF!</v>
      </c>
      <c r="R527" s="105" t="s">
        <v>1545</v>
      </c>
      <c r="S527" s="102"/>
      <c r="T527" s="107"/>
      <c r="U527" s="107"/>
    </row>
    <row r="528" spans="1:21" ht="15" hidden="1" customHeight="1" x14ac:dyDescent="0.25">
      <c r="A528" s="102">
        <v>520</v>
      </c>
      <c r="B528" s="102" t="s">
        <v>1627</v>
      </c>
      <c r="C528" s="103" t="s">
        <v>22</v>
      </c>
      <c r="D528" s="102"/>
      <c r="E528" s="102" t="s">
        <v>761</v>
      </c>
      <c r="F528" s="104" t="e">
        <v>#REF!</v>
      </c>
      <c r="G528" s="103" t="e">
        <v>#REF!</v>
      </c>
      <c r="H528" s="105">
        <v>0</v>
      </c>
      <c r="I528" s="105" t="s">
        <v>659</v>
      </c>
      <c r="J528" s="105">
        <v>3199.4</v>
      </c>
      <c r="K528" s="106">
        <v>3199.4</v>
      </c>
      <c r="L528" s="105" t="s">
        <v>1010</v>
      </c>
      <c r="M528" s="103" t="e">
        <v>#REF!</v>
      </c>
      <c r="N528" s="105" t="s">
        <v>709</v>
      </c>
      <c r="O528" s="105" t="s">
        <v>1628</v>
      </c>
      <c r="P528" s="102"/>
      <c r="Q528" s="103" t="e">
        <v>#REF!</v>
      </c>
      <c r="R528" s="105" t="s">
        <v>1545</v>
      </c>
      <c r="S528" s="102"/>
      <c r="T528" s="107"/>
      <c r="U528" s="107"/>
    </row>
    <row r="529" spans="1:21" ht="15" hidden="1" customHeight="1" x14ac:dyDescent="0.25">
      <c r="A529" s="102">
        <v>521</v>
      </c>
      <c r="B529" s="102" t="s">
        <v>1629</v>
      </c>
      <c r="C529" s="103" t="s">
        <v>22</v>
      </c>
      <c r="D529" s="102"/>
      <c r="E529" s="102" t="s">
        <v>658</v>
      </c>
      <c r="F529" s="104" t="e">
        <v>#REF!</v>
      </c>
      <c r="G529" s="103" t="e">
        <v>#REF!</v>
      </c>
      <c r="H529" s="105">
        <v>0</v>
      </c>
      <c r="I529" s="105" t="s">
        <v>659</v>
      </c>
      <c r="J529" s="105">
        <v>4969</v>
      </c>
      <c r="K529" s="106">
        <v>4969</v>
      </c>
      <c r="L529" s="105" t="s">
        <v>1588</v>
      </c>
      <c r="M529" s="103" t="e">
        <v>#REF!</v>
      </c>
      <c r="N529" s="105" t="s">
        <v>906</v>
      </c>
      <c r="O529" s="105" t="s">
        <v>1630</v>
      </c>
      <c r="P529" s="102"/>
      <c r="Q529" s="103" t="e">
        <v>#REF!</v>
      </c>
      <c r="R529" s="105" t="s">
        <v>2391</v>
      </c>
      <c r="S529" s="102"/>
      <c r="T529" s="107"/>
      <c r="U529" s="107"/>
    </row>
    <row r="530" spans="1:21" ht="15" hidden="1" customHeight="1" x14ac:dyDescent="0.25">
      <c r="A530" s="102">
        <v>522</v>
      </c>
      <c r="B530" s="102" t="s">
        <v>1631</v>
      </c>
      <c r="C530" s="103" t="s">
        <v>22</v>
      </c>
      <c r="D530" s="102"/>
      <c r="E530" s="102" t="s">
        <v>1632</v>
      </c>
      <c r="F530" s="104" t="e">
        <v>#REF!</v>
      </c>
      <c r="G530" s="103" t="e">
        <v>#REF!</v>
      </c>
      <c r="H530" s="105">
        <v>0</v>
      </c>
      <c r="I530" s="105" t="s">
        <v>505</v>
      </c>
      <c r="J530" s="105">
        <v>3206.9</v>
      </c>
      <c r="K530" s="106">
        <v>3206.9</v>
      </c>
      <c r="L530" s="105" t="s">
        <v>1010</v>
      </c>
      <c r="M530" s="103" t="e">
        <v>#REF!</v>
      </c>
      <c r="N530" s="105" t="s">
        <v>1517</v>
      </c>
      <c r="O530" s="105" t="s">
        <v>523</v>
      </c>
      <c r="P530" s="102"/>
      <c r="Q530" s="103" t="e">
        <v>#REF!</v>
      </c>
      <c r="R530" s="105" t="s">
        <v>1545</v>
      </c>
      <c r="S530" s="102"/>
      <c r="T530" s="107"/>
      <c r="U530" s="107"/>
    </row>
    <row r="531" spans="1:21" ht="15" hidden="1" customHeight="1" x14ac:dyDescent="0.25">
      <c r="A531" s="102">
        <v>523</v>
      </c>
      <c r="B531" s="102" t="s">
        <v>1633</v>
      </c>
      <c r="C531" s="103" t="s">
        <v>22</v>
      </c>
      <c r="D531" s="102"/>
      <c r="E531" s="102" t="s">
        <v>594</v>
      </c>
      <c r="F531" s="104" t="e">
        <v>#REF!</v>
      </c>
      <c r="G531" s="103" t="e">
        <v>#REF!</v>
      </c>
      <c r="H531" s="105">
        <v>0</v>
      </c>
      <c r="I531" s="105" t="s">
        <v>663</v>
      </c>
      <c r="J531" s="105">
        <v>4067.8</v>
      </c>
      <c r="K531" s="106">
        <v>4067.8</v>
      </c>
      <c r="L531" s="105" t="s">
        <v>1634</v>
      </c>
      <c r="M531" s="103" t="e">
        <v>#REF!</v>
      </c>
      <c r="N531" s="105" t="s">
        <v>1635</v>
      </c>
      <c r="O531" s="105" t="s">
        <v>1636</v>
      </c>
      <c r="P531" s="102"/>
      <c r="Q531" s="103" t="e">
        <v>#REF!</v>
      </c>
      <c r="R531" s="105" t="s">
        <v>1545</v>
      </c>
      <c r="S531" s="102"/>
      <c r="T531" s="107"/>
      <c r="U531" s="107"/>
    </row>
    <row r="532" spans="1:21" ht="15" hidden="1" customHeight="1" x14ac:dyDescent="0.25">
      <c r="A532" s="102">
        <v>524</v>
      </c>
      <c r="B532" s="102" t="s">
        <v>1637</v>
      </c>
      <c r="C532" s="103" t="s">
        <v>22</v>
      </c>
      <c r="D532" s="102"/>
      <c r="E532" s="102" t="s">
        <v>1092</v>
      </c>
      <c r="F532" s="104" t="e">
        <v>#REF!</v>
      </c>
      <c r="G532" s="103" t="e">
        <v>#REF!</v>
      </c>
      <c r="H532" s="105">
        <v>0</v>
      </c>
      <c r="I532" s="105" t="s">
        <v>780</v>
      </c>
      <c r="J532" s="105">
        <v>1086.2</v>
      </c>
      <c r="K532" s="106">
        <v>1086.2</v>
      </c>
      <c r="L532" s="105" t="s">
        <v>1638</v>
      </c>
      <c r="M532" s="103" t="e">
        <v>#REF!</v>
      </c>
      <c r="N532" s="105" t="s">
        <v>358</v>
      </c>
      <c r="O532" s="105" t="s">
        <v>1639</v>
      </c>
      <c r="P532" s="102"/>
      <c r="Q532" s="103" t="e">
        <v>#REF!</v>
      </c>
      <c r="R532" s="105" t="s">
        <v>1545</v>
      </c>
      <c r="S532" s="102"/>
      <c r="T532" s="107"/>
      <c r="U532" s="107"/>
    </row>
    <row r="533" spans="1:21" ht="15" hidden="1" customHeight="1" x14ac:dyDescent="0.25">
      <c r="A533" s="102">
        <v>525</v>
      </c>
      <c r="B533" s="102" t="s">
        <v>1640</v>
      </c>
      <c r="C533" s="103" t="s">
        <v>22</v>
      </c>
      <c r="D533" s="102"/>
      <c r="E533" s="102" t="s">
        <v>1641</v>
      </c>
      <c r="F533" s="104" t="e">
        <v>#REF!</v>
      </c>
      <c r="G533" s="103" t="e">
        <v>#REF!</v>
      </c>
      <c r="H533" s="105">
        <v>0</v>
      </c>
      <c r="I533" s="105" t="s">
        <v>663</v>
      </c>
      <c r="J533" s="105">
        <v>6725.5</v>
      </c>
      <c r="K533" s="106">
        <v>6725.5</v>
      </c>
      <c r="L533" s="105" t="s">
        <v>1642</v>
      </c>
      <c r="M533" s="103" t="e">
        <v>#REF!</v>
      </c>
      <c r="N533" s="105" t="s">
        <v>1643</v>
      </c>
      <c r="O533" s="105" t="s">
        <v>1644</v>
      </c>
      <c r="P533" s="102"/>
      <c r="Q533" s="103" t="e">
        <v>#REF!</v>
      </c>
      <c r="R533" s="105" t="s">
        <v>1545</v>
      </c>
      <c r="S533" s="102"/>
      <c r="T533" s="107"/>
      <c r="U533" s="107"/>
    </row>
    <row r="534" spans="1:21" ht="15" hidden="1" customHeight="1" x14ac:dyDescent="0.25">
      <c r="A534" s="102">
        <v>526</v>
      </c>
      <c r="B534" s="102" t="s">
        <v>1645</v>
      </c>
      <c r="C534" s="103" t="s">
        <v>22</v>
      </c>
      <c r="D534" s="102"/>
      <c r="E534" s="102" t="s">
        <v>761</v>
      </c>
      <c r="F534" s="104" t="e">
        <v>#REF!</v>
      </c>
      <c r="G534" s="103" t="e">
        <v>#REF!</v>
      </c>
      <c r="H534" s="105">
        <v>0</v>
      </c>
      <c r="I534" s="105" t="s">
        <v>663</v>
      </c>
      <c r="J534" s="105">
        <v>3856.7</v>
      </c>
      <c r="K534" s="106">
        <v>3856.7</v>
      </c>
      <c r="L534" s="105" t="s">
        <v>1646</v>
      </c>
      <c r="M534" s="103" t="e">
        <v>#REF!</v>
      </c>
      <c r="N534" s="105" t="s">
        <v>1016</v>
      </c>
      <c r="O534" s="105" t="s">
        <v>850</v>
      </c>
      <c r="P534" s="102"/>
      <c r="Q534" s="103" t="e">
        <v>#REF!</v>
      </c>
      <c r="R534" s="105" t="s">
        <v>1545</v>
      </c>
      <c r="S534" s="102"/>
      <c r="T534" s="107"/>
      <c r="U534" s="107"/>
    </row>
    <row r="535" spans="1:21" ht="15" hidden="1" customHeight="1" x14ac:dyDescent="0.25">
      <c r="A535" s="102">
        <v>527</v>
      </c>
      <c r="B535" s="102" t="s">
        <v>1647</v>
      </c>
      <c r="C535" s="103" t="s">
        <v>22</v>
      </c>
      <c r="D535" s="102"/>
      <c r="E535" s="102" t="s">
        <v>761</v>
      </c>
      <c r="F535" s="104" t="e">
        <v>#REF!</v>
      </c>
      <c r="G535" s="103" t="e">
        <v>#REF!</v>
      </c>
      <c r="H535" s="105">
        <v>0</v>
      </c>
      <c r="I535" s="105" t="s">
        <v>573</v>
      </c>
      <c r="J535" s="105">
        <v>3903</v>
      </c>
      <c r="K535" s="106">
        <v>3903</v>
      </c>
      <c r="L535" s="105" t="s">
        <v>1648</v>
      </c>
      <c r="M535" s="103" t="e">
        <v>#REF!</v>
      </c>
      <c r="N535" s="105" t="s">
        <v>1016</v>
      </c>
      <c r="O535" s="105" t="s">
        <v>1090</v>
      </c>
      <c r="P535" s="102"/>
      <c r="Q535" s="103" t="e">
        <v>#REF!</v>
      </c>
      <c r="R535" s="105" t="s">
        <v>1545</v>
      </c>
      <c r="S535" s="102"/>
      <c r="T535" s="107"/>
      <c r="U535" s="107"/>
    </row>
    <row r="536" spans="1:21" ht="15" hidden="1" customHeight="1" x14ac:dyDescent="0.25">
      <c r="A536" s="102">
        <v>528</v>
      </c>
      <c r="B536" s="102" t="s">
        <v>1649</v>
      </c>
      <c r="C536" s="103" t="s">
        <v>22</v>
      </c>
      <c r="D536" s="102"/>
      <c r="E536" s="102" t="s">
        <v>944</v>
      </c>
      <c r="F536" s="104" t="e">
        <v>#REF!</v>
      </c>
      <c r="G536" s="103" t="e">
        <v>#REF!</v>
      </c>
      <c r="H536" s="105">
        <v>0</v>
      </c>
      <c r="I536" s="105" t="s">
        <v>659</v>
      </c>
      <c r="J536" s="105">
        <v>2909.6</v>
      </c>
      <c r="K536" s="106">
        <v>2909.6000000000004</v>
      </c>
      <c r="L536" s="105" t="s">
        <v>1650</v>
      </c>
      <c r="M536" s="103" t="e">
        <v>#REF!</v>
      </c>
      <c r="N536" s="105" t="s">
        <v>1651</v>
      </c>
      <c r="O536" s="105" t="s">
        <v>520</v>
      </c>
      <c r="P536" s="102"/>
      <c r="Q536" s="103" t="e">
        <v>#REF!</v>
      </c>
      <c r="R536" s="105" t="s">
        <v>2391</v>
      </c>
      <c r="S536" s="102"/>
      <c r="T536" s="107"/>
      <c r="U536" s="107"/>
    </row>
    <row r="537" spans="1:21" ht="15" hidden="1" customHeight="1" x14ac:dyDescent="0.25">
      <c r="A537" s="102">
        <v>529</v>
      </c>
      <c r="B537" s="102" t="s">
        <v>1652</v>
      </c>
      <c r="C537" s="103" t="s">
        <v>22</v>
      </c>
      <c r="D537" s="102"/>
      <c r="E537" s="102" t="s">
        <v>1587</v>
      </c>
      <c r="F537" s="104" t="e">
        <v>#REF!</v>
      </c>
      <c r="G537" s="103" t="e">
        <v>#REF!</v>
      </c>
      <c r="H537" s="105">
        <v>0</v>
      </c>
      <c r="I537" s="105" t="s">
        <v>654</v>
      </c>
      <c r="J537" s="105">
        <v>4566.3</v>
      </c>
      <c r="K537" s="106">
        <v>4566.3</v>
      </c>
      <c r="L537" s="105" t="s">
        <v>1596</v>
      </c>
      <c r="M537" s="103" t="e">
        <v>#REF!</v>
      </c>
      <c r="N537" s="105" t="s">
        <v>981</v>
      </c>
      <c r="O537" s="105" t="s">
        <v>1047</v>
      </c>
      <c r="P537" s="102"/>
      <c r="Q537" s="103" t="e">
        <v>#REF!</v>
      </c>
      <c r="R537" s="105" t="s">
        <v>1545</v>
      </c>
      <c r="S537" s="102"/>
      <c r="T537" s="107"/>
      <c r="U537" s="107"/>
    </row>
    <row r="538" spans="1:21" ht="15" hidden="1" customHeight="1" x14ac:dyDescent="0.25">
      <c r="A538" s="102">
        <v>530</v>
      </c>
      <c r="B538" s="102" t="s">
        <v>1653</v>
      </c>
      <c r="C538" s="103" t="s">
        <v>22</v>
      </c>
      <c r="D538" s="102"/>
      <c r="E538" s="102" t="s">
        <v>1572</v>
      </c>
      <c r="F538" s="104" t="e">
        <v>#REF!</v>
      </c>
      <c r="G538" s="103" t="e">
        <v>#REF!</v>
      </c>
      <c r="H538" s="105">
        <v>0</v>
      </c>
      <c r="I538" s="105" t="s">
        <v>337</v>
      </c>
      <c r="J538" s="105">
        <v>4224.5</v>
      </c>
      <c r="K538" s="106">
        <v>4224.5</v>
      </c>
      <c r="L538" s="105" t="s">
        <v>1654</v>
      </c>
      <c r="M538" s="103" t="e">
        <v>#REF!</v>
      </c>
      <c r="N538" s="105" t="s">
        <v>792</v>
      </c>
      <c r="O538" s="105" t="s">
        <v>1601</v>
      </c>
      <c r="P538" s="102"/>
      <c r="Q538" s="103" t="e">
        <v>#REF!</v>
      </c>
      <c r="R538" s="105" t="s">
        <v>2391</v>
      </c>
      <c r="S538" s="102"/>
      <c r="T538" s="107"/>
      <c r="U538" s="107"/>
    </row>
    <row r="539" spans="1:21" ht="15" hidden="1" customHeight="1" x14ac:dyDescent="0.25">
      <c r="A539" s="102">
        <v>531</v>
      </c>
      <c r="B539" s="102" t="s">
        <v>1655</v>
      </c>
      <c r="C539" s="103" t="s">
        <v>22</v>
      </c>
      <c r="D539" s="102"/>
      <c r="E539" s="102" t="s">
        <v>631</v>
      </c>
      <c r="F539" s="104" t="e">
        <v>#REF!</v>
      </c>
      <c r="G539" s="103" t="e">
        <v>#REF!</v>
      </c>
      <c r="H539" s="105">
        <v>0</v>
      </c>
      <c r="I539" s="105" t="s">
        <v>942</v>
      </c>
      <c r="J539" s="105">
        <v>3738.8</v>
      </c>
      <c r="K539" s="106">
        <v>3738.7999999999997</v>
      </c>
      <c r="L539" s="105" t="s">
        <v>1656</v>
      </c>
      <c r="M539" s="103" t="e">
        <v>#REF!</v>
      </c>
      <c r="N539" s="105" t="s">
        <v>1102</v>
      </c>
      <c r="O539" s="105" t="s">
        <v>1657</v>
      </c>
      <c r="P539" s="102"/>
      <c r="Q539" s="103" t="e">
        <v>#REF!</v>
      </c>
      <c r="R539" s="105" t="s">
        <v>1545</v>
      </c>
      <c r="S539" s="102"/>
      <c r="T539" s="107"/>
      <c r="U539" s="107"/>
    </row>
    <row r="540" spans="1:21" ht="15" hidden="1" customHeight="1" x14ac:dyDescent="0.25">
      <c r="A540" s="102">
        <v>532</v>
      </c>
      <c r="B540" s="102" t="s">
        <v>1658</v>
      </c>
      <c r="C540" s="103" t="s">
        <v>22</v>
      </c>
      <c r="D540" s="102"/>
      <c r="E540" s="102" t="s">
        <v>594</v>
      </c>
      <c r="F540" s="104" t="e">
        <v>#REF!</v>
      </c>
      <c r="G540" s="103" t="e">
        <v>#REF!</v>
      </c>
      <c r="H540" s="105">
        <v>0</v>
      </c>
      <c r="I540" s="105" t="s">
        <v>381</v>
      </c>
      <c r="J540" s="105">
        <v>3187</v>
      </c>
      <c r="K540" s="106">
        <v>3187</v>
      </c>
      <c r="L540" s="105" t="s">
        <v>1599</v>
      </c>
      <c r="M540" s="103" t="e">
        <v>#REF!</v>
      </c>
      <c r="N540" s="105" t="s">
        <v>333</v>
      </c>
      <c r="O540" s="105" t="s">
        <v>925</v>
      </c>
      <c r="P540" s="102"/>
      <c r="Q540" s="103" t="e">
        <v>#REF!</v>
      </c>
      <c r="R540" s="105" t="s">
        <v>2391</v>
      </c>
      <c r="S540" s="102"/>
      <c r="T540" s="107"/>
      <c r="U540" s="107"/>
    </row>
    <row r="541" spans="1:21" ht="15" hidden="1" customHeight="1" x14ac:dyDescent="0.25">
      <c r="A541" s="102">
        <v>533</v>
      </c>
      <c r="B541" s="102" t="s">
        <v>1659</v>
      </c>
      <c r="C541" s="103" t="s">
        <v>22</v>
      </c>
      <c r="D541" s="102"/>
      <c r="E541" s="102" t="s">
        <v>598</v>
      </c>
      <c r="F541" s="104" t="e">
        <v>#REF!</v>
      </c>
      <c r="G541" s="103" t="e">
        <v>#REF!</v>
      </c>
      <c r="H541" s="105">
        <v>0</v>
      </c>
      <c r="I541" s="105" t="s">
        <v>607</v>
      </c>
      <c r="J541" s="105">
        <v>931.38</v>
      </c>
      <c r="K541" s="106">
        <v>931.38</v>
      </c>
      <c r="L541" s="105" t="s">
        <v>1600</v>
      </c>
      <c r="M541" s="103" t="e">
        <v>#REF!</v>
      </c>
      <c r="N541" s="105" t="s">
        <v>1660</v>
      </c>
      <c r="O541" s="105" t="s">
        <v>434</v>
      </c>
      <c r="P541" s="102"/>
      <c r="Q541" s="103" t="e">
        <v>#REF!</v>
      </c>
      <c r="R541" s="105" t="s">
        <v>1545</v>
      </c>
      <c r="S541" s="102"/>
      <c r="T541" s="107"/>
      <c r="U541" s="107"/>
    </row>
    <row r="542" spans="1:21" ht="15" hidden="1" customHeight="1" x14ac:dyDescent="0.25">
      <c r="A542" s="102">
        <v>534</v>
      </c>
      <c r="B542" s="102" t="s">
        <v>1661</v>
      </c>
      <c r="C542" s="103" t="s">
        <v>22</v>
      </c>
      <c r="D542" s="102"/>
      <c r="E542" s="102" t="s">
        <v>1004</v>
      </c>
      <c r="F542" s="104" t="e">
        <v>#REF!</v>
      </c>
      <c r="G542" s="103" t="e">
        <v>#REF!</v>
      </c>
      <c r="H542" s="105">
        <v>0</v>
      </c>
      <c r="I542" s="105" t="s">
        <v>599</v>
      </c>
      <c r="J542" s="105">
        <v>1920.9</v>
      </c>
      <c r="K542" s="106">
        <v>1920.9</v>
      </c>
      <c r="L542" s="105" t="s">
        <v>816</v>
      </c>
      <c r="M542" s="103" t="e">
        <v>#REF!</v>
      </c>
      <c r="N542" s="105" t="s">
        <v>1107</v>
      </c>
      <c r="O542" s="105" t="s">
        <v>713</v>
      </c>
      <c r="P542" s="102"/>
      <c r="Q542" s="103" t="e">
        <v>#REF!</v>
      </c>
      <c r="R542" s="105" t="s">
        <v>2391</v>
      </c>
      <c r="S542" s="102"/>
      <c r="T542" s="107"/>
      <c r="U542" s="107"/>
    </row>
    <row r="543" spans="1:21" ht="15" hidden="1" customHeight="1" x14ac:dyDescent="0.25">
      <c r="A543" s="102">
        <v>535</v>
      </c>
      <c r="B543" s="102" t="s">
        <v>1662</v>
      </c>
      <c r="C543" s="103" t="s">
        <v>22</v>
      </c>
      <c r="D543" s="102"/>
      <c r="E543" s="102" t="s">
        <v>35</v>
      </c>
      <c r="F543" s="104" t="e">
        <v>#REF!</v>
      </c>
      <c r="G543" s="103" t="e">
        <v>#REF!</v>
      </c>
      <c r="H543" s="105">
        <v>0</v>
      </c>
      <c r="I543" s="105" t="s">
        <v>1015</v>
      </c>
      <c r="J543" s="105">
        <v>1165.0999999999999</v>
      </c>
      <c r="K543" s="106">
        <v>1165.0999999999999</v>
      </c>
      <c r="L543" s="105" t="s">
        <v>1176</v>
      </c>
      <c r="M543" s="103" t="e">
        <v>#REF!</v>
      </c>
      <c r="N543" s="105" t="s">
        <v>358</v>
      </c>
      <c r="O543" s="105" t="s">
        <v>1404</v>
      </c>
      <c r="P543" s="102"/>
      <c r="Q543" s="103" t="e">
        <v>#REF!</v>
      </c>
      <c r="R543" s="105" t="s">
        <v>2391</v>
      </c>
      <c r="S543" s="102"/>
      <c r="T543" s="107"/>
      <c r="U543" s="107"/>
    </row>
    <row r="544" spans="1:21" ht="15" hidden="1" customHeight="1" x14ac:dyDescent="0.25">
      <c r="A544" s="102">
        <v>536</v>
      </c>
      <c r="B544" s="102" t="s">
        <v>1663</v>
      </c>
      <c r="C544" s="103" t="s">
        <v>22</v>
      </c>
      <c r="D544" s="102"/>
      <c r="E544" s="102" t="s">
        <v>34</v>
      </c>
      <c r="F544" s="104" t="e">
        <v>#REF!</v>
      </c>
      <c r="G544" s="103" t="e">
        <v>#REF!</v>
      </c>
      <c r="H544" s="105">
        <v>0</v>
      </c>
      <c r="I544" s="105" t="s">
        <v>837</v>
      </c>
      <c r="J544" s="105">
        <v>1070.0999999999999</v>
      </c>
      <c r="K544" s="106">
        <v>1070.0999999999999</v>
      </c>
      <c r="L544" s="105" t="s">
        <v>1176</v>
      </c>
      <c r="M544" s="103" t="e">
        <v>#REF!</v>
      </c>
      <c r="N544" s="105" t="s">
        <v>358</v>
      </c>
      <c r="O544" s="105" t="s">
        <v>1404</v>
      </c>
      <c r="P544" s="102"/>
      <c r="Q544" s="103" t="e">
        <v>#REF!</v>
      </c>
      <c r="R544" s="105" t="s">
        <v>2391</v>
      </c>
      <c r="S544" s="102"/>
      <c r="T544" s="107"/>
      <c r="U544" s="107"/>
    </row>
    <row r="545" spans="1:21" ht="15" hidden="1" customHeight="1" x14ac:dyDescent="0.25">
      <c r="A545" s="102">
        <v>537</v>
      </c>
      <c r="B545" s="102" t="s">
        <v>1664</v>
      </c>
      <c r="C545" s="103" t="s">
        <v>22</v>
      </c>
      <c r="D545" s="102"/>
      <c r="E545" s="102" t="s">
        <v>627</v>
      </c>
      <c r="F545" s="104" t="e">
        <v>#REF!</v>
      </c>
      <c r="G545" s="103" t="e">
        <v>#REF!</v>
      </c>
      <c r="H545" s="105">
        <v>0</v>
      </c>
      <c r="I545" s="105" t="s">
        <v>337</v>
      </c>
      <c r="J545" s="105">
        <v>2049.4</v>
      </c>
      <c r="K545" s="106">
        <v>2049.4</v>
      </c>
      <c r="L545" s="105" t="s">
        <v>1665</v>
      </c>
      <c r="M545" s="103" t="e">
        <v>#REF!</v>
      </c>
      <c r="N545" s="105" t="s">
        <v>560</v>
      </c>
      <c r="O545" s="105" t="s">
        <v>514</v>
      </c>
      <c r="P545" s="102"/>
      <c r="Q545" s="103" t="e">
        <v>#REF!</v>
      </c>
      <c r="R545" s="105" t="s">
        <v>1545</v>
      </c>
      <c r="S545" s="102"/>
      <c r="T545" s="107"/>
      <c r="U545" s="107"/>
    </row>
    <row r="546" spans="1:21" ht="15" hidden="1" customHeight="1" x14ac:dyDescent="0.25">
      <c r="A546" s="102">
        <v>538</v>
      </c>
      <c r="B546" s="102" t="s">
        <v>1666</v>
      </c>
      <c r="C546" s="103" t="s">
        <v>22</v>
      </c>
      <c r="D546" s="102"/>
      <c r="E546" s="102" t="s">
        <v>34</v>
      </c>
      <c r="F546" s="104" t="e">
        <v>#REF!</v>
      </c>
      <c r="G546" s="103" t="e">
        <v>#REF!</v>
      </c>
      <c r="H546" s="105">
        <v>0</v>
      </c>
      <c r="I546" s="105" t="s">
        <v>1667</v>
      </c>
      <c r="J546" s="105">
        <v>1112.7</v>
      </c>
      <c r="K546" s="106">
        <v>1112.7</v>
      </c>
      <c r="L546" s="105" t="s">
        <v>1176</v>
      </c>
      <c r="M546" s="103" t="e">
        <v>#REF!</v>
      </c>
      <c r="N546" s="105" t="s">
        <v>583</v>
      </c>
      <c r="O546" s="105" t="s">
        <v>1404</v>
      </c>
      <c r="P546" s="102"/>
      <c r="Q546" s="103" t="e">
        <v>#REF!</v>
      </c>
      <c r="R546" s="105" t="s">
        <v>2391</v>
      </c>
      <c r="S546" s="102"/>
      <c r="T546" s="107"/>
      <c r="U546" s="107"/>
    </row>
    <row r="547" spans="1:21" ht="15" hidden="1" customHeight="1" x14ac:dyDescent="0.25">
      <c r="A547" s="102">
        <v>539</v>
      </c>
      <c r="B547" s="102" t="s">
        <v>1668</v>
      </c>
      <c r="C547" s="103" t="s">
        <v>22</v>
      </c>
      <c r="D547" s="102"/>
      <c r="E547" s="102" t="s">
        <v>1669</v>
      </c>
      <c r="F547" s="104" t="e">
        <v>#REF!</v>
      </c>
      <c r="G547" s="103" t="e">
        <v>#REF!</v>
      </c>
      <c r="H547" s="105">
        <v>0</v>
      </c>
      <c r="I547" s="105" t="s">
        <v>544</v>
      </c>
      <c r="J547" s="105">
        <v>13144.56</v>
      </c>
      <c r="K547" s="106">
        <v>13144.56</v>
      </c>
      <c r="L547" s="105" t="s">
        <v>1670</v>
      </c>
      <c r="M547" s="103" t="e">
        <v>#REF!</v>
      </c>
      <c r="N547" s="105" t="s">
        <v>1671</v>
      </c>
      <c r="O547" s="105" t="s">
        <v>1672</v>
      </c>
      <c r="P547" s="102"/>
      <c r="Q547" s="103" t="e">
        <v>#REF!</v>
      </c>
      <c r="R547" s="105" t="s">
        <v>1545</v>
      </c>
      <c r="S547" s="102"/>
      <c r="T547" s="107"/>
      <c r="U547" s="107"/>
    </row>
    <row r="548" spans="1:21" ht="15" hidden="1" customHeight="1" x14ac:dyDescent="0.25">
      <c r="A548" s="102">
        <v>540</v>
      </c>
      <c r="B548" s="102" t="s">
        <v>1673</v>
      </c>
      <c r="C548" s="103" t="s">
        <v>22</v>
      </c>
      <c r="D548" s="102"/>
      <c r="E548" s="102" t="s">
        <v>603</v>
      </c>
      <c r="F548" s="104" t="e">
        <v>#REF!</v>
      </c>
      <c r="G548" s="103" t="e">
        <v>#REF!</v>
      </c>
      <c r="H548" s="105">
        <v>0</v>
      </c>
      <c r="I548" s="105" t="s">
        <v>654</v>
      </c>
      <c r="J548" s="105">
        <v>2780.8</v>
      </c>
      <c r="K548" s="106">
        <v>2780.8</v>
      </c>
      <c r="L548" s="105" t="s">
        <v>575</v>
      </c>
      <c r="M548" s="103" t="e">
        <v>#REF!</v>
      </c>
      <c r="N548" s="105" t="s">
        <v>1600</v>
      </c>
      <c r="O548" s="105" t="s">
        <v>1621</v>
      </c>
      <c r="P548" s="102"/>
      <c r="Q548" s="103" t="e">
        <v>#REF!</v>
      </c>
      <c r="R548" s="105" t="s">
        <v>1545</v>
      </c>
      <c r="S548" s="102"/>
      <c r="T548" s="107"/>
      <c r="U548" s="107"/>
    </row>
    <row r="549" spans="1:21" ht="15" hidden="1" customHeight="1" x14ac:dyDescent="0.25">
      <c r="A549" s="102">
        <v>541</v>
      </c>
      <c r="B549" s="102" t="s">
        <v>1674</v>
      </c>
      <c r="C549" s="103" t="s">
        <v>22</v>
      </c>
      <c r="D549" s="102"/>
      <c r="E549" s="102" t="s">
        <v>1641</v>
      </c>
      <c r="F549" s="104" t="e">
        <v>#REF!</v>
      </c>
      <c r="G549" s="103" t="e">
        <v>#REF!</v>
      </c>
      <c r="H549" s="105">
        <v>0</v>
      </c>
      <c r="I549" s="105" t="s">
        <v>582</v>
      </c>
      <c r="J549" s="105">
        <v>6088.7</v>
      </c>
      <c r="K549" s="106">
        <v>6088.7</v>
      </c>
      <c r="L549" s="105" t="s">
        <v>1675</v>
      </c>
      <c r="M549" s="103" t="e">
        <v>#REF!</v>
      </c>
      <c r="N549" s="105" t="s">
        <v>1676</v>
      </c>
      <c r="O549" s="105" t="s">
        <v>1677</v>
      </c>
      <c r="P549" s="102"/>
      <c r="Q549" s="103" t="e">
        <v>#REF!</v>
      </c>
      <c r="R549" s="105" t="s">
        <v>1545</v>
      </c>
      <c r="S549" s="102"/>
      <c r="T549" s="107"/>
      <c r="U549" s="107"/>
    </row>
    <row r="550" spans="1:21" ht="15" hidden="1" customHeight="1" x14ac:dyDescent="0.25">
      <c r="A550" s="102">
        <v>542</v>
      </c>
      <c r="B550" s="102" t="s">
        <v>1678</v>
      </c>
      <c r="C550" s="103" t="s">
        <v>22</v>
      </c>
      <c r="D550" s="102"/>
      <c r="E550" s="102" t="s">
        <v>1679</v>
      </c>
      <c r="F550" s="104" t="e">
        <v>#REF!</v>
      </c>
      <c r="G550" s="103" t="e">
        <v>#REF!</v>
      </c>
      <c r="H550" s="105">
        <v>0</v>
      </c>
      <c r="I550" s="105" t="s">
        <v>809</v>
      </c>
      <c r="J550" s="105">
        <v>6511</v>
      </c>
      <c r="K550" s="106">
        <v>6511</v>
      </c>
      <c r="L550" s="105" t="s">
        <v>1680</v>
      </c>
      <c r="M550" s="103" t="e">
        <v>#REF!</v>
      </c>
      <c r="N550" s="105" t="s">
        <v>1676</v>
      </c>
      <c r="O550" s="105" t="s">
        <v>1681</v>
      </c>
      <c r="P550" s="102"/>
      <c r="Q550" s="103" t="e">
        <v>#REF!</v>
      </c>
      <c r="R550" s="105" t="s">
        <v>1545</v>
      </c>
      <c r="S550" s="102"/>
      <c r="T550" s="107"/>
      <c r="U550" s="107"/>
    </row>
    <row r="551" spans="1:21" ht="15" hidden="1" customHeight="1" x14ac:dyDescent="0.25">
      <c r="A551" s="102">
        <v>543</v>
      </c>
      <c r="B551" s="102" t="s">
        <v>1682</v>
      </c>
      <c r="C551" s="103" t="s">
        <v>22</v>
      </c>
      <c r="D551" s="102"/>
      <c r="E551" s="102" t="s">
        <v>653</v>
      </c>
      <c r="F551" s="104" t="e">
        <v>#REF!</v>
      </c>
      <c r="G551" s="103" t="e">
        <v>#REF!</v>
      </c>
      <c r="H551" s="105">
        <v>0</v>
      </c>
      <c r="I551" s="105" t="s">
        <v>659</v>
      </c>
      <c r="J551" s="105">
        <v>4959.5</v>
      </c>
      <c r="K551" s="106">
        <v>4959.5</v>
      </c>
      <c r="L551" s="105" t="s">
        <v>1683</v>
      </c>
      <c r="M551" s="103" t="e">
        <v>#REF!</v>
      </c>
      <c r="N551" s="105" t="s">
        <v>781</v>
      </c>
      <c r="O551" s="105" t="s">
        <v>1630</v>
      </c>
      <c r="P551" s="102"/>
      <c r="Q551" s="103" t="e">
        <v>#REF!</v>
      </c>
      <c r="R551" s="105" t="s">
        <v>1545</v>
      </c>
      <c r="S551" s="102"/>
      <c r="T551" s="107"/>
      <c r="U551" s="107"/>
    </row>
    <row r="552" spans="1:21" ht="15" hidden="1" customHeight="1" x14ac:dyDescent="0.25">
      <c r="A552" s="102">
        <v>544</v>
      </c>
      <c r="B552" s="102" t="s">
        <v>1684</v>
      </c>
      <c r="C552" s="103" t="s">
        <v>22</v>
      </c>
      <c r="D552" s="102"/>
      <c r="E552" s="102" t="s">
        <v>603</v>
      </c>
      <c r="F552" s="104" t="e">
        <v>#REF!</v>
      </c>
      <c r="G552" s="103" t="e">
        <v>#REF!</v>
      </c>
      <c r="H552" s="105">
        <v>0</v>
      </c>
      <c r="I552" s="105" t="s">
        <v>573</v>
      </c>
      <c r="J552" s="105">
        <v>1801.1</v>
      </c>
      <c r="K552" s="106">
        <v>1801.1</v>
      </c>
      <c r="L552" s="105" t="s">
        <v>1685</v>
      </c>
      <c r="M552" s="103" t="e">
        <v>#REF!</v>
      </c>
      <c r="N552" s="105" t="s">
        <v>481</v>
      </c>
      <c r="O552" s="105" t="s">
        <v>471</v>
      </c>
      <c r="P552" s="102"/>
      <c r="Q552" s="103" t="e">
        <v>#REF!</v>
      </c>
      <c r="R552" s="105" t="s">
        <v>2391</v>
      </c>
      <c r="S552" s="102"/>
      <c r="T552" s="107"/>
      <c r="U552" s="107"/>
    </row>
    <row r="553" spans="1:21" ht="15" hidden="1" customHeight="1" x14ac:dyDescent="0.25">
      <c r="A553" s="102">
        <v>545</v>
      </c>
      <c r="B553" s="102" t="s">
        <v>1686</v>
      </c>
      <c r="C553" s="103" t="s">
        <v>22</v>
      </c>
      <c r="D553" s="102"/>
      <c r="E553" s="102" t="s">
        <v>653</v>
      </c>
      <c r="F553" s="104" t="e">
        <v>#REF!</v>
      </c>
      <c r="G553" s="103" t="e">
        <v>#REF!</v>
      </c>
      <c r="H553" s="105">
        <v>0</v>
      </c>
      <c r="I553" s="105" t="s">
        <v>659</v>
      </c>
      <c r="J553" s="105">
        <v>4525</v>
      </c>
      <c r="K553" s="106">
        <v>4525</v>
      </c>
      <c r="L553" s="105" t="s">
        <v>1687</v>
      </c>
      <c r="M553" s="103" t="e">
        <v>#REF!</v>
      </c>
      <c r="N553" s="105" t="s">
        <v>650</v>
      </c>
      <c r="O553" s="105" t="s">
        <v>481</v>
      </c>
      <c r="P553" s="102"/>
      <c r="Q553" s="103" t="e">
        <v>#REF!</v>
      </c>
      <c r="R553" s="105" t="s">
        <v>1545</v>
      </c>
      <c r="S553" s="102"/>
      <c r="T553" s="107"/>
      <c r="U553" s="107"/>
    </row>
    <row r="554" spans="1:21" ht="15" hidden="1" customHeight="1" x14ac:dyDescent="0.25">
      <c r="A554" s="102">
        <v>546</v>
      </c>
      <c r="B554" s="102" t="s">
        <v>1688</v>
      </c>
      <c r="C554" s="103" t="s">
        <v>22</v>
      </c>
      <c r="D554" s="102"/>
      <c r="E554" s="102" t="s">
        <v>653</v>
      </c>
      <c r="F554" s="104" t="e">
        <v>#REF!</v>
      </c>
      <c r="G554" s="103" t="e">
        <v>#REF!</v>
      </c>
      <c r="H554" s="105">
        <v>0</v>
      </c>
      <c r="I554" s="105" t="s">
        <v>659</v>
      </c>
      <c r="J554" s="105">
        <v>4534.5</v>
      </c>
      <c r="K554" s="106">
        <v>4534.5</v>
      </c>
      <c r="L554" s="105" t="s">
        <v>1687</v>
      </c>
      <c r="M554" s="103" t="e">
        <v>#REF!</v>
      </c>
      <c r="N554" s="105" t="s">
        <v>650</v>
      </c>
      <c r="O554" s="105" t="s">
        <v>481</v>
      </c>
      <c r="P554" s="102"/>
      <c r="Q554" s="103" t="e">
        <v>#REF!</v>
      </c>
      <c r="R554" s="105" t="s">
        <v>1545</v>
      </c>
      <c r="S554" s="102"/>
      <c r="T554" s="107"/>
      <c r="U554" s="107"/>
    </row>
    <row r="555" spans="1:21" ht="15" hidden="1" customHeight="1" x14ac:dyDescent="0.25">
      <c r="A555" s="102">
        <v>547</v>
      </c>
      <c r="B555" s="102" t="s">
        <v>1689</v>
      </c>
      <c r="C555" s="103" t="s">
        <v>22</v>
      </c>
      <c r="D555" s="102"/>
      <c r="E555" s="102" t="s">
        <v>761</v>
      </c>
      <c r="F555" s="104" t="e">
        <v>#REF!</v>
      </c>
      <c r="G555" s="103" t="e">
        <v>#REF!</v>
      </c>
      <c r="H555" s="105">
        <v>0</v>
      </c>
      <c r="I555" s="105" t="s">
        <v>502</v>
      </c>
      <c r="J555" s="105">
        <v>3180.03</v>
      </c>
      <c r="K555" s="106">
        <v>3180.03</v>
      </c>
      <c r="L555" s="105" t="s">
        <v>1690</v>
      </c>
      <c r="M555" s="103" t="e">
        <v>#REF!</v>
      </c>
      <c r="N555" s="105" t="s">
        <v>600</v>
      </c>
      <c r="O555" s="105" t="s">
        <v>551</v>
      </c>
      <c r="P555" s="102"/>
      <c r="Q555" s="103" t="e">
        <v>#REF!</v>
      </c>
      <c r="R555" s="105" t="s">
        <v>1545</v>
      </c>
      <c r="S555" s="102"/>
      <c r="T555" s="107"/>
      <c r="U555" s="107"/>
    </row>
    <row r="556" spans="1:21" ht="15" hidden="1" customHeight="1" x14ac:dyDescent="0.25">
      <c r="A556" s="102">
        <v>548</v>
      </c>
      <c r="B556" s="102" t="s">
        <v>1691</v>
      </c>
      <c r="C556" s="103" t="s">
        <v>22</v>
      </c>
      <c r="D556" s="102"/>
      <c r="E556" s="102" t="s">
        <v>761</v>
      </c>
      <c r="F556" s="104" t="e">
        <v>#REF!</v>
      </c>
      <c r="G556" s="103" t="e">
        <v>#REF!</v>
      </c>
      <c r="H556" s="105">
        <v>0</v>
      </c>
      <c r="I556" s="105" t="s">
        <v>337</v>
      </c>
      <c r="J556" s="105">
        <v>3208.3</v>
      </c>
      <c r="K556" s="106">
        <v>3208.3</v>
      </c>
      <c r="L556" s="105" t="s">
        <v>1690</v>
      </c>
      <c r="M556" s="103" t="e">
        <v>#REF!</v>
      </c>
      <c r="N556" s="105" t="s">
        <v>600</v>
      </c>
      <c r="O556" s="105" t="s">
        <v>551</v>
      </c>
      <c r="P556" s="102"/>
      <c r="Q556" s="103" t="e">
        <v>#REF!</v>
      </c>
      <c r="R556" s="105" t="s">
        <v>1545</v>
      </c>
      <c r="S556" s="102"/>
      <c r="T556" s="107"/>
      <c r="U556" s="107"/>
    </row>
    <row r="557" spans="1:21" ht="15" hidden="1" customHeight="1" x14ac:dyDescent="0.25">
      <c r="A557" s="102">
        <v>549</v>
      </c>
      <c r="B557" s="102" t="s">
        <v>1692</v>
      </c>
      <c r="C557" s="103" t="s">
        <v>22</v>
      </c>
      <c r="D557" s="102"/>
      <c r="E557" s="102" t="s">
        <v>778</v>
      </c>
      <c r="F557" s="104" t="e">
        <v>#REF!</v>
      </c>
      <c r="G557" s="103" t="e">
        <v>#REF!</v>
      </c>
      <c r="H557" s="105">
        <v>0</v>
      </c>
      <c r="I557" s="105" t="s">
        <v>582</v>
      </c>
      <c r="J557" s="105">
        <v>3915.5</v>
      </c>
      <c r="K557" s="106">
        <v>3915.5</v>
      </c>
      <c r="L557" s="105" t="s">
        <v>1693</v>
      </c>
      <c r="M557" s="103" t="e">
        <v>#REF!</v>
      </c>
      <c r="N557" s="105" t="s">
        <v>571</v>
      </c>
      <c r="O557" s="105" t="s">
        <v>481</v>
      </c>
      <c r="P557" s="102"/>
      <c r="Q557" s="103" t="e">
        <v>#REF!</v>
      </c>
      <c r="R557" s="105" t="s">
        <v>2391</v>
      </c>
      <c r="S557" s="102"/>
      <c r="T557" s="107"/>
      <c r="U557" s="107"/>
    </row>
    <row r="558" spans="1:21" ht="15" hidden="1" customHeight="1" x14ac:dyDescent="0.25">
      <c r="A558" s="102">
        <v>550</v>
      </c>
      <c r="B558" s="102" t="s">
        <v>1694</v>
      </c>
      <c r="C558" s="103" t="s">
        <v>22</v>
      </c>
      <c r="D558" s="102"/>
      <c r="E558" s="102" t="s">
        <v>653</v>
      </c>
      <c r="F558" s="104" t="e">
        <v>#REF!</v>
      </c>
      <c r="G558" s="103" t="e">
        <v>#REF!</v>
      </c>
      <c r="H558" s="105">
        <v>0</v>
      </c>
      <c r="I558" s="105" t="s">
        <v>433</v>
      </c>
      <c r="J558" s="105">
        <v>4652.7</v>
      </c>
      <c r="K558" s="106">
        <v>4652.7</v>
      </c>
      <c r="L558" s="105" t="s">
        <v>1687</v>
      </c>
      <c r="M558" s="103" t="e">
        <v>#REF!</v>
      </c>
      <c r="N558" s="105" t="s">
        <v>650</v>
      </c>
      <c r="O558" s="105" t="s">
        <v>481</v>
      </c>
      <c r="P558" s="102"/>
      <c r="Q558" s="103" t="e">
        <v>#REF!</v>
      </c>
      <c r="R558" s="105" t="s">
        <v>1545</v>
      </c>
      <c r="S558" s="102"/>
      <c r="T558" s="107"/>
      <c r="U558" s="107"/>
    </row>
    <row r="559" spans="1:21" ht="15" hidden="1" customHeight="1" x14ac:dyDescent="0.25">
      <c r="A559" s="102">
        <v>551</v>
      </c>
      <c r="B559" s="102" t="s">
        <v>1695</v>
      </c>
      <c r="C559" s="103" t="s">
        <v>22</v>
      </c>
      <c r="D559" s="102"/>
      <c r="E559" s="102" t="s">
        <v>761</v>
      </c>
      <c r="F559" s="104" t="e">
        <v>#REF!</v>
      </c>
      <c r="G559" s="103" t="e">
        <v>#REF!</v>
      </c>
      <c r="H559" s="105">
        <v>0</v>
      </c>
      <c r="I559" s="105" t="s">
        <v>809</v>
      </c>
      <c r="J559" s="105">
        <v>3422.3</v>
      </c>
      <c r="K559" s="106">
        <v>3422.3</v>
      </c>
      <c r="L559" s="105" t="s">
        <v>1696</v>
      </c>
      <c r="M559" s="103" t="e">
        <v>#REF!</v>
      </c>
      <c r="N559" s="105" t="s">
        <v>1215</v>
      </c>
      <c r="O559" s="105" t="s">
        <v>551</v>
      </c>
      <c r="P559" s="102"/>
      <c r="Q559" s="103" t="e">
        <v>#REF!</v>
      </c>
      <c r="R559" s="105" t="s">
        <v>1545</v>
      </c>
      <c r="S559" s="102"/>
      <c r="T559" s="107"/>
      <c r="U559" s="107"/>
    </row>
    <row r="560" spans="1:21" ht="15" hidden="1" customHeight="1" x14ac:dyDescent="0.25">
      <c r="A560" s="102">
        <v>552</v>
      </c>
      <c r="B560" s="102" t="s">
        <v>1697</v>
      </c>
      <c r="C560" s="103" t="s">
        <v>22</v>
      </c>
      <c r="D560" s="102"/>
      <c r="E560" s="102" t="s">
        <v>653</v>
      </c>
      <c r="F560" s="104" t="e">
        <v>#REF!</v>
      </c>
      <c r="G560" s="103" t="e">
        <v>#REF!</v>
      </c>
      <c r="H560" s="105">
        <v>0</v>
      </c>
      <c r="I560" s="105" t="s">
        <v>573</v>
      </c>
      <c r="J560" s="105">
        <v>4995.1499999999996</v>
      </c>
      <c r="K560" s="106">
        <v>4995.1499999999996</v>
      </c>
      <c r="L560" s="105" t="s">
        <v>1698</v>
      </c>
      <c r="M560" s="103" t="e">
        <v>#REF!</v>
      </c>
      <c r="N560" s="105" t="s">
        <v>781</v>
      </c>
      <c r="O560" s="105" t="s">
        <v>1699</v>
      </c>
      <c r="P560" s="102"/>
      <c r="Q560" s="103" t="e">
        <v>#REF!</v>
      </c>
      <c r="R560" s="105" t="s">
        <v>1545</v>
      </c>
      <c r="S560" s="102"/>
      <c r="T560" s="107"/>
      <c r="U560" s="107"/>
    </row>
    <row r="561" spans="1:21" ht="15" hidden="1" customHeight="1" x14ac:dyDescent="0.25">
      <c r="A561" s="102">
        <v>553</v>
      </c>
      <c r="B561" s="102" t="s">
        <v>1700</v>
      </c>
      <c r="C561" s="103" t="s">
        <v>22</v>
      </c>
      <c r="D561" s="102"/>
      <c r="E561" s="102" t="s">
        <v>1641</v>
      </c>
      <c r="F561" s="104" t="e">
        <v>#REF!</v>
      </c>
      <c r="G561" s="103" t="e">
        <v>#REF!</v>
      </c>
      <c r="H561" s="105">
        <v>0</v>
      </c>
      <c r="I561" s="105" t="s">
        <v>505</v>
      </c>
      <c r="J561" s="105">
        <v>6154.2</v>
      </c>
      <c r="K561" s="106">
        <v>6154.2000000000007</v>
      </c>
      <c r="L561" s="105" t="s">
        <v>1701</v>
      </c>
      <c r="M561" s="103" t="e">
        <v>#REF!</v>
      </c>
      <c r="N561" s="105" t="s">
        <v>1702</v>
      </c>
      <c r="O561" s="105" t="s">
        <v>1681</v>
      </c>
      <c r="P561" s="102"/>
      <c r="Q561" s="103" t="e">
        <v>#REF!</v>
      </c>
      <c r="R561" s="105" t="s">
        <v>1545</v>
      </c>
      <c r="S561" s="102"/>
      <c r="T561" s="107"/>
      <c r="U561" s="107"/>
    </row>
    <row r="562" spans="1:21" ht="15" hidden="1" customHeight="1" x14ac:dyDescent="0.25">
      <c r="A562" s="102">
        <v>554</v>
      </c>
      <c r="B562" s="102" t="s">
        <v>1703</v>
      </c>
      <c r="C562" s="103" t="s">
        <v>22</v>
      </c>
      <c r="D562" s="102"/>
      <c r="E562" s="102" t="s">
        <v>1704</v>
      </c>
      <c r="F562" s="104" t="e">
        <v>#REF!</v>
      </c>
      <c r="G562" s="103" t="e">
        <v>#REF!</v>
      </c>
      <c r="H562" s="105">
        <v>0</v>
      </c>
      <c r="I562" s="105" t="s">
        <v>809</v>
      </c>
      <c r="J562" s="105">
        <v>4977.4799999999996</v>
      </c>
      <c r="K562" s="106">
        <v>4977.4799999999996</v>
      </c>
      <c r="L562" s="105" t="s">
        <v>1705</v>
      </c>
      <c r="M562" s="103" t="e">
        <v>#REF!</v>
      </c>
      <c r="N562" s="105" t="s">
        <v>781</v>
      </c>
      <c r="O562" s="105" t="s">
        <v>1630</v>
      </c>
      <c r="P562" s="102"/>
      <c r="Q562" s="103" t="e">
        <v>#REF!</v>
      </c>
      <c r="R562" s="105" t="s">
        <v>1545</v>
      </c>
      <c r="S562" s="102"/>
      <c r="T562" s="107"/>
      <c r="U562" s="107"/>
    </row>
    <row r="563" spans="1:21" ht="15" hidden="1" customHeight="1" x14ac:dyDescent="0.25">
      <c r="A563" s="102">
        <v>555</v>
      </c>
      <c r="B563" s="102" t="s">
        <v>1706</v>
      </c>
      <c r="C563" s="103" t="s">
        <v>22</v>
      </c>
      <c r="D563" s="102"/>
      <c r="E563" s="102" t="s">
        <v>164</v>
      </c>
      <c r="F563" s="104" t="e">
        <v>#REF!</v>
      </c>
      <c r="G563" s="103" t="e">
        <v>#REF!</v>
      </c>
      <c r="H563" s="105">
        <v>0</v>
      </c>
      <c r="I563" s="105" t="s">
        <v>483</v>
      </c>
      <c r="J563" s="105">
        <v>2931.3</v>
      </c>
      <c r="K563" s="106">
        <v>2931.3</v>
      </c>
      <c r="L563" s="105" t="s">
        <v>1707</v>
      </c>
      <c r="M563" s="103" t="e">
        <v>#REF!</v>
      </c>
      <c r="N563" s="105" t="s">
        <v>485</v>
      </c>
      <c r="O563" s="105" t="s">
        <v>1708</v>
      </c>
      <c r="P563" s="102"/>
      <c r="Q563" s="103" t="e">
        <v>#REF!</v>
      </c>
      <c r="R563" s="105" t="s">
        <v>2391</v>
      </c>
      <c r="S563" s="102"/>
      <c r="T563" s="107"/>
      <c r="U563" s="107"/>
    </row>
    <row r="564" spans="1:21" ht="15" hidden="1" customHeight="1" x14ac:dyDescent="0.25">
      <c r="A564" s="102">
        <v>556</v>
      </c>
      <c r="B564" s="102" t="s">
        <v>1709</v>
      </c>
      <c r="C564" s="103" t="s">
        <v>25</v>
      </c>
      <c r="D564" s="102"/>
      <c r="E564" s="102" t="s">
        <v>164</v>
      </c>
      <c r="F564" s="104" t="e">
        <v>#REF!</v>
      </c>
      <c r="G564" s="103" t="e">
        <v>#REF!</v>
      </c>
      <c r="H564" s="105">
        <v>0</v>
      </c>
      <c r="I564" s="105" t="s">
        <v>654</v>
      </c>
      <c r="J564" s="105">
        <v>3113.5</v>
      </c>
      <c r="K564" s="106">
        <v>3113.5</v>
      </c>
      <c r="L564" s="105" t="s">
        <v>1620</v>
      </c>
      <c r="M564" s="103" t="e">
        <v>#REF!</v>
      </c>
      <c r="N564" s="105" t="s">
        <v>709</v>
      </c>
      <c r="O564" s="105" t="s">
        <v>1710</v>
      </c>
      <c r="P564" s="102"/>
      <c r="Q564" s="103" t="e">
        <v>#REF!</v>
      </c>
      <c r="R564" s="105" t="s">
        <v>1545</v>
      </c>
      <c r="S564" s="102"/>
      <c r="T564" s="107"/>
      <c r="U564" s="107"/>
    </row>
    <row r="565" spans="1:21" ht="15" hidden="1" customHeight="1" x14ac:dyDescent="0.25">
      <c r="A565" s="102">
        <v>557</v>
      </c>
      <c r="B565" s="102" t="s">
        <v>1711</v>
      </c>
      <c r="C565" s="103" t="s">
        <v>28</v>
      </c>
      <c r="D565" s="102"/>
      <c r="E565" s="102" t="s">
        <v>752</v>
      </c>
      <c r="F565" s="104" t="e">
        <v>#REF!</v>
      </c>
      <c r="G565" s="103" t="e">
        <v>#REF!</v>
      </c>
      <c r="H565" s="105" t="s">
        <v>20</v>
      </c>
      <c r="I565" s="105" t="s">
        <v>589</v>
      </c>
      <c r="J565" s="105">
        <v>3572.2</v>
      </c>
      <c r="K565" s="106">
        <v>3572.2</v>
      </c>
      <c r="L565" s="105" t="s">
        <v>1016</v>
      </c>
      <c r="M565" s="103" t="e">
        <v>#REF!</v>
      </c>
      <c r="N565" s="105" t="s">
        <v>1712</v>
      </c>
      <c r="O565" s="105" t="s">
        <v>512</v>
      </c>
      <c r="P565" s="102"/>
      <c r="Q565" s="103" t="e">
        <v>#REF!</v>
      </c>
      <c r="R565" s="105" t="s">
        <v>1545</v>
      </c>
      <c r="S565" s="102"/>
      <c r="T565" s="107"/>
      <c r="U565" s="107"/>
    </row>
    <row r="566" spans="1:21" ht="15" hidden="1" customHeight="1" x14ac:dyDescent="0.25">
      <c r="A566" s="102">
        <v>558</v>
      </c>
      <c r="B566" s="102" t="s">
        <v>1713</v>
      </c>
      <c r="C566" s="103" t="s">
        <v>28</v>
      </c>
      <c r="D566" s="102"/>
      <c r="E566" s="102" t="s">
        <v>916</v>
      </c>
      <c r="F566" s="104" t="e">
        <v>#REF!</v>
      </c>
      <c r="G566" s="103" t="e">
        <v>#REF!</v>
      </c>
      <c r="H566" s="105" t="s">
        <v>21</v>
      </c>
      <c r="I566" s="105" t="s">
        <v>780</v>
      </c>
      <c r="J566" s="105">
        <v>5871.7</v>
      </c>
      <c r="K566" s="106">
        <v>5871.7</v>
      </c>
      <c r="L566" s="105" t="s">
        <v>554</v>
      </c>
      <c r="M566" s="103" t="e">
        <v>#REF!</v>
      </c>
      <c r="N566" s="105" t="s">
        <v>815</v>
      </c>
      <c r="O566" s="105" t="s">
        <v>907</v>
      </c>
      <c r="P566" s="102"/>
      <c r="Q566" s="103" t="e">
        <v>#REF!</v>
      </c>
      <c r="R566" s="105" t="s">
        <v>1545</v>
      </c>
      <c r="S566" s="102"/>
      <c r="T566" s="107"/>
      <c r="U566" s="107"/>
    </row>
    <row r="567" spans="1:21" ht="15" hidden="1" customHeight="1" x14ac:dyDescent="0.25">
      <c r="A567" s="102">
        <v>559</v>
      </c>
      <c r="B567" s="102" t="s">
        <v>1714</v>
      </c>
      <c r="C567" s="103" t="s">
        <v>28</v>
      </c>
      <c r="D567" s="102"/>
      <c r="E567" s="102" t="s">
        <v>1069</v>
      </c>
      <c r="F567" s="104" t="e">
        <v>#REF!</v>
      </c>
      <c r="G567" s="103" t="e">
        <v>#REF!</v>
      </c>
      <c r="H567" s="105" t="s">
        <v>19</v>
      </c>
      <c r="I567" s="105" t="s">
        <v>663</v>
      </c>
      <c r="J567" s="105">
        <v>3036</v>
      </c>
      <c r="K567" s="106">
        <v>3036</v>
      </c>
      <c r="L567" s="105" t="s">
        <v>1715</v>
      </c>
      <c r="M567" s="103" t="e">
        <v>#REF!</v>
      </c>
      <c r="N567" s="105">
        <v>0</v>
      </c>
      <c r="O567" s="105" t="s">
        <v>1716</v>
      </c>
      <c r="P567" s="102"/>
      <c r="Q567" s="103" t="e">
        <v>#REF!</v>
      </c>
      <c r="R567" s="105" t="s">
        <v>1545</v>
      </c>
      <c r="S567" s="102"/>
      <c r="T567" s="107"/>
      <c r="U567" s="107"/>
    </row>
    <row r="568" spans="1:21" ht="15" hidden="1" customHeight="1" x14ac:dyDescent="0.25">
      <c r="A568" s="102">
        <v>560</v>
      </c>
      <c r="B568" s="102" t="s">
        <v>1717</v>
      </c>
      <c r="C568" s="103" t="s">
        <v>28</v>
      </c>
      <c r="D568" s="102"/>
      <c r="E568" s="102" t="s">
        <v>636</v>
      </c>
      <c r="F568" s="104" t="e">
        <v>#REF!</v>
      </c>
      <c r="G568" s="103" t="e">
        <v>#REF!</v>
      </c>
      <c r="H568" s="105" t="s">
        <v>20</v>
      </c>
      <c r="I568" s="105" t="s">
        <v>654</v>
      </c>
      <c r="J568" s="105">
        <v>4611.3</v>
      </c>
      <c r="K568" s="106">
        <v>4611.3</v>
      </c>
      <c r="L568" s="105" t="s">
        <v>664</v>
      </c>
      <c r="M568" s="103" t="e">
        <v>#REF!</v>
      </c>
      <c r="N568" s="105" t="s">
        <v>1016</v>
      </c>
      <c r="O568" s="105" t="s">
        <v>1468</v>
      </c>
      <c r="P568" s="102"/>
      <c r="Q568" s="103" t="e">
        <v>#REF!</v>
      </c>
      <c r="R568" s="105" t="s">
        <v>1545</v>
      </c>
      <c r="S568" s="102"/>
      <c r="T568" s="107"/>
      <c r="U568" s="107"/>
    </row>
    <row r="569" spans="1:21" ht="15" hidden="1" customHeight="1" x14ac:dyDescent="0.25">
      <c r="A569" s="102">
        <v>561</v>
      </c>
      <c r="B569" s="102" t="s">
        <v>1718</v>
      </c>
      <c r="C569" s="103" t="s">
        <v>28</v>
      </c>
      <c r="D569" s="102"/>
      <c r="E569" s="102" t="s">
        <v>767</v>
      </c>
      <c r="F569" s="104" t="e">
        <v>#REF!</v>
      </c>
      <c r="G569" s="103" t="e">
        <v>#REF!</v>
      </c>
      <c r="H569" s="105" t="s">
        <v>20</v>
      </c>
      <c r="I569" s="105" t="s">
        <v>436</v>
      </c>
      <c r="J569" s="105">
        <v>3577</v>
      </c>
      <c r="K569" s="106">
        <v>3577</v>
      </c>
      <c r="L569" s="105" t="s">
        <v>1016</v>
      </c>
      <c r="M569" s="103" t="e">
        <v>#REF!</v>
      </c>
      <c r="N569" s="105" t="s">
        <v>1719</v>
      </c>
      <c r="O569" s="105" t="s">
        <v>1720</v>
      </c>
      <c r="P569" s="102"/>
      <c r="Q569" s="103" t="e">
        <v>#REF!</v>
      </c>
      <c r="R569" s="105" t="s">
        <v>1545</v>
      </c>
      <c r="S569" s="102"/>
      <c r="T569" s="107"/>
      <c r="U569" s="107"/>
    </row>
    <row r="570" spans="1:21" ht="15" hidden="1" customHeight="1" x14ac:dyDescent="0.25">
      <c r="A570" s="102">
        <v>562</v>
      </c>
      <c r="B570" s="102" t="s">
        <v>1721</v>
      </c>
      <c r="C570" s="103" t="s">
        <v>28</v>
      </c>
      <c r="D570" s="102"/>
      <c r="E570" s="102" t="s">
        <v>752</v>
      </c>
      <c r="F570" s="104" t="e">
        <v>#REF!</v>
      </c>
      <c r="G570" s="103" t="e">
        <v>#REF!</v>
      </c>
      <c r="H570" s="105" t="s">
        <v>20</v>
      </c>
      <c r="I570" s="105" t="s">
        <v>942</v>
      </c>
      <c r="J570" s="105">
        <v>3607</v>
      </c>
      <c r="K570" s="106">
        <v>3607</v>
      </c>
      <c r="L570" s="105" t="s">
        <v>1016</v>
      </c>
      <c r="M570" s="103" t="e">
        <v>#REF!</v>
      </c>
      <c r="N570" s="105" t="s">
        <v>1719</v>
      </c>
      <c r="O570" s="105" t="s">
        <v>1722</v>
      </c>
      <c r="P570" s="102"/>
      <c r="Q570" s="103" t="e">
        <v>#REF!</v>
      </c>
      <c r="R570" s="105" t="s">
        <v>1545</v>
      </c>
      <c r="S570" s="102"/>
      <c r="T570" s="107"/>
      <c r="U570" s="107"/>
    </row>
    <row r="571" spans="1:21" ht="15" hidden="1" customHeight="1" x14ac:dyDescent="0.25">
      <c r="A571" s="102">
        <v>563</v>
      </c>
      <c r="B571" s="102" t="s">
        <v>1723</v>
      </c>
      <c r="C571" s="103" t="s">
        <v>28</v>
      </c>
      <c r="D571" s="102"/>
      <c r="E571" s="102" t="s">
        <v>752</v>
      </c>
      <c r="F571" s="104" t="e">
        <v>#REF!</v>
      </c>
      <c r="G571" s="103" t="e">
        <v>#REF!</v>
      </c>
      <c r="H571" s="105" t="s">
        <v>20</v>
      </c>
      <c r="I571" s="105" t="s">
        <v>654</v>
      </c>
      <c r="J571" s="105">
        <v>4166.6000000000004</v>
      </c>
      <c r="K571" s="106">
        <v>4166.6000000000004</v>
      </c>
      <c r="L571" s="105" t="s">
        <v>645</v>
      </c>
      <c r="M571" s="103" t="e">
        <v>#REF!</v>
      </c>
      <c r="N571" s="105" t="s">
        <v>1635</v>
      </c>
      <c r="O571" s="105" t="s">
        <v>709</v>
      </c>
      <c r="P571" s="102"/>
      <c r="Q571" s="103" t="e">
        <v>#REF!</v>
      </c>
      <c r="R571" s="105" t="s">
        <v>1545</v>
      </c>
      <c r="S571" s="102"/>
      <c r="T571" s="107"/>
      <c r="U571" s="107"/>
    </row>
    <row r="572" spans="1:21" ht="15" hidden="1" customHeight="1" x14ac:dyDescent="0.25">
      <c r="A572" s="102">
        <v>564</v>
      </c>
      <c r="B572" s="102" t="s">
        <v>1724</v>
      </c>
      <c r="C572" s="103" t="s">
        <v>28</v>
      </c>
      <c r="D572" s="102"/>
      <c r="E572" s="102" t="s">
        <v>752</v>
      </c>
      <c r="F572" s="104" t="e">
        <v>#REF!</v>
      </c>
      <c r="G572" s="103" t="e">
        <v>#REF!</v>
      </c>
      <c r="H572" s="105" t="s">
        <v>20</v>
      </c>
      <c r="I572" s="105" t="s">
        <v>769</v>
      </c>
      <c r="J572" s="105">
        <v>4174.1000000000004</v>
      </c>
      <c r="K572" s="106">
        <v>4174.1000000000004</v>
      </c>
      <c r="L572" s="105" t="s">
        <v>645</v>
      </c>
      <c r="M572" s="103" t="e">
        <v>#REF!</v>
      </c>
      <c r="N572" s="105" t="s">
        <v>1635</v>
      </c>
      <c r="O572" s="105" t="s">
        <v>709</v>
      </c>
      <c r="P572" s="102"/>
      <c r="Q572" s="103" t="e">
        <v>#REF!</v>
      </c>
      <c r="R572" s="105" t="s">
        <v>1545</v>
      </c>
      <c r="S572" s="102"/>
      <c r="T572" s="107"/>
      <c r="U572" s="107"/>
    </row>
    <row r="573" spans="1:21" ht="15" hidden="1" customHeight="1" x14ac:dyDescent="0.25">
      <c r="A573" s="102">
        <v>565</v>
      </c>
      <c r="B573" s="102" t="s">
        <v>1725</v>
      </c>
      <c r="C573" s="103" t="s">
        <v>28</v>
      </c>
      <c r="D573" s="102"/>
      <c r="E573" s="102" t="s">
        <v>565</v>
      </c>
      <c r="F573" s="104" t="e">
        <v>#REF!</v>
      </c>
      <c r="G573" s="103" t="e">
        <v>#REF!</v>
      </c>
      <c r="H573" s="105" t="s">
        <v>19</v>
      </c>
      <c r="I573" s="105" t="s">
        <v>679</v>
      </c>
      <c r="J573" s="105">
        <v>2123.8000000000002</v>
      </c>
      <c r="K573" s="106">
        <v>2123.8000000000002</v>
      </c>
      <c r="L573" s="105" t="s">
        <v>854</v>
      </c>
      <c r="M573" s="103" t="e">
        <v>#REF!</v>
      </c>
      <c r="N573" s="105" t="s">
        <v>1233</v>
      </c>
      <c r="O573" s="105" t="s">
        <v>720</v>
      </c>
      <c r="P573" s="102"/>
      <c r="Q573" s="103" t="e">
        <v>#REF!</v>
      </c>
      <c r="R573" s="105" t="s">
        <v>1545</v>
      </c>
      <c r="S573" s="102"/>
      <c r="T573" s="107"/>
      <c r="U573" s="107"/>
    </row>
    <row r="574" spans="1:21" ht="15" hidden="1" customHeight="1" x14ac:dyDescent="0.25">
      <c r="A574" s="102">
        <v>566</v>
      </c>
      <c r="B574" s="102" t="s">
        <v>1726</v>
      </c>
      <c r="C574" s="103" t="s">
        <v>28</v>
      </c>
      <c r="D574" s="102"/>
      <c r="E574" s="102" t="s">
        <v>898</v>
      </c>
      <c r="F574" s="104" t="e">
        <v>#REF!</v>
      </c>
      <c r="G574" s="103" t="e">
        <v>#REF!</v>
      </c>
      <c r="H574" s="105" t="s">
        <v>21</v>
      </c>
      <c r="I574" s="105" t="s">
        <v>809</v>
      </c>
      <c r="J574" s="105">
        <v>6087.32</v>
      </c>
      <c r="K574" s="106">
        <v>6087.3200000000006</v>
      </c>
      <c r="L574" s="105" t="s">
        <v>1727</v>
      </c>
      <c r="M574" s="103" t="e">
        <v>#REF!</v>
      </c>
      <c r="N574" s="105" t="s">
        <v>1728</v>
      </c>
      <c r="O574" s="105" t="s">
        <v>1729</v>
      </c>
      <c r="P574" s="102"/>
      <c r="Q574" s="103" t="e">
        <v>#REF!</v>
      </c>
      <c r="R574" s="105" t="s">
        <v>1545</v>
      </c>
      <c r="S574" s="102"/>
      <c r="T574" s="107"/>
      <c r="U574" s="107"/>
    </row>
    <row r="575" spans="1:21" ht="15" hidden="1" customHeight="1" x14ac:dyDescent="0.25">
      <c r="A575" s="102">
        <v>567</v>
      </c>
      <c r="B575" s="102" t="s">
        <v>1730</v>
      </c>
      <c r="C575" s="103" t="s">
        <v>28</v>
      </c>
      <c r="D575" s="102"/>
      <c r="E575" s="102" t="s">
        <v>565</v>
      </c>
      <c r="F575" s="104" t="e">
        <v>#REF!</v>
      </c>
      <c r="G575" s="103" t="e">
        <v>#REF!</v>
      </c>
      <c r="H575" s="105" t="s">
        <v>19</v>
      </c>
      <c r="I575" s="105" t="s">
        <v>703</v>
      </c>
      <c r="J575" s="105">
        <v>2074.6</v>
      </c>
      <c r="K575" s="106">
        <v>2074.6</v>
      </c>
      <c r="L575" s="105" t="s">
        <v>854</v>
      </c>
      <c r="M575" s="103" t="e">
        <v>#REF!</v>
      </c>
      <c r="N575" s="105" t="s">
        <v>1233</v>
      </c>
      <c r="O575" s="105" t="s">
        <v>1731</v>
      </c>
      <c r="P575" s="102"/>
      <c r="Q575" s="103" t="e">
        <v>#REF!</v>
      </c>
      <c r="R575" s="105" t="s">
        <v>1545</v>
      </c>
      <c r="S575" s="102"/>
      <c r="T575" s="107"/>
      <c r="U575" s="107"/>
    </row>
    <row r="576" spans="1:21" ht="15" hidden="1" customHeight="1" x14ac:dyDescent="0.25">
      <c r="A576" s="102">
        <v>568</v>
      </c>
      <c r="B576" s="102" t="s">
        <v>1732</v>
      </c>
      <c r="C576" s="103" t="s">
        <v>28</v>
      </c>
      <c r="D576" s="102"/>
      <c r="E576" s="102" t="s">
        <v>565</v>
      </c>
      <c r="F576" s="104" t="e">
        <v>#REF!</v>
      </c>
      <c r="G576" s="103" t="e">
        <v>#REF!</v>
      </c>
      <c r="H576" s="105" t="s">
        <v>19</v>
      </c>
      <c r="I576" s="105" t="s">
        <v>703</v>
      </c>
      <c r="J576" s="105">
        <v>2096.1999999999998</v>
      </c>
      <c r="K576" s="106">
        <v>2096.1999999999998</v>
      </c>
      <c r="L576" s="105" t="s">
        <v>854</v>
      </c>
      <c r="M576" s="103" t="e">
        <v>#REF!</v>
      </c>
      <c r="N576" s="105" t="s">
        <v>1233</v>
      </c>
      <c r="O576" s="105" t="s">
        <v>1731</v>
      </c>
      <c r="P576" s="102"/>
      <c r="Q576" s="103" t="e">
        <v>#REF!</v>
      </c>
      <c r="R576" s="105" t="s">
        <v>1545</v>
      </c>
      <c r="S576" s="102"/>
      <c r="T576" s="107"/>
      <c r="U576" s="107"/>
    </row>
    <row r="577" spans="1:21" ht="15" hidden="1" customHeight="1" x14ac:dyDescent="0.25">
      <c r="A577" s="102">
        <v>569</v>
      </c>
      <c r="B577" s="102" t="s">
        <v>1733</v>
      </c>
      <c r="C577" s="103" t="s">
        <v>28</v>
      </c>
      <c r="D577" s="102"/>
      <c r="E577" s="102" t="s">
        <v>767</v>
      </c>
      <c r="F577" s="104" t="e">
        <v>#REF!</v>
      </c>
      <c r="G577" s="103" t="e">
        <v>#REF!</v>
      </c>
      <c r="H577" s="105" t="s">
        <v>20</v>
      </c>
      <c r="I577" s="105" t="s">
        <v>703</v>
      </c>
      <c r="J577" s="105">
        <v>3752.66</v>
      </c>
      <c r="K577" s="106">
        <v>3752.66</v>
      </c>
      <c r="L577" s="105" t="s">
        <v>1734</v>
      </c>
      <c r="M577" s="103" t="e">
        <v>#REF!</v>
      </c>
      <c r="N577" s="105" t="s">
        <v>1028</v>
      </c>
      <c r="O577" s="105" t="s">
        <v>1735</v>
      </c>
      <c r="P577" s="102"/>
      <c r="Q577" s="103" t="e">
        <v>#REF!</v>
      </c>
      <c r="R577" s="105" t="s">
        <v>1545</v>
      </c>
      <c r="S577" s="102"/>
      <c r="T577" s="107"/>
      <c r="U577" s="107"/>
    </row>
    <row r="578" spans="1:21" ht="15" hidden="1" customHeight="1" x14ac:dyDescent="0.25">
      <c r="A578" s="102">
        <v>570</v>
      </c>
      <c r="B578" s="102" t="s">
        <v>1736</v>
      </c>
      <c r="C578" s="103" t="s">
        <v>28</v>
      </c>
      <c r="D578" s="102"/>
      <c r="E578" s="102" t="s">
        <v>1737</v>
      </c>
      <c r="F578" s="104" t="e">
        <v>#REF!</v>
      </c>
      <c r="G578" s="103" t="e">
        <v>#REF!</v>
      </c>
      <c r="H578" s="105" t="s">
        <v>19</v>
      </c>
      <c r="I578" s="105" t="s">
        <v>703</v>
      </c>
      <c r="J578" s="105">
        <v>4318.7</v>
      </c>
      <c r="K578" s="106">
        <v>4318.7</v>
      </c>
      <c r="L578" s="105" t="s">
        <v>1738</v>
      </c>
      <c r="M578" s="103" t="e">
        <v>#REF!</v>
      </c>
      <c r="N578" s="105" t="s">
        <v>485</v>
      </c>
      <c r="O578" s="105" t="s">
        <v>720</v>
      </c>
      <c r="P578" s="102"/>
      <c r="Q578" s="103" t="e">
        <v>#REF!</v>
      </c>
      <c r="R578" s="105" t="s">
        <v>1545</v>
      </c>
      <c r="S578" s="102"/>
      <c r="T578" s="107"/>
      <c r="U578" s="107"/>
    </row>
    <row r="579" spans="1:21" ht="15" hidden="1" customHeight="1" x14ac:dyDescent="0.25">
      <c r="A579" s="102">
        <v>571</v>
      </c>
      <c r="B579" s="102" t="s">
        <v>1739</v>
      </c>
      <c r="C579" s="103" t="s">
        <v>28</v>
      </c>
      <c r="D579" s="102"/>
      <c r="E579" s="102" t="s">
        <v>736</v>
      </c>
      <c r="F579" s="104" t="e">
        <v>#REF!</v>
      </c>
      <c r="G579" s="103" t="e">
        <v>#REF!</v>
      </c>
      <c r="H579" s="105" t="s">
        <v>25</v>
      </c>
      <c r="I579" s="105" t="s">
        <v>654</v>
      </c>
      <c r="J579" s="105">
        <v>12311.21</v>
      </c>
      <c r="K579" s="106">
        <v>12311.21</v>
      </c>
      <c r="L579" s="105" t="s">
        <v>899</v>
      </c>
      <c r="M579" s="103" t="e">
        <v>#REF!</v>
      </c>
      <c r="N579" s="105" t="s">
        <v>802</v>
      </c>
      <c r="O579" s="105" t="s">
        <v>869</v>
      </c>
      <c r="P579" s="102"/>
      <c r="Q579" s="103" t="e">
        <v>#REF!</v>
      </c>
      <c r="R579" s="105" t="s">
        <v>1545</v>
      </c>
      <c r="S579" s="102"/>
      <c r="T579" s="107"/>
      <c r="U579" s="107"/>
    </row>
    <row r="580" spans="1:21" ht="15" hidden="1" customHeight="1" x14ac:dyDescent="0.25">
      <c r="A580" s="102">
        <v>572</v>
      </c>
      <c r="B580" s="102" t="s">
        <v>1740</v>
      </c>
      <c r="C580" s="103" t="s">
        <v>28</v>
      </c>
      <c r="D580" s="102"/>
      <c r="E580" s="102" t="s">
        <v>631</v>
      </c>
      <c r="F580" s="104" t="e">
        <v>#REF!</v>
      </c>
      <c r="G580" s="103" t="e">
        <v>#REF!</v>
      </c>
      <c r="H580" s="105" t="s">
        <v>20</v>
      </c>
      <c r="I580" s="105" t="s">
        <v>780</v>
      </c>
      <c r="J580" s="105">
        <v>5017.5</v>
      </c>
      <c r="K580" s="106">
        <v>5017.5</v>
      </c>
      <c r="L580" s="105" t="s">
        <v>645</v>
      </c>
      <c r="M580" s="103" t="e">
        <v>#REF!</v>
      </c>
      <c r="N580" s="105" t="s">
        <v>1016</v>
      </c>
      <c r="O580" s="105" t="s">
        <v>1169</v>
      </c>
      <c r="P580" s="102"/>
      <c r="Q580" s="103" t="e">
        <v>#REF!</v>
      </c>
      <c r="R580" s="105" t="s">
        <v>1545</v>
      </c>
      <c r="S580" s="102"/>
      <c r="T580" s="107"/>
      <c r="U580" s="107"/>
    </row>
    <row r="581" spans="1:21" ht="15" hidden="1" customHeight="1" x14ac:dyDescent="0.25">
      <c r="A581" s="102">
        <v>573</v>
      </c>
      <c r="B581" s="102" t="s">
        <v>1741</v>
      </c>
      <c r="C581" s="103" t="s">
        <v>28</v>
      </c>
      <c r="D581" s="102"/>
      <c r="E581" s="102" t="s">
        <v>916</v>
      </c>
      <c r="F581" s="104" t="e">
        <v>#REF!</v>
      </c>
      <c r="G581" s="103" t="e">
        <v>#REF!</v>
      </c>
      <c r="H581" s="105" t="s">
        <v>21</v>
      </c>
      <c r="I581" s="105" t="s">
        <v>619</v>
      </c>
      <c r="J581" s="105">
        <v>5442.2</v>
      </c>
      <c r="K581" s="106">
        <v>5442.2</v>
      </c>
      <c r="L581" s="105" t="s">
        <v>816</v>
      </c>
      <c r="M581" s="103" t="e">
        <v>#REF!</v>
      </c>
      <c r="N581" s="105" t="s">
        <v>1742</v>
      </c>
      <c r="O581" s="105" t="s">
        <v>1743</v>
      </c>
      <c r="P581" s="102"/>
      <c r="Q581" s="103" t="e">
        <v>#REF!</v>
      </c>
      <c r="R581" s="105" t="s">
        <v>1545</v>
      </c>
      <c r="S581" s="102"/>
      <c r="T581" s="107"/>
      <c r="U581" s="107"/>
    </row>
    <row r="582" spans="1:21" ht="15" hidden="1" customHeight="1" x14ac:dyDescent="0.25">
      <c r="A582" s="102">
        <v>574</v>
      </c>
      <c r="B582" s="102" t="s">
        <v>1744</v>
      </c>
      <c r="C582" s="103" t="s">
        <v>28</v>
      </c>
      <c r="D582" s="102"/>
      <c r="E582" s="102" t="s">
        <v>752</v>
      </c>
      <c r="F582" s="104" t="e">
        <v>#REF!</v>
      </c>
      <c r="G582" s="103" t="e">
        <v>#REF!</v>
      </c>
      <c r="H582" s="105" t="s">
        <v>20</v>
      </c>
      <c r="I582" s="105" t="s">
        <v>436</v>
      </c>
      <c r="J582" s="105">
        <v>3534.8</v>
      </c>
      <c r="K582" s="106">
        <v>3534.8</v>
      </c>
      <c r="L582" s="105" t="s">
        <v>691</v>
      </c>
      <c r="M582" s="103" t="e">
        <v>#REF!</v>
      </c>
      <c r="N582" s="105" t="s">
        <v>1215</v>
      </c>
      <c r="O582" s="105" t="s">
        <v>1745</v>
      </c>
      <c r="P582" s="102"/>
      <c r="Q582" s="103" t="e">
        <v>#REF!</v>
      </c>
      <c r="R582" s="105" t="s">
        <v>1545</v>
      </c>
      <c r="S582" s="102"/>
      <c r="T582" s="107"/>
      <c r="U582" s="107"/>
    </row>
    <row r="583" spans="1:21" ht="15" hidden="1" customHeight="1" x14ac:dyDescent="0.25">
      <c r="A583" s="102">
        <v>575</v>
      </c>
      <c r="B583" s="102" t="s">
        <v>1746</v>
      </c>
      <c r="C583" s="103" t="s">
        <v>28</v>
      </c>
      <c r="D583" s="102"/>
      <c r="E583" s="102" t="s">
        <v>767</v>
      </c>
      <c r="F583" s="104" t="e">
        <v>#REF!</v>
      </c>
      <c r="G583" s="103" t="e">
        <v>#REF!</v>
      </c>
      <c r="H583" s="105" t="s">
        <v>20</v>
      </c>
      <c r="I583" s="105" t="s">
        <v>673</v>
      </c>
      <c r="J583" s="105">
        <v>3586.7</v>
      </c>
      <c r="K583" s="106">
        <v>3586.7</v>
      </c>
      <c r="L583" s="105" t="s">
        <v>691</v>
      </c>
      <c r="M583" s="103" t="e">
        <v>#REF!</v>
      </c>
      <c r="N583" s="105" t="s">
        <v>387</v>
      </c>
      <c r="O583" s="105" t="s">
        <v>1747</v>
      </c>
      <c r="P583" s="102"/>
      <c r="Q583" s="103" t="e">
        <v>#REF!</v>
      </c>
      <c r="R583" s="105" t="s">
        <v>1545</v>
      </c>
      <c r="S583" s="102"/>
      <c r="T583" s="107"/>
      <c r="U583" s="107"/>
    </row>
    <row r="584" spans="1:21" ht="15" hidden="1" customHeight="1" x14ac:dyDescent="0.25">
      <c r="A584" s="102">
        <v>576</v>
      </c>
      <c r="B584" s="102" t="s">
        <v>1748</v>
      </c>
      <c r="C584" s="103" t="s">
        <v>28</v>
      </c>
      <c r="D584" s="102"/>
      <c r="E584" s="102" t="s">
        <v>565</v>
      </c>
      <c r="F584" s="104" t="e">
        <v>#REF!</v>
      </c>
      <c r="G584" s="103" t="e">
        <v>#REF!</v>
      </c>
      <c r="H584" s="105" t="s">
        <v>19</v>
      </c>
      <c r="I584" s="105" t="s">
        <v>589</v>
      </c>
      <c r="J584" s="105">
        <v>2913.9</v>
      </c>
      <c r="K584" s="106">
        <v>2913.8999999999996</v>
      </c>
      <c r="L584" s="105" t="s">
        <v>854</v>
      </c>
      <c r="M584" s="103" t="e">
        <v>#REF!</v>
      </c>
      <c r="N584" s="105" t="s">
        <v>485</v>
      </c>
      <c r="O584" s="105" t="s">
        <v>1386</v>
      </c>
      <c r="P584" s="102"/>
      <c r="Q584" s="103" t="e">
        <v>#REF!</v>
      </c>
      <c r="R584" s="105" t="s">
        <v>1545</v>
      </c>
      <c r="S584" s="102"/>
      <c r="T584" s="107"/>
      <c r="U584" s="107"/>
    </row>
    <row r="585" spans="1:21" ht="15" hidden="1" customHeight="1" x14ac:dyDescent="0.25">
      <c r="A585" s="102">
        <v>577</v>
      </c>
      <c r="B585" s="102" t="s">
        <v>1749</v>
      </c>
      <c r="C585" s="103" t="s">
        <v>28</v>
      </c>
      <c r="D585" s="102"/>
      <c r="E585" s="102" t="s">
        <v>565</v>
      </c>
      <c r="F585" s="104" t="e">
        <v>#REF!</v>
      </c>
      <c r="G585" s="103" t="e">
        <v>#REF!</v>
      </c>
      <c r="H585" s="105" t="s">
        <v>19</v>
      </c>
      <c r="I585" s="105" t="s">
        <v>682</v>
      </c>
      <c r="J585" s="105">
        <v>2175</v>
      </c>
      <c r="K585" s="106">
        <v>2175</v>
      </c>
      <c r="L585" s="105" t="s">
        <v>793</v>
      </c>
      <c r="M585" s="103" t="e">
        <v>#REF!</v>
      </c>
      <c r="N585" s="105" t="s">
        <v>720</v>
      </c>
      <c r="O585" s="105" t="s">
        <v>500</v>
      </c>
      <c r="P585" s="102"/>
      <c r="Q585" s="103" t="e">
        <v>#REF!</v>
      </c>
      <c r="R585" s="105" t="s">
        <v>1545</v>
      </c>
      <c r="S585" s="102"/>
      <c r="T585" s="107"/>
      <c r="U585" s="107"/>
    </row>
    <row r="586" spans="1:21" ht="15" hidden="1" customHeight="1" x14ac:dyDescent="0.25">
      <c r="A586" s="102">
        <v>578</v>
      </c>
      <c r="B586" s="102" t="s">
        <v>1750</v>
      </c>
      <c r="C586" s="103" t="s">
        <v>28</v>
      </c>
      <c r="D586" s="102"/>
      <c r="E586" s="102" t="s">
        <v>1751</v>
      </c>
      <c r="F586" s="104" t="e">
        <v>#REF!</v>
      </c>
      <c r="G586" s="103" t="e">
        <v>#REF!</v>
      </c>
      <c r="H586" s="105" t="s">
        <v>21</v>
      </c>
      <c r="I586" s="105" t="s">
        <v>619</v>
      </c>
      <c r="J586" s="105">
        <v>6123.9</v>
      </c>
      <c r="K586" s="106">
        <v>6123.9000000000005</v>
      </c>
      <c r="L586" s="105" t="s">
        <v>1683</v>
      </c>
      <c r="M586" s="103" t="e">
        <v>#REF!</v>
      </c>
      <c r="N586" s="105" t="s">
        <v>1752</v>
      </c>
      <c r="O586" s="105" t="s">
        <v>1753</v>
      </c>
      <c r="P586" s="102"/>
      <c r="Q586" s="103" t="e">
        <v>#REF!</v>
      </c>
      <c r="R586" s="105" t="s">
        <v>1545</v>
      </c>
      <c r="S586" s="102"/>
      <c r="T586" s="107"/>
      <c r="U586" s="107"/>
    </row>
    <row r="587" spans="1:21" ht="15" hidden="1" customHeight="1" x14ac:dyDescent="0.25">
      <c r="A587" s="102">
        <v>579</v>
      </c>
      <c r="B587" s="102" t="s">
        <v>1754</v>
      </c>
      <c r="C587" s="103" t="s">
        <v>28</v>
      </c>
      <c r="D587" s="102"/>
      <c r="E587" s="102" t="s">
        <v>736</v>
      </c>
      <c r="F587" s="104" t="e">
        <v>#REF!</v>
      </c>
      <c r="G587" s="103" t="e">
        <v>#REF!</v>
      </c>
      <c r="H587" s="105" t="s">
        <v>25</v>
      </c>
      <c r="I587" s="105" t="s">
        <v>616</v>
      </c>
      <c r="J587" s="105">
        <v>11638.2</v>
      </c>
      <c r="K587" s="106">
        <v>11638.2</v>
      </c>
      <c r="L587" s="105" t="s">
        <v>1755</v>
      </c>
      <c r="M587" s="103" t="e">
        <v>#REF!</v>
      </c>
      <c r="N587" s="105" t="s">
        <v>1756</v>
      </c>
      <c r="O587" s="105" t="s">
        <v>869</v>
      </c>
      <c r="P587" s="102"/>
      <c r="Q587" s="103" t="e">
        <v>#REF!</v>
      </c>
      <c r="R587" s="105" t="s">
        <v>1545</v>
      </c>
      <c r="S587" s="102"/>
      <c r="T587" s="107"/>
      <c r="U587" s="107"/>
    </row>
    <row r="588" spans="1:21" ht="15" hidden="1" customHeight="1" x14ac:dyDescent="0.25">
      <c r="A588" s="102">
        <v>580</v>
      </c>
      <c r="B588" s="102" t="s">
        <v>1757</v>
      </c>
      <c r="C588" s="103" t="s">
        <v>28</v>
      </c>
      <c r="D588" s="102"/>
      <c r="E588" s="102" t="s">
        <v>736</v>
      </c>
      <c r="F588" s="104" t="e">
        <v>#REF!</v>
      </c>
      <c r="G588" s="103" t="e">
        <v>#REF!</v>
      </c>
      <c r="H588" s="105" t="s">
        <v>25</v>
      </c>
      <c r="I588" s="105" t="s">
        <v>673</v>
      </c>
      <c r="J588" s="105">
        <v>11640.5</v>
      </c>
      <c r="K588" s="106">
        <v>11640.5</v>
      </c>
      <c r="L588" s="105" t="s">
        <v>1758</v>
      </c>
      <c r="M588" s="103" t="e">
        <v>#REF!</v>
      </c>
      <c r="N588" s="105" t="s">
        <v>1759</v>
      </c>
      <c r="O588" s="105" t="s">
        <v>869</v>
      </c>
      <c r="P588" s="102"/>
      <c r="Q588" s="103" t="e">
        <v>#REF!</v>
      </c>
      <c r="R588" s="105" t="s">
        <v>1545</v>
      </c>
      <c r="S588" s="102"/>
      <c r="T588" s="107"/>
      <c r="U588" s="107"/>
    </row>
    <row r="589" spans="1:21" ht="15" hidden="1" customHeight="1" x14ac:dyDescent="0.25">
      <c r="A589" s="102">
        <v>581</v>
      </c>
      <c r="B589" s="102" t="s">
        <v>1760</v>
      </c>
      <c r="C589" s="103" t="s">
        <v>28</v>
      </c>
      <c r="D589" s="102"/>
      <c r="E589" s="102" t="s">
        <v>916</v>
      </c>
      <c r="F589" s="104" t="e">
        <v>#REF!</v>
      </c>
      <c r="G589" s="103" t="e">
        <v>#REF!</v>
      </c>
      <c r="H589" s="105" t="s">
        <v>21</v>
      </c>
      <c r="I589" s="105" t="s">
        <v>589</v>
      </c>
      <c r="J589" s="105">
        <v>6135.5</v>
      </c>
      <c r="K589" s="106">
        <v>6135.5</v>
      </c>
      <c r="L589" s="105" t="s">
        <v>1584</v>
      </c>
      <c r="M589" s="103" t="e">
        <v>#REF!</v>
      </c>
      <c r="N589" s="105" t="s">
        <v>1761</v>
      </c>
      <c r="O589" s="105" t="s">
        <v>1743</v>
      </c>
      <c r="P589" s="102"/>
      <c r="Q589" s="103" t="e">
        <v>#REF!</v>
      </c>
      <c r="R589" s="105" t="s">
        <v>1545</v>
      </c>
      <c r="S589" s="102"/>
      <c r="T589" s="107"/>
      <c r="U589" s="107"/>
    </row>
    <row r="590" spans="1:21" ht="15" hidden="1" customHeight="1" x14ac:dyDescent="0.25">
      <c r="A590" s="102">
        <v>582</v>
      </c>
      <c r="B590" s="102" t="s">
        <v>1762</v>
      </c>
      <c r="C590" s="103" t="s">
        <v>28</v>
      </c>
      <c r="D590" s="102"/>
      <c r="E590" s="102" t="s">
        <v>1737</v>
      </c>
      <c r="F590" s="104" t="e">
        <v>#REF!</v>
      </c>
      <c r="G590" s="103" t="e">
        <v>#REF!</v>
      </c>
      <c r="H590" s="105" t="s">
        <v>19</v>
      </c>
      <c r="I590" s="105" t="s">
        <v>616</v>
      </c>
      <c r="J590" s="105">
        <v>4479.8</v>
      </c>
      <c r="K590" s="106">
        <v>4479.8</v>
      </c>
      <c r="L590" s="105" t="s">
        <v>1763</v>
      </c>
      <c r="M590" s="103" t="e">
        <v>#REF!</v>
      </c>
      <c r="N590" s="105" t="s">
        <v>1371</v>
      </c>
      <c r="O590" s="105" t="s">
        <v>720</v>
      </c>
      <c r="P590" s="102"/>
      <c r="Q590" s="103" t="e">
        <v>#REF!</v>
      </c>
      <c r="R590" s="105" t="s">
        <v>1545</v>
      </c>
      <c r="S590" s="102"/>
      <c r="T590" s="107"/>
      <c r="U590" s="107"/>
    </row>
    <row r="591" spans="1:21" ht="15" hidden="1" customHeight="1" x14ac:dyDescent="0.25">
      <c r="A591" s="102">
        <v>583</v>
      </c>
      <c r="B591" s="102" t="s">
        <v>1764</v>
      </c>
      <c r="C591" s="103" t="s">
        <v>28</v>
      </c>
      <c r="D591" s="102"/>
      <c r="E591" s="102" t="s">
        <v>1765</v>
      </c>
      <c r="F591" s="104" t="e">
        <v>#REF!</v>
      </c>
      <c r="G591" s="103" t="e">
        <v>#REF!</v>
      </c>
      <c r="H591" s="105" t="s">
        <v>22</v>
      </c>
      <c r="I591" s="105" t="s">
        <v>948</v>
      </c>
      <c r="J591" s="105">
        <v>8164.05</v>
      </c>
      <c r="K591" s="106">
        <v>8164.05</v>
      </c>
      <c r="L591" s="105" t="s">
        <v>1766</v>
      </c>
      <c r="M591" s="103" t="e">
        <v>#REF!</v>
      </c>
      <c r="N591" s="105" t="s">
        <v>1767</v>
      </c>
      <c r="O591" s="105" t="s">
        <v>1109</v>
      </c>
      <c r="P591" s="102"/>
      <c r="Q591" s="103" t="e">
        <v>#REF!</v>
      </c>
      <c r="R591" s="105" t="s">
        <v>1545</v>
      </c>
      <c r="S591" s="102"/>
      <c r="T591" s="107"/>
      <c r="U591" s="107"/>
    </row>
    <row r="592" spans="1:21" ht="15" hidden="1" customHeight="1" x14ac:dyDescent="0.25">
      <c r="A592" s="102">
        <v>584</v>
      </c>
      <c r="B592" s="102" t="s">
        <v>1768</v>
      </c>
      <c r="C592" s="103" t="s">
        <v>28</v>
      </c>
      <c r="D592" s="102"/>
      <c r="E592" s="102" t="s">
        <v>916</v>
      </c>
      <c r="F592" s="104" t="e">
        <v>#REF!</v>
      </c>
      <c r="G592" s="103" t="e">
        <v>#REF!</v>
      </c>
      <c r="H592" s="105" t="s">
        <v>21</v>
      </c>
      <c r="I592" s="105" t="s">
        <v>703</v>
      </c>
      <c r="J592" s="105">
        <v>5598.8</v>
      </c>
      <c r="K592" s="106">
        <v>5598.8</v>
      </c>
      <c r="L592" s="105" t="s">
        <v>1769</v>
      </c>
      <c r="M592" s="103" t="e">
        <v>#REF!</v>
      </c>
      <c r="N592" s="105" t="s">
        <v>781</v>
      </c>
      <c r="O592" s="105" t="s">
        <v>1743</v>
      </c>
      <c r="P592" s="102"/>
      <c r="Q592" s="103" t="e">
        <v>#REF!</v>
      </c>
      <c r="R592" s="105" t="s">
        <v>1545</v>
      </c>
      <c r="S592" s="102"/>
      <c r="T592" s="107"/>
      <c r="U592" s="107"/>
    </row>
    <row r="593" spans="1:21" ht="15" hidden="1" customHeight="1" x14ac:dyDescent="0.25">
      <c r="A593" s="102">
        <v>585</v>
      </c>
      <c r="B593" s="102" t="s">
        <v>1770</v>
      </c>
      <c r="C593" s="103" t="s">
        <v>28</v>
      </c>
      <c r="D593" s="102"/>
      <c r="E593" s="102" t="s">
        <v>1771</v>
      </c>
      <c r="F593" s="104" t="e">
        <v>#REF!</v>
      </c>
      <c r="G593" s="103" t="e">
        <v>#REF!</v>
      </c>
      <c r="H593" s="105" t="s">
        <v>23</v>
      </c>
      <c r="I593" s="105" t="s">
        <v>654</v>
      </c>
      <c r="J593" s="105">
        <v>14876.7</v>
      </c>
      <c r="K593" s="106">
        <v>14876.7</v>
      </c>
      <c r="L593" s="105" t="s">
        <v>1772</v>
      </c>
      <c r="M593" s="103" t="e">
        <v>#REF!</v>
      </c>
      <c r="N593" s="105" t="s">
        <v>1773</v>
      </c>
      <c r="O593" s="105" t="s">
        <v>1774</v>
      </c>
      <c r="P593" s="102"/>
      <c r="Q593" s="103" t="e">
        <v>#REF!</v>
      </c>
      <c r="R593" s="105" t="s">
        <v>1545</v>
      </c>
      <c r="S593" s="102"/>
      <c r="T593" s="107"/>
      <c r="U593" s="107"/>
    </row>
    <row r="594" spans="1:21" ht="15" hidden="1" customHeight="1" x14ac:dyDescent="0.25">
      <c r="A594" s="102">
        <v>586</v>
      </c>
      <c r="B594" s="102" t="s">
        <v>1775</v>
      </c>
      <c r="C594" s="103" t="s">
        <v>28</v>
      </c>
      <c r="D594" s="102"/>
      <c r="E594" s="102" t="s">
        <v>743</v>
      </c>
      <c r="F594" s="104" t="e">
        <v>#REF!</v>
      </c>
      <c r="G594" s="103" t="e">
        <v>#REF!</v>
      </c>
      <c r="H594" s="105" t="s">
        <v>22</v>
      </c>
      <c r="I594" s="105" t="s">
        <v>1776</v>
      </c>
      <c r="J594" s="105">
        <v>14005.84</v>
      </c>
      <c r="K594" s="106">
        <v>14005.84</v>
      </c>
      <c r="L594" s="105" t="s">
        <v>1777</v>
      </c>
      <c r="M594" s="103" t="e">
        <v>#REF!</v>
      </c>
      <c r="N594" s="105" t="s">
        <v>333</v>
      </c>
      <c r="O594" s="105" t="s">
        <v>1778</v>
      </c>
      <c r="P594" s="102"/>
      <c r="Q594" s="103" t="e">
        <v>#REF!</v>
      </c>
      <c r="R594" s="105" t="s">
        <v>1545</v>
      </c>
      <c r="S594" s="102"/>
      <c r="T594" s="107"/>
      <c r="U594" s="107"/>
    </row>
    <row r="595" spans="1:21" ht="15" hidden="1" customHeight="1" x14ac:dyDescent="0.25">
      <c r="A595" s="102">
        <v>587</v>
      </c>
      <c r="B595" s="102" t="s">
        <v>1779</v>
      </c>
      <c r="C595" s="103" t="s">
        <v>29</v>
      </c>
      <c r="D595" s="102"/>
      <c r="E595" s="102" t="s">
        <v>603</v>
      </c>
      <c r="F595" s="104" t="e">
        <v>#REF!</v>
      </c>
      <c r="G595" s="103" t="e">
        <v>#REF!</v>
      </c>
      <c r="H595" s="105" t="s">
        <v>19</v>
      </c>
      <c r="I595" s="105" t="s">
        <v>599</v>
      </c>
      <c r="J595" s="105">
        <v>2233.4</v>
      </c>
      <c r="K595" s="106">
        <v>2233.4</v>
      </c>
      <c r="L595" s="105" t="s">
        <v>854</v>
      </c>
      <c r="M595" s="103" t="e">
        <v>#REF!</v>
      </c>
      <c r="N595" s="105" t="s">
        <v>1233</v>
      </c>
      <c r="O595" s="105" t="s">
        <v>1181</v>
      </c>
      <c r="P595" s="102"/>
      <c r="Q595" s="103" t="e">
        <v>#REF!</v>
      </c>
      <c r="R595" s="105" t="s">
        <v>1545</v>
      </c>
      <c r="S595" s="102"/>
      <c r="T595" s="107"/>
      <c r="U595" s="107"/>
    </row>
    <row r="596" spans="1:21" ht="15" hidden="1" customHeight="1" x14ac:dyDescent="0.25">
      <c r="A596" s="102">
        <v>588</v>
      </c>
      <c r="B596" s="102" t="s">
        <v>1780</v>
      </c>
      <c r="C596" s="103" t="s">
        <v>29</v>
      </c>
      <c r="D596" s="102"/>
      <c r="E596" s="102" t="s">
        <v>603</v>
      </c>
      <c r="F596" s="104" t="e">
        <v>#REF!</v>
      </c>
      <c r="G596" s="103" t="e">
        <v>#REF!</v>
      </c>
      <c r="H596" s="105" t="s">
        <v>19</v>
      </c>
      <c r="I596" s="105" t="s">
        <v>844</v>
      </c>
      <c r="J596" s="105">
        <v>2203.4</v>
      </c>
      <c r="K596" s="106">
        <v>2203.4</v>
      </c>
      <c r="L596" s="105" t="s">
        <v>854</v>
      </c>
      <c r="M596" s="103" t="e">
        <v>#REF!</v>
      </c>
      <c r="N596" s="105" t="s">
        <v>1233</v>
      </c>
      <c r="O596" s="105" t="s">
        <v>1781</v>
      </c>
      <c r="P596" s="102"/>
      <c r="Q596" s="103" t="e">
        <v>#REF!</v>
      </c>
      <c r="R596" s="105" t="s">
        <v>1545</v>
      </c>
      <c r="S596" s="102"/>
      <c r="T596" s="107"/>
      <c r="U596" s="107"/>
    </row>
    <row r="597" spans="1:21" ht="15" hidden="1" customHeight="1" x14ac:dyDescent="0.25">
      <c r="A597" s="102">
        <v>589</v>
      </c>
      <c r="B597" s="102" t="s">
        <v>1782</v>
      </c>
      <c r="C597" s="103" t="s">
        <v>29</v>
      </c>
      <c r="D597" s="102"/>
      <c r="E597" s="102" t="s">
        <v>1783</v>
      </c>
      <c r="F597" s="104" t="e">
        <v>#REF!</v>
      </c>
      <c r="G597" s="103" t="e">
        <v>#REF!</v>
      </c>
      <c r="H597" s="105" t="s">
        <v>21</v>
      </c>
      <c r="I597" s="105" t="s">
        <v>813</v>
      </c>
      <c r="J597" s="105">
        <v>7171.75</v>
      </c>
      <c r="K597" s="106">
        <v>7171.75</v>
      </c>
      <c r="L597" s="105" t="s">
        <v>554</v>
      </c>
      <c r="M597" s="103" t="e">
        <v>#REF!</v>
      </c>
      <c r="N597" s="105" t="s">
        <v>1784</v>
      </c>
      <c r="O597" s="105" t="s">
        <v>958</v>
      </c>
      <c r="P597" s="102"/>
      <c r="Q597" s="103" t="e">
        <v>#REF!</v>
      </c>
      <c r="R597" s="105" t="s">
        <v>1545</v>
      </c>
      <c r="S597" s="102"/>
      <c r="T597" s="107"/>
      <c r="U597" s="107"/>
    </row>
    <row r="598" spans="1:21" ht="15" hidden="1" customHeight="1" x14ac:dyDescent="0.25">
      <c r="A598" s="102">
        <v>590</v>
      </c>
      <c r="B598" s="102" t="s">
        <v>1785</v>
      </c>
      <c r="C598" s="103" t="s">
        <v>29</v>
      </c>
      <c r="D598" s="102"/>
      <c r="E598" s="102" t="s">
        <v>117</v>
      </c>
      <c r="F598" s="104" t="e">
        <v>#REF!</v>
      </c>
      <c r="G598" s="103" t="e">
        <v>#REF!</v>
      </c>
      <c r="H598" s="105" t="s">
        <v>20</v>
      </c>
      <c r="I598" s="105" t="s">
        <v>826</v>
      </c>
      <c r="J598" s="105">
        <v>4643.2</v>
      </c>
      <c r="K598" s="106">
        <v>4643.2</v>
      </c>
      <c r="L598" s="105" t="s">
        <v>650</v>
      </c>
      <c r="M598" s="103" t="e">
        <v>#REF!</v>
      </c>
      <c r="N598" s="105" t="s">
        <v>1786</v>
      </c>
      <c r="O598" s="105" t="s">
        <v>1468</v>
      </c>
      <c r="P598" s="102"/>
      <c r="Q598" s="103" t="e">
        <v>#REF!</v>
      </c>
      <c r="R598" s="105" t="s">
        <v>1545</v>
      </c>
      <c r="S598" s="102"/>
      <c r="T598" s="107"/>
      <c r="U598" s="107"/>
    </row>
    <row r="599" spans="1:21" ht="15" hidden="1" customHeight="1" x14ac:dyDescent="0.25">
      <c r="A599" s="102">
        <v>591</v>
      </c>
      <c r="B599" s="102" t="s">
        <v>1787</v>
      </c>
      <c r="C599" s="103" t="s">
        <v>29</v>
      </c>
      <c r="D599" s="102"/>
      <c r="E599" s="102" t="s">
        <v>603</v>
      </c>
      <c r="F599" s="104" t="e">
        <v>#REF!</v>
      </c>
      <c r="G599" s="103" t="e">
        <v>#REF!</v>
      </c>
      <c r="H599" s="105" t="s">
        <v>19</v>
      </c>
      <c r="I599" s="105" t="s">
        <v>867</v>
      </c>
      <c r="J599" s="105">
        <v>2475.5</v>
      </c>
      <c r="K599" s="106">
        <v>2475.5</v>
      </c>
      <c r="L599" s="105" t="s">
        <v>854</v>
      </c>
      <c r="M599" s="103" t="e">
        <v>#REF!</v>
      </c>
      <c r="N599" s="105" t="s">
        <v>1233</v>
      </c>
      <c r="O599" s="105" t="s">
        <v>720</v>
      </c>
      <c r="P599" s="102"/>
      <c r="Q599" s="103" t="e">
        <v>#REF!</v>
      </c>
      <c r="R599" s="105" t="s">
        <v>1545</v>
      </c>
      <c r="S599" s="102"/>
      <c r="T599" s="107"/>
      <c r="U599" s="107"/>
    </row>
    <row r="600" spans="1:21" ht="15" hidden="1" customHeight="1" x14ac:dyDescent="0.25">
      <c r="A600" s="102">
        <v>592</v>
      </c>
      <c r="B600" s="102" t="s">
        <v>1788</v>
      </c>
      <c r="C600" s="103" t="s">
        <v>29</v>
      </c>
      <c r="D600" s="102"/>
      <c r="E600" s="102" t="s">
        <v>603</v>
      </c>
      <c r="F600" s="104" t="e">
        <v>#REF!</v>
      </c>
      <c r="G600" s="103" t="e">
        <v>#REF!</v>
      </c>
      <c r="H600" s="105" t="s">
        <v>19</v>
      </c>
      <c r="I600" s="105" t="s">
        <v>867</v>
      </c>
      <c r="J600" s="105">
        <v>2417.4</v>
      </c>
      <c r="K600" s="106">
        <v>2417.4</v>
      </c>
      <c r="L600" s="105" t="s">
        <v>854</v>
      </c>
      <c r="M600" s="103" t="e">
        <v>#REF!</v>
      </c>
      <c r="N600" s="105" t="s">
        <v>1233</v>
      </c>
      <c r="O600" s="105" t="s">
        <v>720</v>
      </c>
      <c r="P600" s="102"/>
      <c r="Q600" s="103" t="e">
        <v>#REF!</v>
      </c>
      <c r="R600" s="105" t="s">
        <v>1545</v>
      </c>
      <c r="S600" s="102"/>
      <c r="T600" s="107"/>
      <c r="U600" s="107"/>
    </row>
    <row r="601" spans="1:21" ht="15" hidden="1" customHeight="1" x14ac:dyDescent="0.25">
      <c r="A601" s="102">
        <v>593</v>
      </c>
      <c r="B601" s="102" t="s">
        <v>1789</v>
      </c>
      <c r="C601" s="103" t="s">
        <v>29</v>
      </c>
      <c r="D601" s="102"/>
      <c r="E601" s="102" t="s">
        <v>639</v>
      </c>
      <c r="F601" s="104" t="e">
        <v>#REF!</v>
      </c>
      <c r="G601" s="103" t="e">
        <v>#REF!</v>
      </c>
      <c r="H601" s="105" t="s">
        <v>19</v>
      </c>
      <c r="I601" s="105" t="s">
        <v>1790</v>
      </c>
      <c r="J601" s="105">
        <v>3171.7</v>
      </c>
      <c r="K601" s="106">
        <v>3171.7000000000003</v>
      </c>
      <c r="L601" s="105" t="s">
        <v>709</v>
      </c>
      <c r="M601" s="103" t="e">
        <v>#REF!</v>
      </c>
      <c r="N601" s="105" t="s">
        <v>1233</v>
      </c>
      <c r="O601" s="105" t="s">
        <v>1005</v>
      </c>
      <c r="P601" s="102"/>
      <c r="Q601" s="103" t="e">
        <v>#REF!</v>
      </c>
      <c r="R601" s="105" t="s">
        <v>1545</v>
      </c>
      <c r="S601" s="102"/>
      <c r="T601" s="107"/>
      <c r="U601" s="107"/>
    </row>
    <row r="602" spans="1:21" ht="15" hidden="1" customHeight="1" x14ac:dyDescent="0.25">
      <c r="A602" s="102">
        <v>594</v>
      </c>
      <c r="B602" s="102" t="s">
        <v>1791</v>
      </c>
      <c r="C602" s="103" t="s">
        <v>29</v>
      </c>
      <c r="D602" s="102"/>
      <c r="E602" s="102" t="s">
        <v>603</v>
      </c>
      <c r="F602" s="104" t="e">
        <v>#REF!</v>
      </c>
      <c r="G602" s="103" t="e">
        <v>#REF!</v>
      </c>
      <c r="H602" s="105" t="s">
        <v>19</v>
      </c>
      <c r="I602" s="105" t="s">
        <v>586</v>
      </c>
      <c r="J602" s="105">
        <v>2417.6</v>
      </c>
      <c r="K602" s="106">
        <v>2417.6</v>
      </c>
      <c r="L602" s="105" t="s">
        <v>854</v>
      </c>
      <c r="M602" s="103" t="e">
        <v>#REF!</v>
      </c>
      <c r="N602" s="105" t="s">
        <v>1233</v>
      </c>
      <c r="O602" s="105" t="s">
        <v>1792</v>
      </c>
      <c r="P602" s="102"/>
      <c r="Q602" s="103" t="e">
        <v>#REF!</v>
      </c>
      <c r="R602" s="105" t="s">
        <v>1545</v>
      </c>
      <c r="S602" s="102"/>
      <c r="T602" s="107"/>
      <c r="U602" s="107"/>
    </row>
    <row r="603" spans="1:21" ht="15" hidden="1" customHeight="1" x14ac:dyDescent="0.25">
      <c r="A603" s="102">
        <v>595</v>
      </c>
      <c r="B603" s="102" t="s">
        <v>1793</v>
      </c>
      <c r="C603" s="103" t="s">
        <v>29</v>
      </c>
      <c r="D603" s="102"/>
      <c r="E603" s="102" t="s">
        <v>653</v>
      </c>
      <c r="F603" s="104" t="e">
        <v>#REF!</v>
      </c>
      <c r="G603" s="103" t="e">
        <v>#REF!</v>
      </c>
      <c r="H603" s="105" t="s">
        <v>20</v>
      </c>
      <c r="I603" s="105" t="s">
        <v>1015</v>
      </c>
      <c r="J603" s="105">
        <v>4974.33</v>
      </c>
      <c r="K603" s="106">
        <v>4974.33</v>
      </c>
      <c r="L603" s="105" t="s">
        <v>1016</v>
      </c>
      <c r="M603" s="103" t="e">
        <v>#REF!</v>
      </c>
      <c r="N603" s="105" t="s">
        <v>1794</v>
      </c>
      <c r="O603" s="105" t="s">
        <v>1747</v>
      </c>
      <c r="P603" s="102"/>
      <c r="Q603" s="103" t="e">
        <v>#REF!</v>
      </c>
      <c r="R603" s="105" t="s">
        <v>1545</v>
      </c>
      <c r="S603" s="102"/>
      <c r="T603" s="107"/>
      <c r="U603" s="107"/>
    </row>
    <row r="604" spans="1:21" ht="15" hidden="1" customHeight="1" x14ac:dyDescent="0.25">
      <c r="A604" s="102">
        <v>596</v>
      </c>
      <c r="B604" s="102" t="s">
        <v>1795</v>
      </c>
      <c r="C604" s="103" t="s">
        <v>29</v>
      </c>
      <c r="D604" s="102"/>
      <c r="E604" s="102" t="s">
        <v>1796</v>
      </c>
      <c r="F604" s="104" t="e">
        <v>#REF!</v>
      </c>
      <c r="G604" s="103" t="e">
        <v>#REF!</v>
      </c>
      <c r="H604" s="105" t="s">
        <v>22</v>
      </c>
      <c r="I604" s="105" t="s">
        <v>682</v>
      </c>
      <c r="J604" s="105">
        <v>11414.73</v>
      </c>
      <c r="K604" s="106">
        <v>11414.73</v>
      </c>
      <c r="L604" s="105" t="s">
        <v>1797</v>
      </c>
      <c r="M604" s="103" t="e">
        <v>#REF!</v>
      </c>
      <c r="N604" s="105" t="s">
        <v>1798</v>
      </c>
      <c r="O604" s="105" t="s">
        <v>1799</v>
      </c>
      <c r="P604" s="102"/>
      <c r="Q604" s="103" t="e">
        <v>#REF!</v>
      </c>
      <c r="R604" s="105" t="s">
        <v>1545</v>
      </c>
      <c r="S604" s="102"/>
      <c r="T604" s="107"/>
      <c r="U604" s="107"/>
    </row>
    <row r="605" spans="1:21" ht="15" hidden="1" customHeight="1" x14ac:dyDescent="0.25">
      <c r="A605" s="102">
        <v>597</v>
      </c>
      <c r="B605" s="102" t="s">
        <v>1800</v>
      </c>
      <c r="C605" s="103" t="s">
        <v>19</v>
      </c>
      <c r="D605" s="102"/>
      <c r="E605" s="102" t="s">
        <v>20</v>
      </c>
      <c r="F605" s="104" t="e">
        <v>#REF!</v>
      </c>
      <c r="G605" s="103" t="e">
        <v>#REF!</v>
      </c>
      <c r="H605" s="105" t="s">
        <v>329</v>
      </c>
      <c r="I605" s="105" t="s">
        <v>330</v>
      </c>
      <c r="J605" s="105">
        <v>77.599999999999994</v>
      </c>
      <c r="K605" s="106">
        <v>77.599999999999994</v>
      </c>
      <c r="L605" s="105" t="s">
        <v>678</v>
      </c>
      <c r="M605" s="103" t="e">
        <v>#REF!</v>
      </c>
      <c r="N605" s="105" t="s">
        <v>329</v>
      </c>
      <c r="O605" s="105" t="s">
        <v>329</v>
      </c>
      <c r="P605" s="102"/>
      <c r="Q605" s="103" t="e">
        <v>#REF!</v>
      </c>
      <c r="R605" s="105" t="s">
        <v>2391</v>
      </c>
      <c r="S605" s="102"/>
      <c r="T605" s="107"/>
      <c r="U605" s="107"/>
    </row>
    <row r="606" spans="1:21" ht="15" hidden="1" customHeight="1" x14ac:dyDescent="0.25">
      <c r="A606" s="102">
        <v>598</v>
      </c>
      <c r="B606" s="102" t="s">
        <v>1801</v>
      </c>
      <c r="C606" s="103" t="s">
        <v>19</v>
      </c>
      <c r="D606" s="102"/>
      <c r="E606" s="102" t="s">
        <v>19</v>
      </c>
      <c r="F606" s="104" t="e">
        <v>#REF!</v>
      </c>
      <c r="G606" s="103" t="e">
        <v>#REF!</v>
      </c>
      <c r="H606" s="105" t="s">
        <v>329</v>
      </c>
      <c r="I606" s="105" t="s">
        <v>1802</v>
      </c>
      <c r="J606" s="105">
        <v>71.7</v>
      </c>
      <c r="K606" s="106">
        <v>71.7</v>
      </c>
      <c r="L606" s="105" t="s">
        <v>653</v>
      </c>
      <c r="M606" s="103" t="e">
        <v>#REF!</v>
      </c>
      <c r="N606" s="105" t="s">
        <v>329</v>
      </c>
      <c r="O606" s="105" t="s">
        <v>329</v>
      </c>
      <c r="P606" s="102"/>
      <c r="Q606" s="103" t="e">
        <v>#REF!</v>
      </c>
      <c r="R606" s="105" t="s">
        <v>2391</v>
      </c>
      <c r="S606" s="102"/>
      <c r="T606" s="107"/>
      <c r="U606" s="107"/>
    </row>
    <row r="607" spans="1:21" ht="15" hidden="1" customHeight="1" x14ac:dyDescent="0.25">
      <c r="A607" s="102">
        <v>599</v>
      </c>
      <c r="B607" s="102" t="s">
        <v>1803</v>
      </c>
      <c r="C607" s="103" t="s">
        <v>19</v>
      </c>
      <c r="D607" s="102"/>
      <c r="E607" s="102" t="s">
        <v>19</v>
      </c>
      <c r="F607" s="104" t="e">
        <v>#REF!</v>
      </c>
      <c r="G607" s="103" t="e">
        <v>#REF!</v>
      </c>
      <c r="H607" s="105" t="s">
        <v>329</v>
      </c>
      <c r="I607" s="105" t="s">
        <v>1802</v>
      </c>
      <c r="J607" s="105">
        <v>59.3</v>
      </c>
      <c r="K607" s="106">
        <v>59.3</v>
      </c>
      <c r="L607" s="105" t="s">
        <v>594</v>
      </c>
      <c r="M607" s="103" t="e">
        <v>#REF!</v>
      </c>
      <c r="N607" s="105" t="s">
        <v>329</v>
      </c>
      <c r="O607" s="105" t="s">
        <v>329</v>
      </c>
      <c r="P607" s="102"/>
      <c r="Q607" s="103" t="e">
        <v>#REF!</v>
      </c>
      <c r="R607" s="105" t="s">
        <v>2391</v>
      </c>
      <c r="S607" s="102"/>
      <c r="T607" s="107"/>
      <c r="U607" s="107"/>
    </row>
    <row r="608" spans="1:21" ht="15" hidden="1" customHeight="1" x14ac:dyDescent="0.25">
      <c r="A608" s="102">
        <v>600</v>
      </c>
      <c r="B608" s="102" t="s">
        <v>1804</v>
      </c>
      <c r="C608" s="103" t="s">
        <v>19</v>
      </c>
      <c r="D608" s="102"/>
      <c r="E608" s="102" t="s">
        <v>19</v>
      </c>
      <c r="F608" s="104" t="e">
        <v>#REF!</v>
      </c>
      <c r="G608" s="103" t="e">
        <v>#REF!</v>
      </c>
      <c r="H608" s="105" t="s">
        <v>329</v>
      </c>
      <c r="I608" s="105" t="s">
        <v>330</v>
      </c>
      <c r="J608" s="105">
        <v>44.6</v>
      </c>
      <c r="K608" s="106">
        <v>44.6</v>
      </c>
      <c r="L608" s="105" t="s">
        <v>594</v>
      </c>
      <c r="M608" s="103" t="e">
        <v>#REF!</v>
      </c>
      <c r="N608" s="105" t="s">
        <v>329</v>
      </c>
      <c r="O608" s="105" t="s">
        <v>329</v>
      </c>
      <c r="P608" s="102"/>
      <c r="Q608" s="103" t="e">
        <v>#REF!</v>
      </c>
      <c r="R608" s="105" t="s">
        <v>2391</v>
      </c>
      <c r="S608" s="102"/>
      <c r="T608" s="107"/>
      <c r="U608" s="107"/>
    </row>
    <row r="609" spans="1:21" ht="15" hidden="1" customHeight="1" x14ac:dyDescent="0.25">
      <c r="A609" s="102">
        <v>601</v>
      </c>
      <c r="B609" s="102" t="s">
        <v>1805</v>
      </c>
      <c r="C609" s="103" t="s">
        <v>19</v>
      </c>
      <c r="D609" s="102"/>
      <c r="E609" s="102" t="s">
        <v>19</v>
      </c>
      <c r="F609" s="104" t="e">
        <v>#REF!</v>
      </c>
      <c r="G609" s="103" t="e">
        <v>#REF!</v>
      </c>
      <c r="H609" s="105" t="s">
        <v>329</v>
      </c>
      <c r="I609" s="105" t="s">
        <v>330</v>
      </c>
      <c r="J609" s="105">
        <v>35.200000000000003</v>
      </c>
      <c r="K609" s="106">
        <v>35.200000000000003</v>
      </c>
      <c r="L609" s="105" t="s">
        <v>678</v>
      </c>
      <c r="M609" s="103" t="e">
        <v>#REF!</v>
      </c>
      <c r="N609" s="105" t="s">
        <v>329</v>
      </c>
      <c r="O609" s="105" t="s">
        <v>329</v>
      </c>
      <c r="P609" s="102"/>
      <c r="Q609" s="103" t="e">
        <v>#REF!</v>
      </c>
      <c r="R609" s="105" t="s">
        <v>2391</v>
      </c>
      <c r="S609" s="102"/>
      <c r="T609" s="107"/>
      <c r="U609" s="107"/>
    </row>
    <row r="610" spans="1:21" ht="15" hidden="1" customHeight="1" x14ac:dyDescent="0.25">
      <c r="A610" s="102">
        <v>602</v>
      </c>
      <c r="B610" s="102" t="s">
        <v>1806</v>
      </c>
      <c r="C610" s="103" t="s">
        <v>19</v>
      </c>
      <c r="D610" s="102"/>
      <c r="E610" s="102" t="s">
        <v>19</v>
      </c>
      <c r="F610" s="104" t="e">
        <v>#REF!</v>
      </c>
      <c r="G610" s="103" t="e">
        <v>#REF!</v>
      </c>
      <c r="H610" s="105" t="s">
        <v>329</v>
      </c>
      <c r="I610" s="105" t="s">
        <v>330</v>
      </c>
      <c r="J610" s="105">
        <v>30.6</v>
      </c>
      <c r="K610" s="106">
        <v>30.6</v>
      </c>
      <c r="L610" s="105" t="s">
        <v>1092</v>
      </c>
      <c r="M610" s="103" t="e">
        <v>#REF!</v>
      </c>
      <c r="N610" s="105" t="s">
        <v>329</v>
      </c>
      <c r="O610" s="105" t="s">
        <v>329</v>
      </c>
      <c r="P610" s="102"/>
      <c r="Q610" s="103" t="e">
        <v>#REF!</v>
      </c>
      <c r="R610" s="105" t="s">
        <v>2391</v>
      </c>
      <c r="S610" s="102"/>
      <c r="T610" s="107"/>
      <c r="U610" s="107"/>
    </row>
    <row r="611" spans="1:21" ht="15" hidden="1" customHeight="1" x14ac:dyDescent="0.25">
      <c r="A611" s="102">
        <v>603</v>
      </c>
      <c r="B611" s="102" t="s">
        <v>1807</v>
      </c>
      <c r="C611" s="103" t="s">
        <v>19</v>
      </c>
      <c r="D611" s="102"/>
      <c r="E611" s="102" t="s">
        <v>23</v>
      </c>
      <c r="F611" s="104" t="e">
        <v>#REF!</v>
      </c>
      <c r="G611" s="103" t="e">
        <v>#REF!</v>
      </c>
      <c r="H611" s="105" t="s">
        <v>329</v>
      </c>
      <c r="I611" s="105" t="s">
        <v>330</v>
      </c>
      <c r="J611" s="105">
        <v>89.79</v>
      </c>
      <c r="K611" s="106">
        <v>89.79</v>
      </c>
      <c r="L611" s="105" t="s">
        <v>653</v>
      </c>
      <c r="M611" s="103" t="e">
        <v>#REF!</v>
      </c>
      <c r="N611" s="105" t="s">
        <v>329</v>
      </c>
      <c r="O611" s="105" t="s">
        <v>329</v>
      </c>
      <c r="P611" s="102"/>
      <c r="Q611" s="103" t="e">
        <v>#REF!</v>
      </c>
      <c r="R611" s="105" t="s">
        <v>2391</v>
      </c>
      <c r="S611" s="102"/>
      <c r="T611" s="107"/>
      <c r="U611" s="107"/>
    </row>
    <row r="612" spans="1:21" ht="15" hidden="1" customHeight="1" x14ac:dyDescent="0.25">
      <c r="A612" s="102">
        <v>604</v>
      </c>
      <c r="B612" s="102" t="s">
        <v>1808</v>
      </c>
      <c r="C612" s="103" t="s">
        <v>19</v>
      </c>
      <c r="D612" s="102"/>
      <c r="E612" s="102" t="s">
        <v>19</v>
      </c>
      <c r="F612" s="104" t="e">
        <v>#REF!</v>
      </c>
      <c r="G612" s="103" t="e">
        <v>#REF!</v>
      </c>
      <c r="H612" s="105" t="s">
        <v>329</v>
      </c>
      <c r="I612" s="105" t="s">
        <v>1802</v>
      </c>
      <c r="J612" s="105">
        <v>60.7</v>
      </c>
      <c r="K612" s="106">
        <v>60.7</v>
      </c>
      <c r="L612" s="105" t="s">
        <v>594</v>
      </c>
      <c r="M612" s="103" t="e">
        <v>#REF!</v>
      </c>
      <c r="N612" s="105" t="s">
        <v>329</v>
      </c>
      <c r="O612" s="105" t="s">
        <v>329</v>
      </c>
      <c r="P612" s="102"/>
      <c r="Q612" s="103" t="e">
        <v>#REF!</v>
      </c>
      <c r="R612" s="105" t="s">
        <v>2391</v>
      </c>
      <c r="S612" s="102"/>
      <c r="T612" s="107"/>
      <c r="U612" s="107"/>
    </row>
    <row r="613" spans="1:21" ht="15" hidden="1" customHeight="1" x14ac:dyDescent="0.25">
      <c r="A613" s="102">
        <v>605</v>
      </c>
      <c r="B613" s="102" t="s">
        <v>1809</v>
      </c>
      <c r="C613" s="103" t="s">
        <v>19</v>
      </c>
      <c r="D613" s="102"/>
      <c r="E613" s="102" t="s">
        <v>19</v>
      </c>
      <c r="F613" s="104" t="e">
        <v>#REF!</v>
      </c>
      <c r="G613" s="103" t="e">
        <v>#REF!</v>
      </c>
      <c r="H613" s="105" t="s">
        <v>329</v>
      </c>
      <c r="I613" s="105" t="s">
        <v>1802</v>
      </c>
      <c r="J613" s="105">
        <v>67.3</v>
      </c>
      <c r="K613" s="106">
        <v>67.3</v>
      </c>
      <c r="L613" s="105" t="s">
        <v>669</v>
      </c>
      <c r="M613" s="103" t="e">
        <v>#REF!</v>
      </c>
      <c r="N613" s="105" t="s">
        <v>329</v>
      </c>
      <c r="O613" s="105" t="s">
        <v>329</v>
      </c>
      <c r="P613" s="102"/>
      <c r="Q613" s="103" t="e">
        <v>#REF!</v>
      </c>
      <c r="R613" s="105" t="s">
        <v>2391</v>
      </c>
      <c r="S613" s="102"/>
      <c r="T613" s="107"/>
      <c r="U613" s="107"/>
    </row>
    <row r="614" spans="1:21" ht="15" hidden="1" customHeight="1" x14ac:dyDescent="0.25">
      <c r="A614" s="102">
        <v>606</v>
      </c>
      <c r="B614" s="102" t="s">
        <v>1810</v>
      </c>
      <c r="C614" s="103" t="s">
        <v>19</v>
      </c>
      <c r="D614" s="102"/>
      <c r="E614" s="102" t="s">
        <v>19</v>
      </c>
      <c r="F614" s="104" t="e">
        <v>#REF!</v>
      </c>
      <c r="G614" s="103" t="e">
        <v>#REF!</v>
      </c>
      <c r="H614" s="105" t="s">
        <v>329</v>
      </c>
      <c r="I614" s="105" t="s">
        <v>1802</v>
      </c>
      <c r="J614" s="105">
        <v>53.8</v>
      </c>
      <c r="K614" s="106">
        <v>53.8</v>
      </c>
      <c r="L614" s="105" t="s">
        <v>1811</v>
      </c>
      <c r="M614" s="103" t="e">
        <v>#REF!</v>
      </c>
      <c r="N614" s="105" t="s">
        <v>329</v>
      </c>
      <c r="O614" s="105" t="s">
        <v>329</v>
      </c>
      <c r="P614" s="102"/>
      <c r="Q614" s="103" t="e">
        <v>#REF!</v>
      </c>
      <c r="R614" s="105" t="s">
        <v>2391</v>
      </c>
      <c r="S614" s="102"/>
      <c r="T614" s="107"/>
      <c r="U614" s="107"/>
    </row>
    <row r="615" spans="1:21" ht="15" hidden="1" customHeight="1" x14ac:dyDescent="0.25">
      <c r="A615" s="102">
        <v>607</v>
      </c>
      <c r="B615" s="102" t="s">
        <v>1812</v>
      </c>
      <c r="C615" s="103" t="s">
        <v>19</v>
      </c>
      <c r="D615" s="102"/>
      <c r="E615" s="102" t="s">
        <v>19</v>
      </c>
      <c r="F615" s="104" t="e">
        <v>#REF!</v>
      </c>
      <c r="G615" s="103" t="e">
        <v>#REF!</v>
      </c>
      <c r="H615" s="105" t="s">
        <v>329</v>
      </c>
      <c r="I615" s="105" t="s">
        <v>1813</v>
      </c>
      <c r="J615" s="105">
        <v>46.4</v>
      </c>
      <c r="K615" s="106">
        <v>46.4</v>
      </c>
      <c r="L615" s="105" t="s">
        <v>1128</v>
      </c>
      <c r="M615" s="103" t="e">
        <v>#REF!</v>
      </c>
      <c r="N615" s="105" t="s">
        <v>329</v>
      </c>
      <c r="O615" s="105" t="s">
        <v>329</v>
      </c>
      <c r="P615" s="102"/>
      <c r="Q615" s="103" t="e">
        <v>#REF!</v>
      </c>
      <c r="R615" s="105" t="s">
        <v>2391</v>
      </c>
      <c r="S615" s="102"/>
      <c r="T615" s="107"/>
      <c r="U615" s="107"/>
    </row>
    <row r="616" spans="1:21" ht="15" hidden="1" customHeight="1" x14ac:dyDescent="0.25">
      <c r="A616" s="102">
        <v>608</v>
      </c>
      <c r="B616" s="102" t="s">
        <v>1814</v>
      </c>
      <c r="C616" s="103" t="s">
        <v>19</v>
      </c>
      <c r="D616" s="102"/>
      <c r="E616" s="102" t="s">
        <v>20</v>
      </c>
      <c r="F616" s="104" t="e">
        <v>#REF!</v>
      </c>
      <c r="G616" s="103" t="e">
        <v>#REF!</v>
      </c>
      <c r="H616" s="105" t="s">
        <v>329</v>
      </c>
      <c r="I616" s="105" t="s">
        <v>1802</v>
      </c>
      <c r="J616" s="105">
        <v>110.4</v>
      </c>
      <c r="K616" s="106">
        <v>110.4</v>
      </c>
      <c r="L616" s="105" t="s">
        <v>1815</v>
      </c>
      <c r="M616" s="103" t="e">
        <v>#REF!</v>
      </c>
      <c r="N616" s="105" t="s">
        <v>329</v>
      </c>
      <c r="O616" s="105" t="s">
        <v>329</v>
      </c>
      <c r="P616" s="102"/>
      <c r="Q616" s="103" t="e">
        <v>#REF!</v>
      </c>
      <c r="R616" s="105" t="s">
        <v>2391</v>
      </c>
      <c r="S616" s="102"/>
      <c r="T616" s="107"/>
      <c r="U616" s="107"/>
    </row>
    <row r="617" spans="1:21" ht="15" hidden="1" customHeight="1" x14ac:dyDescent="0.25">
      <c r="A617" s="102">
        <v>609</v>
      </c>
      <c r="B617" s="102" t="s">
        <v>1816</v>
      </c>
      <c r="C617" s="103" t="s">
        <v>19</v>
      </c>
      <c r="D617" s="102"/>
      <c r="E617" s="102" t="s">
        <v>23</v>
      </c>
      <c r="F617" s="104" t="e">
        <v>#REF!</v>
      </c>
      <c r="G617" s="103" t="e">
        <v>#REF!</v>
      </c>
      <c r="H617" s="105" t="s">
        <v>329</v>
      </c>
      <c r="I617" s="105" t="s">
        <v>1802</v>
      </c>
      <c r="J617" s="105">
        <v>238.4</v>
      </c>
      <c r="K617" s="106">
        <v>238.4</v>
      </c>
      <c r="L617" s="105" t="s">
        <v>1817</v>
      </c>
      <c r="M617" s="103" t="e">
        <v>#REF!</v>
      </c>
      <c r="N617" s="105" t="s">
        <v>329</v>
      </c>
      <c r="O617" s="105" t="s">
        <v>329</v>
      </c>
      <c r="P617" s="102"/>
      <c r="Q617" s="103" t="e">
        <v>#REF!</v>
      </c>
      <c r="R617" s="105" t="s">
        <v>2391</v>
      </c>
      <c r="S617" s="102"/>
      <c r="T617" s="107"/>
      <c r="U617" s="107"/>
    </row>
    <row r="618" spans="1:21" ht="15" hidden="1" customHeight="1" x14ac:dyDescent="0.25">
      <c r="A618" s="102">
        <v>610</v>
      </c>
      <c r="B618" s="102" t="s">
        <v>1818</v>
      </c>
      <c r="C618" s="103" t="s">
        <v>19</v>
      </c>
      <c r="D618" s="102"/>
      <c r="E618" s="102" t="s">
        <v>25</v>
      </c>
      <c r="F618" s="104" t="e">
        <v>#REF!</v>
      </c>
      <c r="G618" s="103" t="e">
        <v>#REF!</v>
      </c>
      <c r="H618" s="105" t="s">
        <v>329</v>
      </c>
      <c r="I618" s="105" t="s">
        <v>1819</v>
      </c>
      <c r="J618" s="105">
        <v>194.3</v>
      </c>
      <c r="K618" s="106">
        <v>194.3</v>
      </c>
      <c r="L618" s="105" t="s">
        <v>653</v>
      </c>
      <c r="M618" s="103" t="e">
        <v>#REF!</v>
      </c>
      <c r="N618" s="105" t="s">
        <v>329</v>
      </c>
      <c r="O618" s="105" t="s">
        <v>329</v>
      </c>
      <c r="P618" s="102"/>
      <c r="Q618" s="103" t="e">
        <v>#REF!</v>
      </c>
      <c r="R618" s="105" t="s">
        <v>2391</v>
      </c>
      <c r="S618" s="102"/>
      <c r="T618" s="107"/>
      <c r="U618" s="107"/>
    </row>
    <row r="619" spans="1:21" ht="15" hidden="1" customHeight="1" x14ac:dyDescent="0.25">
      <c r="A619" s="102">
        <v>611</v>
      </c>
      <c r="B619" s="102" t="s">
        <v>1820</v>
      </c>
      <c r="C619" s="103" t="s">
        <v>19</v>
      </c>
      <c r="D619" s="102"/>
      <c r="E619" s="102" t="s">
        <v>19</v>
      </c>
      <c r="F619" s="104" t="e">
        <v>#REF!</v>
      </c>
      <c r="G619" s="103" t="e">
        <v>#REF!</v>
      </c>
      <c r="H619" s="105" t="s">
        <v>329</v>
      </c>
      <c r="I619" s="105" t="s">
        <v>330</v>
      </c>
      <c r="J619" s="105">
        <v>56.4</v>
      </c>
      <c r="K619" s="106">
        <v>56.4</v>
      </c>
      <c r="L619" s="105" t="s">
        <v>761</v>
      </c>
      <c r="M619" s="103" t="e">
        <v>#REF!</v>
      </c>
      <c r="N619" s="105" t="s">
        <v>329</v>
      </c>
      <c r="O619" s="105" t="s">
        <v>329</v>
      </c>
      <c r="P619" s="102"/>
      <c r="Q619" s="103" t="e">
        <v>#REF!</v>
      </c>
      <c r="R619" s="105" t="s">
        <v>2391</v>
      </c>
      <c r="S619" s="102"/>
      <c r="T619" s="107"/>
      <c r="U619" s="107"/>
    </row>
    <row r="620" spans="1:21" ht="15" hidden="1" customHeight="1" x14ac:dyDescent="0.25">
      <c r="A620" s="102">
        <v>612</v>
      </c>
      <c r="B620" s="102" t="s">
        <v>1821</v>
      </c>
      <c r="C620" s="103" t="s">
        <v>19</v>
      </c>
      <c r="D620" s="102"/>
      <c r="E620" s="102" t="s">
        <v>19</v>
      </c>
      <c r="F620" s="104" t="e">
        <v>#REF!</v>
      </c>
      <c r="G620" s="103" t="e">
        <v>#REF!</v>
      </c>
      <c r="H620" s="105" t="s">
        <v>329</v>
      </c>
      <c r="I620" s="105" t="s">
        <v>330</v>
      </c>
      <c r="J620" s="105">
        <v>51.8</v>
      </c>
      <c r="K620" s="106">
        <v>51.8</v>
      </c>
      <c r="L620" s="105" t="s">
        <v>164</v>
      </c>
      <c r="M620" s="103" t="e">
        <v>#REF!</v>
      </c>
      <c r="N620" s="105" t="s">
        <v>329</v>
      </c>
      <c r="O620" s="105" t="s">
        <v>329</v>
      </c>
      <c r="P620" s="102"/>
      <c r="Q620" s="103" t="e">
        <v>#REF!</v>
      </c>
      <c r="R620" s="105" t="s">
        <v>2391</v>
      </c>
      <c r="S620" s="102"/>
      <c r="T620" s="107"/>
      <c r="U620" s="107"/>
    </row>
    <row r="621" spans="1:21" ht="15" hidden="1" customHeight="1" x14ac:dyDescent="0.25">
      <c r="A621" s="102">
        <v>613</v>
      </c>
      <c r="B621" s="102" t="s">
        <v>1822</v>
      </c>
      <c r="C621" s="103" t="s">
        <v>19</v>
      </c>
      <c r="D621" s="102"/>
      <c r="E621" s="102" t="s">
        <v>23</v>
      </c>
      <c r="F621" s="104" t="e">
        <v>#REF!</v>
      </c>
      <c r="G621" s="103" t="e">
        <v>#REF!</v>
      </c>
      <c r="H621" s="105" t="s">
        <v>329</v>
      </c>
      <c r="I621" s="105" t="s">
        <v>330</v>
      </c>
      <c r="J621" s="105">
        <v>167.8</v>
      </c>
      <c r="K621" s="106">
        <v>167.8</v>
      </c>
      <c r="L621" s="105" t="s">
        <v>1823</v>
      </c>
      <c r="M621" s="103" t="e">
        <v>#REF!</v>
      </c>
      <c r="N621" s="105" t="s">
        <v>329</v>
      </c>
      <c r="O621" s="105" t="s">
        <v>329</v>
      </c>
      <c r="P621" s="102"/>
      <c r="Q621" s="103" t="e">
        <v>#REF!</v>
      </c>
      <c r="R621" s="105" t="s">
        <v>2391</v>
      </c>
      <c r="S621" s="102"/>
      <c r="T621" s="107"/>
      <c r="U621" s="107"/>
    </row>
    <row r="622" spans="1:21" ht="15" hidden="1" customHeight="1" x14ac:dyDescent="0.25">
      <c r="A622" s="102">
        <v>614</v>
      </c>
      <c r="B622" s="102" t="s">
        <v>1824</v>
      </c>
      <c r="C622" s="103" t="s">
        <v>19</v>
      </c>
      <c r="D622" s="102"/>
      <c r="E622" s="102" t="s">
        <v>20</v>
      </c>
      <c r="F622" s="104" t="e">
        <v>#REF!</v>
      </c>
      <c r="G622" s="103" t="e">
        <v>#REF!</v>
      </c>
      <c r="H622" s="105" t="s">
        <v>329</v>
      </c>
      <c r="I622" s="105" t="s">
        <v>1813</v>
      </c>
      <c r="J622" s="105">
        <v>112.7</v>
      </c>
      <c r="K622" s="106">
        <v>112.7</v>
      </c>
      <c r="L622" s="105" t="s">
        <v>743</v>
      </c>
      <c r="M622" s="103" t="e">
        <v>#REF!</v>
      </c>
      <c r="N622" s="105" t="s">
        <v>329</v>
      </c>
      <c r="O622" s="105" t="s">
        <v>329</v>
      </c>
      <c r="P622" s="102"/>
      <c r="Q622" s="103" t="e">
        <v>#REF!</v>
      </c>
      <c r="R622" s="105" t="s">
        <v>2391</v>
      </c>
      <c r="S622" s="102"/>
      <c r="T622" s="107"/>
      <c r="U622" s="107"/>
    </row>
    <row r="623" spans="1:21" ht="15" hidden="1" customHeight="1" x14ac:dyDescent="0.25">
      <c r="A623" s="102">
        <v>615</v>
      </c>
      <c r="B623" s="102" t="s">
        <v>1825</v>
      </c>
      <c r="C623" s="103" t="s">
        <v>19</v>
      </c>
      <c r="D623" s="102"/>
      <c r="E623" s="102" t="s">
        <v>20</v>
      </c>
      <c r="F623" s="104" t="e">
        <v>#REF!</v>
      </c>
      <c r="G623" s="103" t="e">
        <v>#REF!</v>
      </c>
      <c r="H623" s="105" t="s">
        <v>329</v>
      </c>
      <c r="I623" s="105" t="s">
        <v>456</v>
      </c>
      <c r="J623" s="105">
        <v>103.9</v>
      </c>
      <c r="K623" s="106">
        <v>103.9</v>
      </c>
      <c r="L623" s="105" t="s">
        <v>1704</v>
      </c>
      <c r="M623" s="103" t="e">
        <v>#REF!</v>
      </c>
      <c r="N623" s="105" t="s">
        <v>329</v>
      </c>
      <c r="O623" s="105" t="s">
        <v>329</v>
      </c>
      <c r="P623" s="102"/>
      <c r="Q623" s="103" t="e">
        <v>#REF!</v>
      </c>
      <c r="R623" s="105" t="s">
        <v>2391</v>
      </c>
      <c r="S623" s="102"/>
      <c r="T623" s="107"/>
      <c r="U623" s="107"/>
    </row>
    <row r="624" spans="1:21" ht="15" hidden="1" customHeight="1" x14ac:dyDescent="0.25">
      <c r="A624" s="102">
        <v>616</v>
      </c>
      <c r="B624" s="102" t="s">
        <v>1826</v>
      </c>
      <c r="C624" s="103" t="s">
        <v>19</v>
      </c>
      <c r="D624" s="102"/>
      <c r="E624" s="102" t="s">
        <v>19</v>
      </c>
      <c r="F624" s="104" t="e">
        <v>#REF!</v>
      </c>
      <c r="G624" s="103" t="e">
        <v>#REF!</v>
      </c>
      <c r="H624" s="105" t="s">
        <v>329</v>
      </c>
      <c r="I624" s="105" t="s">
        <v>1802</v>
      </c>
      <c r="J624" s="105">
        <v>84.4</v>
      </c>
      <c r="K624" s="106">
        <v>84.4</v>
      </c>
      <c r="L624" s="105" t="s">
        <v>1796</v>
      </c>
      <c r="M624" s="103" t="e">
        <v>#REF!</v>
      </c>
      <c r="N624" s="105" t="s">
        <v>329</v>
      </c>
      <c r="O624" s="105" t="s">
        <v>329</v>
      </c>
      <c r="P624" s="102"/>
      <c r="Q624" s="103" t="e">
        <v>#REF!</v>
      </c>
      <c r="R624" s="105" t="s">
        <v>2391</v>
      </c>
      <c r="S624" s="102"/>
      <c r="T624" s="107"/>
      <c r="U624" s="107"/>
    </row>
    <row r="625" spans="1:21" ht="15" hidden="1" customHeight="1" x14ac:dyDescent="0.25">
      <c r="A625" s="102">
        <v>617</v>
      </c>
      <c r="B625" s="102" t="s">
        <v>1827</v>
      </c>
      <c r="C625" s="103" t="s">
        <v>19</v>
      </c>
      <c r="D625" s="102"/>
      <c r="E625" s="102" t="s">
        <v>20</v>
      </c>
      <c r="F625" s="104" t="e">
        <v>#REF!</v>
      </c>
      <c r="G625" s="103" t="e">
        <v>#REF!</v>
      </c>
      <c r="H625" s="105" t="s">
        <v>329</v>
      </c>
      <c r="I625" s="105" t="s">
        <v>330</v>
      </c>
      <c r="J625" s="105">
        <v>82.6</v>
      </c>
      <c r="K625" s="106">
        <v>82.6</v>
      </c>
      <c r="L625" s="105" t="s">
        <v>889</v>
      </c>
      <c r="M625" s="103" t="e">
        <v>#REF!</v>
      </c>
      <c r="N625" s="105" t="s">
        <v>329</v>
      </c>
      <c r="O625" s="105" t="s">
        <v>329</v>
      </c>
      <c r="P625" s="102"/>
      <c r="Q625" s="103" t="e">
        <v>#REF!</v>
      </c>
      <c r="R625" s="105" t="s">
        <v>2391</v>
      </c>
      <c r="S625" s="102"/>
      <c r="T625" s="107"/>
      <c r="U625" s="107"/>
    </row>
    <row r="626" spans="1:21" ht="15" hidden="1" customHeight="1" x14ac:dyDescent="0.25">
      <c r="A626" s="102">
        <v>618</v>
      </c>
      <c r="B626" s="102" t="s">
        <v>1828</v>
      </c>
      <c r="C626" s="103" t="s">
        <v>19</v>
      </c>
      <c r="D626" s="102"/>
      <c r="E626" s="102" t="s">
        <v>19</v>
      </c>
      <c r="F626" s="104" t="e">
        <v>#REF!</v>
      </c>
      <c r="G626" s="103" t="e">
        <v>#REF!</v>
      </c>
      <c r="H626" s="105" t="s">
        <v>329</v>
      </c>
      <c r="I626" s="105" t="s">
        <v>330</v>
      </c>
      <c r="J626" s="105">
        <v>43</v>
      </c>
      <c r="K626" s="106">
        <v>43</v>
      </c>
      <c r="L626" s="105" t="s">
        <v>603</v>
      </c>
      <c r="M626" s="103" t="e">
        <v>#REF!</v>
      </c>
      <c r="N626" s="105" t="s">
        <v>329</v>
      </c>
      <c r="O626" s="105" t="s">
        <v>329</v>
      </c>
      <c r="P626" s="102"/>
      <c r="Q626" s="103" t="e">
        <v>#REF!</v>
      </c>
      <c r="R626" s="105" t="s">
        <v>2391</v>
      </c>
      <c r="S626" s="102"/>
      <c r="T626" s="107"/>
      <c r="U626" s="107"/>
    </row>
    <row r="627" spans="1:21" ht="15" hidden="1" customHeight="1" x14ac:dyDescent="0.25">
      <c r="A627" s="102">
        <v>619</v>
      </c>
      <c r="B627" s="102" t="s">
        <v>1829</v>
      </c>
      <c r="C627" s="103" t="s">
        <v>19</v>
      </c>
      <c r="D627" s="102"/>
      <c r="E627" s="102" t="s">
        <v>25</v>
      </c>
      <c r="F627" s="104" t="e">
        <v>#REF!</v>
      </c>
      <c r="G627" s="103" t="e">
        <v>#REF!</v>
      </c>
      <c r="H627" s="105" t="s">
        <v>329</v>
      </c>
      <c r="I627" s="105" t="s">
        <v>1802</v>
      </c>
      <c r="J627" s="105">
        <v>218.6</v>
      </c>
      <c r="K627" s="106">
        <v>218.6</v>
      </c>
      <c r="L627" s="105" t="s">
        <v>1830</v>
      </c>
      <c r="M627" s="103" t="e">
        <v>#REF!</v>
      </c>
      <c r="N627" s="105" t="s">
        <v>329</v>
      </c>
      <c r="O627" s="105" t="s">
        <v>329</v>
      </c>
      <c r="P627" s="102"/>
      <c r="Q627" s="103" t="e">
        <v>#REF!</v>
      </c>
      <c r="R627" s="105" t="s">
        <v>2391</v>
      </c>
      <c r="S627" s="102"/>
      <c r="T627" s="107"/>
      <c r="U627" s="107"/>
    </row>
    <row r="628" spans="1:21" ht="15" hidden="1" customHeight="1" x14ac:dyDescent="0.25">
      <c r="A628" s="102">
        <v>620</v>
      </c>
      <c r="B628" s="102" t="s">
        <v>1831</v>
      </c>
      <c r="C628" s="103" t="s">
        <v>19</v>
      </c>
      <c r="D628" s="102"/>
      <c r="E628" s="102" t="s">
        <v>20</v>
      </c>
      <c r="F628" s="104" t="e">
        <v>#REF!</v>
      </c>
      <c r="G628" s="103" t="e">
        <v>#REF!</v>
      </c>
      <c r="H628" s="105" t="s">
        <v>329</v>
      </c>
      <c r="I628" s="105" t="s">
        <v>1802</v>
      </c>
      <c r="J628" s="105">
        <v>121.3</v>
      </c>
      <c r="K628" s="106">
        <v>121.3</v>
      </c>
      <c r="L628" s="105" t="s">
        <v>1796</v>
      </c>
      <c r="M628" s="103" t="e">
        <v>#REF!</v>
      </c>
      <c r="N628" s="105" t="s">
        <v>329</v>
      </c>
      <c r="O628" s="105" t="s">
        <v>329</v>
      </c>
      <c r="P628" s="102"/>
      <c r="Q628" s="103" t="e">
        <v>#REF!</v>
      </c>
      <c r="R628" s="105" t="s">
        <v>2391</v>
      </c>
      <c r="S628" s="102"/>
      <c r="T628" s="107"/>
      <c r="U628" s="107"/>
    </row>
    <row r="629" spans="1:21" ht="15" hidden="1" customHeight="1" x14ac:dyDescent="0.25">
      <c r="A629" s="102">
        <v>621</v>
      </c>
      <c r="B629" s="102" t="s">
        <v>1832</v>
      </c>
      <c r="C629" s="103" t="s">
        <v>19</v>
      </c>
      <c r="D629" s="102"/>
      <c r="E629" s="102" t="s">
        <v>23</v>
      </c>
      <c r="F629" s="104" t="e">
        <v>#REF!</v>
      </c>
      <c r="G629" s="103" t="e">
        <v>#REF!</v>
      </c>
      <c r="H629" s="105" t="s">
        <v>329</v>
      </c>
      <c r="I629" s="105" t="s">
        <v>1802</v>
      </c>
      <c r="J629" s="105">
        <v>238</v>
      </c>
      <c r="K629" s="106">
        <v>238</v>
      </c>
      <c r="L629" s="105" t="s">
        <v>1833</v>
      </c>
      <c r="M629" s="103" t="e">
        <v>#REF!</v>
      </c>
      <c r="N629" s="105" t="s">
        <v>329</v>
      </c>
      <c r="O629" s="105" t="s">
        <v>329</v>
      </c>
      <c r="P629" s="102"/>
      <c r="Q629" s="103" t="e">
        <v>#REF!</v>
      </c>
      <c r="R629" s="105" t="s">
        <v>2391</v>
      </c>
      <c r="S629" s="102"/>
      <c r="T629" s="107"/>
      <c r="U629" s="107"/>
    </row>
    <row r="630" spans="1:21" ht="15" hidden="1" customHeight="1" x14ac:dyDescent="0.25">
      <c r="A630" s="102">
        <v>622</v>
      </c>
      <c r="B630" s="102" t="s">
        <v>1834</v>
      </c>
      <c r="C630" s="103" t="s">
        <v>19</v>
      </c>
      <c r="D630" s="102"/>
      <c r="E630" s="102" t="s">
        <v>23</v>
      </c>
      <c r="F630" s="104" t="e">
        <v>#REF!</v>
      </c>
      <c r="G630" s="103" t="e">
        <v>#REF!</v>
      </c>
      <c r="H630" s="105" t="s">
        <v>329</v>
      </c>
      <c r="I630" s="105" t="s">
        <v>1802</v>
      </c>
      <c r="J630" s="105">
        <v>217.8</v>
      </c>
      <c r="K630" s="106">
        <v>217.8</v>
      </c>
      <c r="L630" s="105" t="s">
        <v>1835</v>
      </c>
      <c r="M630" s="103" t="e">
        <v>#REF!</v>
      </c>
      <c r="N630" s="105" t="s">
        <v>329</v>
      </c>
      <c r="O630" s="105" t="s">
        <v>329</v>
      </c>
      <c r="P630" s="102"/>
      <c r="Q630" s="103" t="e">
        <v>#REF!</v>
      </c>
      <c r="R630" s="105" t="s">
        <v>2391</v>
      </c>
      <c r="S630" s="102"/>
      <c r="T630" s="107"/>
      <c r="U630" s="107"/>
    </row>
    <row r="631" spans="1:21" ht="15" hidden="1" customHeight="1" x14ac:dyDescent="0.25">
      <c r="A631" s="102">
        <v>623</v>
      </c>
      <c r="B631" s="102" t="s">
        <v>1836</v>
      </c>
      <c r="C631" s="103" t="s">
        <v>19</v>
      </c>
      <c r="D631" s="102"/>
      <c r="E631" s="102" t="s">
        <v>19</v>
      </c>
      <c r="F631" s="104" t="e">
        <v>#REF!</v>
      </c>
      <c r="G631" s="103" t="e">
        <v>#REF!</v>
      </c>
      <c r="H631" s="105" t="s">
        <v>329</v>
      </c>
      <c r="I631" s="105" t="s">
        <v>360</v>
      </c>
      <c r="J631" s="105">
        <v>61.5</v>
      </c>
      <c r="K631" s="106">
        <v>61.5</v>
      </c>
      <c r="L631" s="105" t="s">
        <v>678</v>
      </c>
      <c r="M631" s="103" t="e">
        <v>#REF!</v>
      </c>
      <c r="N631" s="105" t="s">
        <v>329</v>
      </c>
      <c r="O631" s="105" t="s">
        <v>329</v>
      </c>
      <c r="P631" s="102"/>
      <c r="Q631" s="103" t="e">
        <v>#REF!</v>
      </c>
      <c r="R631" s="105" t="s">
        <v>2391</v>
      </c>
      <c r="S631" s="102"/>
      <c r="T631" s="107"/>
      <c r="U631" s="107"/>
    </row>
    <row r="632" spans="1:21" ht="15" hidden="1" customHeight="1" x14ac:dyDescent="0.25">
      <c r="A632" s="102">
        <v>624</v>
      </c>
      <c r="B632" s="102" t="s">
        <v>1837</v>
      </c>
      <c r="C632" s="103" t="s">
        <v>19</v>
      </c>
      <c r="D632" s="102"/>
      <c r="E632" s="102" t="s">
        <v>20</v>
      </c>
      <c r="F632" s="104" t="e">
        <v>#REF!</v>
      </c>
      <c r="G632" s="103" t="e">
        <v>#REF!</v>
      </c>
      <c r="H632" s="105" t="s">
        <v>329</v>
      </c>
      <c r="I632" s="105" t="s">
        <v>360</v>
      </c>
      <c r="J632" s="105">
        <v>97</v>
      </c>
      <c r="K632" s="106">
        <v>97</v>
      </c>
      <c r="L632" s="105" t="s">
        <v>889</v>
      </c>
      <c r="M632" s="103" t="e">
        <v>#REF!</v>
      </c>
      <c r="N632" s="105" t="s">
        <v>329</v>
      </c>
      <c r="O632" s="105" t="s">
        <v>329</v>
      </c>
      <c r="P632" s="102"/>
      <c r="Q632" s="103" t="e">
        <v>#REF!</v>
      </c>
      <c r="R632" s="105" t="s">
        <v>2391</v>
      </c>
      <c r="S632" s="102"/>
      <c r="T632" s="107"/>
      <c r="U632" s="107"/>
    </row>
    <row r="633" spans="1:21" ht="15" hidden="1" customHeight="1" x14ac:dyDescent="0.25">
      <c r="A633" s="102">
        <v>625</v>
      </c>
      <c r="B633" s="102" t="s">
        <v>1838</v>
      </c>
      <c r="C633" s="103" t="s">
        <v>19</v>
      </c>
      <c r="D633" s="102"/>
      <c r="E633" s="102" t="s">
        <v>19</v>
      </c>
      <c r="F633" s="104" t="e">
        <v>#REF!</v>
      </c>
      <c r="G633" s="103" t="e">
        <v>#REF!</v>
      </c>
      <c r="H633" s="105" t="s">
        <v>329</v>
      </c>
      <c r="I633" s="105" t="s">
        <v>663</v>
      </c>
      <c r="J633" s="105">
        <v>64.7</v>
      </c>
      <c r="K633" s="106">
        <v>64.7</v>
      </c>
      <c r="L633" s="105" t="s">
        <v>761</v>
      </c>
      <c r="M633" s="103" t="e">
        <v>#REF!</v>
      </c>
      <c r="N633" s="105" t="s">
        <v>329</v>
      </c>
      <c r="O633" s="105" t="s">
        <v>329</v>
      </c>
      <c r="P633" s="102"/>
      <c r="Q633" s="103" t="e">
        <v>#REF!</v>
      </c>
      <c r="R633" s="105" t="s">
        <v>2391</v>
      </c>
      <c r="S633" s="102"/>
      <c r="T633" s="107"/>
      <c r="U633" s="107"/>
    </row>
    <row r="634" spans="1:21" ht="15" hidden="1" customHeight="1" x14ac:dyDescent="0.25">
      <c r="A634" s="102">
        <v>626</v>
      </c>
      <c r="B634" s="102" t="s">
        <v>1839</v>
      </c>
      <c r="C634" s="103" t="s">
        <v>19</v>
      </c>
      <c r="D634" s="102"/>
      <c r="E634" s="102" t="s">
        <v>21</v>
      </c>
      <c r="F634" s="104" t="e">
        <v>#REF!</v>
      </c>
      <c r="G634" s="103" t="e">
        <v>#REF!</v>
      </c>
      <c r="H634" s="105" t="s">
        <v>329</v>
      </c>
      <c r="I634" s="105" t="s">
        <v>1840</v>
      </c>
      <c r="J634" s="105">
        <v>94</v>
      </c>
      <c r="K634" s="106">
        <v>94</v>
      </c>
      <c r="L634" s="105" t="s">
        <v>889</v>
      </c>
      <c r="M634" s="103" t="e">
        <v>#REF!</v>
      </c>
      <c r="N634" s="105" t="s">
        <v>329</v>
      </c>
      <c r="O634" s="105" t="s">
        <v>329</v>
      </c>
      <c r="P634" s="102"/>
      <c r="Q634" s="103" t="e">
        <v>#REF!</v>
      </c>
      <c r="R634" s="105" t="s">
        <v>2391</v>
      </c>
      <c r="S634" s="102"/>
      <c r="T634" s="107"/>
      <c r="U634" s="107"/>
    </row>
    <row r="635" spans="1:21" ht="15" hidden="1" customHeight="1" x14ac:dyDescent="0.25">
      <c r="A635" s="102">
        <v>627</v>
      </c>
      <c r="B635" s="102" t="s">
        <v>1841</v>
      </c>
      <c r="C635" s="103" t="s">
        <v>19</v>
      </c>
      <c r="D635" s="102"/>
      <c r="E635" s="102" t="s">
        <v>30</v>
      </c>
      <c r="F635" s="104" t="e">
        <v>#REF!</v>
      </c>
      <c r="G635" s="103" t="e">
        <v>#REF!</v>
      </c>
      <c r="H635" s="105" t="s">
        <v>329</v>
      </c>
      <c r="I635" s="105" t="s">
        <v>1840</v>
      </c>
      <c r="J635" s="105">
        <v>535.5</v>
      </c>
      <c r="K635" s="106">
        <v>535.5</v>
      </c>
      <c r="L635" s="105" t="s">
        <v>1842</v>
      </c>
      <c r="M635" s="103" t="e">
        <v>#REF!</v>
      </c>
      <c r="N635" s="105" t="s">
        <v>329</v>
      </c>
      <c r="O635" s="105" t="s">
        <v>329</v>
      </c>
      <c r="P635" s="102"/>
      <c r="Q635" s="103" t="e">
        <v>#REF!</v>
      </c>
      <c r="R635" s="105" t="s">
        <v>2391</v>
      </c>
      <c r="S635" s="102"/>
      <c r="T635" s="107"/>
      <c r="U635" s="107"/>
    </row>
    <row r="636" spans="1:21" ht="15" hidden="1" customHeight="1" x14ac:dyDescent="0.25">
      <c r="A636" s="102">
        <v>628</v>
      </c>
      <c r="B636" s="102" t="s">
        <v>1843</v>
      </c>
      <c r="C636" s="103" t="s">
        <v>19</v>
      </c>
      <c r="D636" s="102"/>
      <c r="E636" s="102" t="s">
        <v>19</v>
      </c>
      <c r="F636" s="104" t="e">
        <v>#REF!</v>
      </c>
      <c r="G636" s="103" t="e">
        <v>#REF!</v>
      </c>
      <c r="H636" s="105" t="s">
        <v>329</v>
      </c>
      <c r="I636" s="105" t="s">
        <v>470</v>
      </c>
      <c r="J636" s="105">
        <v>38.4</v>
      </c>
      <c r="K636" s="106">
        <v>38.4</v>
      </c>
      <c r="L636" s="105" t="s">
        <v>1092</v>
      </c>
      <c r="M636" s="103" t="e">
        <v>#REF!</v>
      </c>
      <c r="N636" s="105" t="s">
        <v>329</v>
      </c>
      <c r="O636" s="105" t="s">
        <v>329</v>
      </c>
      <c r="P636" s="102"/>
      <c r="Q636" s="103" t="e">
        <v>#REF!</v>
      </c>
      <c r="R636" s="105" t="s">
        <v>2391</v>
      </c>
      <c r="S636" s="102"/>
      <c r="T636" s="107"/>
      <c r="U636" s="107"/>
    </row>
    <row r="637" spans="1:21" ht="15" hidden="1" customHeight="1" x14ac:dyDescent="0.25">
      <c r="A637" s="102">
        <v>629</v>
      </c>
      <c r="B637" s="102" t="s">
        <v>1844</v>
      </c>
      <c r="C637" s="103" t="s">
        <v>19</v>
      </c>
      <c r="D637" s="102"/>
      <c r="E637" s="102" t="s">
        <v>25</v>
      </c>
      <c r="F637" s="104" t="e">
        <v>#REF!</v>
      </c>
      <c r="G637" s="103" t="e">
        <v>#REF!</v>
      </c>
      <c r="H637" s="105" t="s">
        <v>329</v>
      </c>
      <c r="I637" s="105" t="s">
        <v>769</v>
      </c>
      <c r="J637" s="105">
        <v>183.99</v>
      </c>
      <c r="K637" s="106">
        <v>183.99</v>
      </c>
      <c r="L637" s="105" t="s">
        <v>653</v>
      </c>
      <c r="M637" s="103" t="e">
        <v>#REF!</v>
      </c>
      <c r="N637" s="105" t="s">
        <v>329</v>
      </c>
      <c r="O637" s="105" t="s">
        <v>329</v>
      </c>
      <c r="P637" s="102"/>
      <c r="Q637" s="103" t="e">
        <v>#REF!</v>
      </c>
      <c r="R637" s="105" t="s">
        <v>2391</v>
      </c>
      <c r="S637" s="102"/>
      <c r="T637" s="107"/>
      <c r="U637" s="107"/>
    </row>
    <row r="638" spans="1:21" ht="15" hidden="1" customHeight="1" x14ac:dyDescent="0.25">
      <c r="A638" s="102">
        <v>630</v>
      </c>
      <c r="B638" s="102" t="s">
        <v>1845</v>
      </c>
      <c r="C638" s="103" t="s">
        <v>19</v>
      </c>
      <c r="D638" s="102"/>
      <c r="E638" s="102" t="s">
        <v>20</v>
      </c>
      <c r="F638" s="104" t="e">
        <v>#REF!</v>
      </c>
      <c r="G638" s="103" t="e">
        <v>#REF!</v>
      </c>
      <c r="H638" s="105" t="s">
        <v>329</v>
      </c>
      <c r="I638" s="105" t="s">
        <v>330</v>
      </c>
      <c r="J638" s="105">
        <v>72.8</v>
      </c>
      <c r="K638" s="106">
        <v>72.8</v>
      </c>
      <c r="L638" s="105" t="s">
        <v>678</v>
      </c>
      <c r="M638" s="103" t="e">
        <v>#REF!</v>
      </c>
      <c r="N638" s="105" t="s">
        <v>329</v>
      </c>
      <c r="O638" s="105" t="s">
        <v>329</v>
      </c>
      <c r="P638" s="102"/>
      <c r="Q638" s="103" t="e">
        <v>#REF!</v>
      </c>
      <c r="R638" s="105" t="s">
        <v>2391</v>
      </c>
      <c r="S638" s="102"/>
      <c r="T638" s="107"/>
      <c r="U638" s="107"/>
    </row>
    <row r="639" spans="1:21" ht="15" hidden="1" customHeight="1" x14ac:dyDescent="0.25">
      <c r="A639" s="102">
        <v>631</v>
      </c>
      <c r="B639" s="102" t="s">
        <v>1846</v>
      </c>
      <c r="C639" s="103" t="s">
        <v>19</v>
      </c>
      <c r="D639" s="102"/>
      <c r="E639" s="102" t="s">
        <v>23</v>
      </c>
      <c r="F639" s="104" t="e">
        <v>#REF!</v>
      </c>
      <c r="G639" s="103" t="e">
        <v>#REF!</v>
      </c>
      <c r="H639" s="105" t="s">
        <v>329</v>
      </c>
      <c r="I639" s="105" t="s">
        <v>330</v>
      </c>
      <c r="J639" s="105">
        <v>182.65</v>
      </c>
      <c r="K639" s="106">
        <v>182.65</v>
      </c>
      <c r="L639" s="105" t="s">
        <v>812</v>
      </c>
      <c r="M639" s="103" t="e">
        <v>#REF!</v>
      </c>
      <c r="N639" s="105" t="s">
        <v>329</v>
      </c>
      <c r="O639" s="105" t="s">
        <v>329</v>
      </c>
      <c r="P639" s="102"/>
      <c r="Q639" s="103" t="e">
        <v>#REF!</v>
      </c>
      <c r="R639" s="105" t="s">
        <v>2391</v>
      </c>
      <c r="S639" s="102"/>
      <c r="T639" s="107"/>
      <c r="U639" s="107"/>
    </row>
    <row r="640" spans="1:21" ht="15" hidden="1" customHeight="1" x14ac:dyDescent="0.25">
      <c r="A640" s="102">
        <v>632</v>
      </c>
      <c r="B640" s="102" t="s">
        <v>1847</v>
      </c>
      <c r="C640" s="103" t="s">
        <v>19</v>
      </c>
      <c r="D640" s="102"/>
      <c r="E640" s="102" t="s">
        <v>20</v>
      </c>
      <c r="F640" s="104" t="e">
        <v>#REF!</v>
      </c>
      <c r="G640" s="103" t="e">
        <v>#REF!</v>
      </c>
      <c r="H640" s="105" t="s">
        <v>329</v>
      </c>
      <c r="I640" s="105" t="s">
        <v>330</v>
      </c>
      <c r="J640" s="105">
        <v>133.30000000000001</v>
      </c>
      <c r="K640" s="106">
        <v>133.30000000000001</v>
      </c>
      <c r="L640" s="105" t="s">
        <v>653</v>
      </c>
      <c r="M640" s="103" t="e">
        <v>#REF!</v>
      </c>
      <c r="N640" s="105" t="s">
        <v>329</v>
      </c>
      <c r="O640" s="105" t="s">
        <v>329</v>
      </c>
      <c r="P640" s="102"/>
      <c r="Q640" s="103" t="e">
        <v>#REF!</v>
      </c>
      <c r="R640" s="105" t="s">
        <v>2391</v>
      </c>
      <c r="S640" s="102"/>
      <c r="T640" s="107"/>
      <c r="U640" s="107"/>
    </row>
    <row r="641" spans="1:21" ht="15" hidden="1" customHeight="1" x14ac:dyDescent="0.25">
      <c r="A641" s="102">
        <v>633</v>
      </c>
      <c r="B641" s="102" t="s">
        <v>1848</v>
      </c>
      <c r="C641" s="103" t="s">
        <v>19</v>
      </c>
      <c r="D641" s="102"/>
      <c r="E641" s="102" t="s">
        <v>19</v>
      </c>
      <c r="F641" s="104" t="e">
        <v>#REF!</v>
      </c>
      <c r="G641" s="103" t="e">
        <v>#REF!</v>
      </c>
      <c r="H641" s="105" t="s">
        <v>329</v>
      </c>
      <c r="I641" s="105" t="s">
        <v>330</v>
      </c>
      <c r="J641" s="105">
        <v>54.9</v>
      </c>
      <c r="K641" s="106">
        <v>54.9</v>
      </c>
      <c r="L641" s="105" t="s">
        <v>678</v>
      </c>
      <c r="M641" s="103" t="e">
        <v>#REF!</v>
      </c>
      <c r="N641" s="105" t="s">
        <v>329</v>
      </c>
      <c r="O641" s="105" t="s">
        <v>329</v>
      </c>
      <c r="P641" s="102"/>
      <c r="Q641" s="103" t="e">
        <v>#REF!</v>
      </c>
      <c r="R641" s="105" t="s">
        <v>2391</v>
      </c>
      <c r="S641" s="102"/>
      <c r="T641" s="107"/>
      <c r="U641" s="107"/>
    </row>
    <row r="642" spans="1:21" ht="15" hidden="1" customHeight="1" x14ac:dyDescent="0.25">
      <c r="A642" s="102">
        <v>634</v>
      </c>
      <c r="B642" s="102" t="s">
        <v>1849</v>
      </c>
      <c r="C642" s="103" t="s">
        <v>19</v>
      </c>
      <c r="D642" s="102"/>
      <c r="E642" s="102" t="s">
        <v>19</v>
      </c>
      <c r="F642" s="104" t="e">
        <v>#REF!</v>
      </c>
      <c r="G642" s="103" t="e">
        <v>#REF!</v>
      </c>
      <c r="H642" s="105" t="s">
        <v>329</v>
      </c>
      <c r="I642" s="105" t="s">
        <v>330</v>
      </c>
      <c r="J642" s="105">
        <v>33.6</v>
      </c>
      <c r="K642" s="106">
        <v>33.6</v>
      </c>
      <c r="L642" s="105" t="s">
        <v>598</v>
      </c>
      <c r="M642" s="103" t="e">
        <v>#REF!</v>
      </c>
      <c r="N642" s="105" t="s">
        <v>329</v>
      </c>
      <c r="O642" s="105" t="s">
        <v>329</v>
      </c>
      <c r="P642" s="102"/>
      <c r="Q642" s="103" t="e">
        <v>#REF!</v>
      </c>
      <c r="R642" s="105" t="s">
        <v>2391</v>
      </c>
      <c r="S642" s="102"/>
      <c r="T642" s="107"/>
      <c r="U642" s="107"/>
    </row>
    <row r="643" spans="1:21" ht="15" hidden="1" customHeight="1" x14ac:dyDescent="0.25">
      <c r="A643" s="102">
        <v>635</v>
      </c>
      <c r="B643" s="102" t="s">
        <v>1850</v>
      </c>
      <c r="C643" s="103" t="s">
        <v>19</v>
      </c>
      <c r="D643" s="102"/>
      <c r="E643" s="102" t="s">
        <v>20</v>
      </c>
      <c r="F643" s="104" t="e">
        <v>#REF!</v>
      </c>
      <c r="G643" s="103" t="e">
        <v>#REF!</v>
      </c>
      <c r="H643" s="105" t="s">
        <v>329</v>
      </c>
      <c r="I643" s="105" t="s">
        <v>330</v>
      </c>
      <c r="J643" s="105">
        <v>108.1</v>
      </c>
      <c r="K643" s="106">
        <v>108.1</v>
      </c>
      <c r="L643" s="105" t="s">
        <v>653</v>
      </c>
      <c r="M643" s="103" t="e">
        <v>#REF!</v>
      </c>
      <c r="N643" s="105" t="s">
        <v>329</v>
      </c>
      <c r="O643" s="105" t="s">
        <v>329</v>
      </c>
      <c r="P643" s="102"/>
      <c r="Q643" s="103" t="e">
        <v>#REF!</v>
      </c>
      <c r="R643" s="105" t="s">
        <v>2391</v>
      </c>
      <c r="S643" s="102"/>
      <c r="T643" s="107"/>
      <c r="U643" s="107"/>
    </row>
    <row r="644" spans="1:21" ht="15" hidden="1" customHeight="1" x14ac:dyDescent="0.25">
      <c r="A644" s="102">
        <v>636</v>
      </c>
      <c r="B644" s="102" t="s">
        <v>1851</v>
      </c>
      <c r="C644" s="103" t="s">
        <v>19</v>
      </c>
      <c r="D644" s="102"/>
      <c r="E644" s="102" t="s">
        <v>19</v>
      </c>
      <c r="F644" s="104" t="e">
        <v>#REF!</v>
      </c>
      <c r="G644" s="103" t="e">
        <v>#REF!</v>
      </c>
      <c r="H644" s="105" t="s">
        <v>329</v>
      </c>
      <c r="I644" s="105" t="s">
        <v>330</v>
      </c>
      <c r="J644" s="105">
        <v>47.9</v>
      </c>
      <c r="K644" s="106">
        <v>47.9</v>
      </c>
      <c r="L644" s="105" t="s">
        <v>553</v>
      </c>
      <c r="M644" s="103" t="e">
        <v>#REF!</v>
      </c>
      <c r="N644" s="105" t="s">
        <v>329</v>
      </c>
      <c r="O644" s="105" t="s">
        <v>329</v>
      </c>
      <c r="P644" s="102"/>
      <c r="Q644" s="103" t="e">
        <v>#REF!</v>
      </c>
      <c r="R644" s="105" t="s">
        <v>2391</v>
      </c>
      <c r="S644" s="102"/>
      <c r="T644" s="107"/>
      <c r="U644" s="107"/>
    </row>
    <row r="645" spans="1:21" ht="15" hidden="1" customHeight="1" x14ac:dyDescent="0.25">
      <c r="A645" s="102">
        <v>637</v>
      </c>
      <c r="B645" s="102" t="s">
        <v>1852</v>
      </c>
      <c r="C645" s="103" t="s">
        <v>19</v>
      </c>
      <c r="D645" s="102"/>
      <c r="E645" s="102" t="s">
        <v>19</v>
      </c>
      <c r="F645" s="104" t="e">
        <v>#REF!</v>
      </c>
      <c r="G645" s="103" t="e">
        <v>#REF!</v>
      </c>
      <c r="H645" s="105" t="s">
        <v>329</v>
      </c>
      <c r="I645" s="105" t="s">
        <v>330</v>
      </c>
      <c r="J645" s="105">
        <v>58</v>
      </c>
      <c r="K645" s="106">
        <v>58</v>
      </c>
      <c r="L645" s="105" t="s">
        <v>1572</v>
      </c>
      <c r="M645" s="103" t="e">
        <v>#REF!</v>
      </c>
      <c r="N645" s="105" t="s">
        <v>329</v>
      </c>
      <c r="O645" s="105" t="s">
        <v>329</v>
      </c>
      <c r="P645" s="102"/>
      <c r="Q645" s="103" t="e">
        <v>#REF!</v>
      </c>
      <c r="R645" s="105" t="s">
        <v>2391</v>
      </c>
      <c r="S645" s="102"/>
      <c r="T645" s="107"/>
      <c r="U645" s="107"/>
    </row>
    <row r="646" spans="1:21" ht="15" hidden="1" customHeight="1" x14ac:dyDescent="0.25">
      <c r="A646" s="102">
        <v>638</v>
      </c>
      <c r="B646" s="102" t="s">
        <v>1853</v>
      </c>
      <c r="C646" s="103" t="s">
        <v>19</v>
      </c>
      <c r="D646" s="102"/>
      <c r="E646" s="102" t="s">
        <v>19</v>
      </c>
      <c r="F646" s="104" t="e">
        <v>#REF!</v>
      </c>
      <c r="G646" s="103" t="e">
        <v>#REF!</v>
      </c>
      <c r="H646" s="105" t="s">
        <v>329</v>
      </c>
      <c r="I646" s="105" t="s">
        <v>354</v>
      </c>
      <c r="J646" s="105">
        <v>34.1</v>
      </c>
      <c r="K646" s="106">
        <v>34.1</v>
      </c>
      <c r="L646" s="105" t="s">
        <v>1092</v>
      </c>
      <c r="M646" s="103" t="e">
        <v>#REF!</v>
      </c>
      <c r="N646" s="105" t="s">
        <v>329</v>
      </c>
      <c r="O646" s="105" t="s">
        <v>329</v>
      </c>
      <c r="P646" s="102"/>
      <c r="Q646" s="103" t="e">
        <v>#REF!</v>
      </c>
      <c r="R646" s="105" t="s">
        <v>2391</v>
      </c>
      <c r="S646" s="102"/>
      <c r="T646" s="107"/>
      <c r="U646" s="107"/>
    </row>
    <row r="647" spans="1:21" ht="15" hidden="1" customHeight="1" x14ac:dyDescent="0.25">
      <c r="A647" s="102">
        <v>639</v>
      </c>
      <c r="B647" s="102" t="s">
        <v>1854</v>
      </c>
      <c r="C647" s="103" t="s">
        <v>19</v>
      </c>
      <c r="D647" s="102"/>
      <c r="E647" s="102" t="s">
        <v>26</v>
      </c>
      <c r="F647" s="104" t="e">
        <v>#REF!</v>
      </c>
      <c r="G647" s="103" t="e">
        <v>#REF!</v>
      </c>
      <c r="H647" s="105" t="s">
        <v>329</v>
      </c>
      <c r="I647" s="105" t="s">
        <v>541</v>
      </c>
      <c r="J647" s="105">
        <v>188.3</v>
      </c>
      <c r="K647" s="106">
        <v>188.3</v>
      </c>
      <c r="L647" s="105" t="s">
        <v>884</v>
      </c>
      <c r="M647" s="103" t="e">
        <v>#REF!</v>
      </c>
      <c r="N647" s="105" t="s">
        <v>329</v>
      </c>
      <c r="O647" s="105" t="s">
        <v>329</v>
      </c>
      <c r="P647" s="102"/>
      <c r="Q647" s="103" t="e">
        <v>#REF!</v>
      </c>
      <c r="R647" s="105" t="s">
        <v>2391</v>
      </c>
      <c r="S647" s="102"/>
      <c r="T647" s="107"/>
      <c r="U647" s="107"/>
    </row>
    <row r="648" spans="1:21" ht="15" hidden="1" customHeight="1" x14ac:dyDescent="0.25">
      <c r="A648" s="102">
        <v>640</v>
      </c>
      <c r="B648" s="102" t="s">
        <v>1855</v>
      </c>
      <c r="C648" s="103" t="s">
        <v>19</v>
      </c>
      <c r="D648" s="102"/>
      <c r="E648" s="102" t="s">
        <v>21</v>
      </c>
      <c r="F648" s="104" t="e">
        <v>#REF!</v>
      </c>
      <c r="G648" s="103" t="e">
        <v>#REF!</v>
      </c>
      <c r="H648" s="105" t="s">
        <v>329</v>
      </c>
      <c r="I648" s="105" t="s">
        <v>360</v>
      </c>
      <c r="J648" s="105">
        <v>101.4</v>
      </c>
      <c r="K648" s="106">
        <v>101.4</v>
      </c>
      <c r="L648" s="105" t="s">
        <v>889</v>
      </c>
      <c r="M648" s="103" t="e">
        <v>#REF!</v>
      </c>
      <c r="N648" s="105" t="s">
        <v>329</v>
      </c>
      <c r="O648" s="105" t="s">
        <v>329</v>
      </c>
      <c r="P648" s="102"/>
      <c r="Q648" s="103" t="e">
        <v>#REF!</v>
      </c>
      <c r="R648" s="105" t="s">
        <v>2391</v>
      </c>
      <c r="S648" s="102"/>
      <c r="T648" s="107"/>
      <c r="U648" s="107"/>
    </row>
    <row r="649" spans="1:21" ht="15" hidden="1" customHeight="1" x14ac:dyDescent="0.25">
      <c r="A649" s="102">
        <v>641</v>
      </c>
      <c r="B649" s="102" t="s">
        <v>1856</v>
      </c>
      <c r="C649" s="103" t="s">
        <v>19</v>
      </c>
      <c r="D649" s="102"/>
      <c r="E649" s="102" t="s">
        <v>22</v>
      </c>
      <c r="F649" s="104" t="e">
        <v>#REF!</v>
      </c>
      <c r="G649" s="103" t="e">
        <v>#REF!</v>
      </c>
      <c r="H649" s="105" t="s">
        <v>329</v>
      </c>
      <c r="I649" s="105" t="s">
        <v>356</v>
      </c>
      <c r="J649" s="105">
        <v>121</v>
      </c>
      <c r="K649" s="106">
        <v>121</v>
      </c>
      <c r="L649" s="105" t="s">
        <v>1796</v>
      </c>
      <c r="M649" s="103" t="e">
        <v>#REF!</v>
      </c>
      <c r="N649" s="105" t="s">
        <v>329</v>
      </c>
      <c r="O649" s="105" t="s">
        <v>329</v>
      </c>
      <c r="P649" s="102"/>
      <c r="Q649" s="103" t="e">
        <v>#REF!</v>
      </c>
      <c r="R649" s="105" t="s">
        <v>2391</v>
      </c>
      <c r="S649" s="102"/>
      <c r="T649" s="107"/>
      <c r="U649" s="107"/>
    </row>
    <row r="650" spans="1:21" ht="15" hidden="1" customHeight="1" x14ac:dyDescent="0.25">
      <c r="A650" s="102">
        <v>642</v>
      </c>
      <c r="B650" s="102" t="s">
        <v>1857</v>
      </c>
      <c r="C650" s="103" t="s">
        <v>19</v>
      </c>
      <c r="D650" s="102"/>
      <c r="E650" s="102" t="s">
        <v>23</v>
      </c>
      <c r="F650" s="104" t="e">
        <v>#REF!</v>
      </c>
      <c r="G650" s="103" t="e">
        <v>#REF!</v>
      </c>
      <c r="H650" s="105" t="s">
        <v>329</v>
      </c>
      <c r="I650" s="105" t="s">
        <v>356</v>
      </c>
      <c r="J650" s="105">
        <v>80.8</v>
      </c>
      <c r="K650" s="106">
        <v>80.8</v>
      </c>
      <c r="L650" s="105" t="s">
        <v>761</v>
      </c>
      <c r="M650" s="103" t="e">
        <v>#REF!</v>
      </c>
      <c r="N650" s="105" t="s">
        <v>329</v>
      </c>
      <c r="O650" s="105" t="s">
        <v>329</v>
      </c>
      <c r="P650" s="102"/>
      <c r="Q650" s="103" t="e">
        <v>#REF!</v>
      </c>
      <c r="R650" s="105" t="s">
        <v>2391</v>
      </c>
      <c r="S650" s="102"/>
      <c r="T650" s="107"/>
      <c r="U650" s="107"/>
    </row>
    <row r="651" spans="1:21" ht="15" hidden="1" customHeight="1" x14ac:dyDescent="0.25">
      <c r="A651" s="102">
        <v>643</v>
      </c>
      <c r="B651" s="102" t="s">
        <v>1858</v>
      </c>
      <c r="C651" s="103" t="s">
        <v>19</v>
      </c>
      <c r="D651" s="102"/>
      <c r="E651" s="102" t="s">
        <v>19</v>
      </c>
      <c r="F651" s="104" t="e">
        <v>#REF!</v>
      </c>
      <c r="G651" s="103" t="e">
        <v>#REF!</v>
      </c>
      <c r="H651" s="105" t="s">
        <v>329</v>
      </c>
      <c r="I651" s="105" t="s">
        <v>356</v>
      </c>
      <c r="J651" s="105">
        <v>36.6</v>
      </c>
      <c r="K651" s="106">
        <v>36.6</v>
      </c>
      <c r="L651" s="105" t="s">
        <v>1092</v>
      </c>
      <c r="M651" s="103" t="e">
        <v>#REF!</v>
      </c>
      <c r="N651" s="105" t="s">
        <v>329</v>
      </c>
      <c r="O651" s="105" t="s">
        <v>329</v>
      </c>
      <c r="P651" s="102"/>
      <c r="Q651" s="103" t="e">
        <v>#REF!</v>
      </c>
      <c r="R651" s="105" t="s">
        <v>2391</v>
      </c>
      <c r="S651" s="102"/>
      <c r="T651" s="107"/>
      <c r="U651" s="107"/>
    </row>
    <row r="652" spans="1:21" ht="15" hidden="1" customHeight="1" x14ac:dyDescent="0.25">
      <c r="A652" s="102">
        <v>644</v>
      </c>
      <c r="B652" s="102" t="s">
        <v>1859</v>
      </c>
      <c r="C652" s="103" t="s">
        <v>19</v>
      </c>
      <c r="D652" s="102"/>
      <c r="E652" s="102" t="s">
        <v>23</v>
      </c>
      <c r="F652" s="104" t="e">
        <v>#REF!</v>
      </c>
      <c r="G652" s="103" t="e">
        <v>#REF!</v>
      </c>
      <c r="H652" s="105" t="s">
        <v>329</v>
      </c>
      <c r="I652" s="105" t="s">
        <v>430</v>
      </c>
      <c r="J652" s="105">
        <v>142.80000000000001</v>
      </c>
      <c r="K652" s="106">
        <v>142.80000000000001</v>
      </c>
      <c r="L652" s="105" t="s">
        <v>1860</v>
      </c>
      <c r="M652" s="103" t="e">
        <v>#REF!</v>
      </c>
      <c r="N652" s="105" t="s">
        <v>329</v>
      </c>
      <c r="O652" s="105" t="s">
        <v>329</v>
      </c>
      <c r="P652" s="102"/>
      <c r="Q652" s="103" t="e">
        <v>#REF!</v>
      </c>
      <c r="R652" s="105" t="s">
        <v>2391</v>
      </c>
      <c r="S652" s="102"/>
      <c r="T652" s="107"/>
      <c r="U652" s="107"/>
    </row>
    <row r="653" spans="1:21" ht="15" hidden="1" customHeight="1" x14ac:dyDescent="0.25">
      <c r="A653" s="102">
        <v>645</v>
      </c>
      <c r="B653" s="102" t="s">
        <v>1861</v>
      </c>
      <c r="C653" s="103" t="s">
        <v>19</v>
      </c>
      <c r="D653" s="102"/>
      <c r="E653" s="102" t="s">
        <v>20</v>
      </c>
      <c r="F653" s="104" t="e">
        <v>#REF!</v>
      </c>
      <c r="G653" s="103" t="e">
        <v>#REF!</v>
      </c>
      <c r="H653" s="105" t="s">
        <v>329</v>
      </c>
      <c r="I653" s="105" t="s">
        <v>1862</v>
      </c>
      <c r="J653" s="105">
        <v>51.7</v>
      </c>
      <c r="K653" s="106">
        <v>51.7</v>
      </c>
      <c r="L653" s="105" t="s">
        <v>598</v>
      </c>
      <c r="M653" s="103" t="e">
        <v>#REF!</v>
      </c>
      <c r="N653" s="105" t="s">
        <v>329</v>
      </c>
      <c r="O653" s="105" t="s">
        <v>329</v>
      </c>
      <c r="P653" s="102"/>
      <c r="Q653" s="103" t="e">
        <v>#REF!</v>
      </c>
      <c r="R653" s="105" t="s">
        <v>2391</v>
      </c>
      <c r="S653" s="102"/>
      <c r="T653" s="107"/>
      <c r="U653" s="107"/>
    </row>
    <row r="654" spans="1:21" ht="15" hidden="1" customHeight="1" x14ac:dyDescent="0.25">
      <c r="A654" s="102">
        <v>646</v>
      </c>
      <c r="B654" s="102" t="s">
        <v>1863</v>
      </c>
      <c r="C654" s="103" t="s">
        <v>19</v>
      </c>
      <c r="D654" s="102"/>
      <c r="E654" s="102" t="s">
        <v>19</v>
      </c>
      <c r="F654" s="104" t="e">
        <v>#REF!</v>
      </c>
      <c r="G654" s="103" t="e">
        <v>#REF!</v>
      </c>
      <c r="H654" s="105" t="s">
        <v>329</v>
      </c>
      <c r="I654" s="105" t="s">
        <v>1864</v>
      </c>
      <c r="J654" s="105">
        <v>51.7</v>
      </c>
      <c r="K654" s="106">
        <v>51.7</v>
      </c>
      <c r="L654" s="105" t="s">
        <v>603</v>
      </c>
      <c r="M654" s="103" t="e">
        <v>#REF!</v>
      </c>
      <c r="N654" s="105" t="s">
        <v>329</v>
      </c>
      <c r="O654" s="105" t="s">
        <v>329</v>
      </c>
      <c r="P654" s="102"/>
      <c r="Q654" s="103" t="e">
        <v>#REF!</v>
      </c>
      <c r="R654" s="105" t="s">
        <v>2391</v>
      </c>
      <c r="S654" s="102"/>
      <c r="T654" s="107"/>
      <c r="U654" s="107"/>
    </row>
    <row r="655" spans="1:21" ht="15" hidden="1" customHeight="1" x14ac:dyDescent="0.25">
      <c r="A655" s="102">
        <v>647</v>
      </c>
      <c r="B655" s="102" t="s">
        <v>1865</v>
      </c>
      <c r="C655" s="103" t="s">
        <v>19</v>
      </c>
      <c r="D655" s="102"/>
      <c r="E655" s="102" t="s">
        <v>19</v>
      </c>
      <c r="F655" s="104" t="e">
        <v>#REF!</v>
      </c>
      <c r="G655" s="103" t="e">
        <v>#REF!</v>
      </c>
      <c r="H655" s="105" t="s">
        <v>329</v>
      </c>
      <c r="I655" s="105" t="s">
        <v>343</v>
      </c>
      <c r="J655" s="105">
        <v>20</v>
      </c>
      <c r="K655" s="106">
        <v>20</v>
      </c>
      <c r="L655" s="105" t="s">
        <v>1092</v>
      </c>
      <c r="M655" s="103" t="e">
        <v>#REF!</v>
      </c>
      <c r="N655" s="105" t="s">
        <v>329</v>
      </c>
      <c r="O655" s="105" t="s">
        <v>329</v>
      </c>
      <c r="P655" s="102"/>
      <c r="Q655" s="103" t="e">
        <v>#REF!</v>
      </c>
      <c r="R655" s="105" t="s">
        <v>2391</v>
      </c>
      <c r="S655" s="102"/>
      <c r="T655" s="107"/>
      <c r="U655" s="107"/>
    </row>
    <row r="656" spans="1:21" ht="15" hidden="1" customHeight="1" x14ac:dyDescent="0.25">
      <c r="A656" s="102">
        <v>648</v>
      </c>
      <c r="B656" s="102" t="s">
        <v>1866</v>
      </c>
      <c r="C656" s="103" t="s">
        <v>19</v>
      </c>
      <c r="D656" s="102"/>
      <c r="E656" s="102" t="s">
        <v>20</v>
      </c>
      <c r="F656" s="104" t="e">
        <v>#REF!</v>
      </c>
      <c r="G656" s="103" t="e">
        <v>#REF!</v>
      </c>
      <c r="H656" s="105" t="s">
        <v>329</v>
      </c>
      <c r="I656" s="105" t="s">
        <v>654</v>
      </c>
      <c r="J656" s="105">
        <v>81.8</v>
      </c>
      <c r="K656" s="106">
        <v>81.8</v>
      </c>
      <c r="L656" s="105" t="s">
        <v>889</v>
      </c>
      <c r="M656" s="103" t="e">
        <v>#REF!</v>
      </c>
      <c r="N656" s="105" t="s">
        <v>329</v>
      </c>
      <c r="O656" s="105" t="s">
        <v>329</v>
      </c>
      <c r="P656" s="102"/>
      <c r="Q656" s="103" t="e">
        <v>#REF!</v>
      </c>
      <c r="R656" s="105" t="s">
        <v>2391</v>
      </c>
      <c r="S656" s="102"/>
      <c r="T656" s="107"/>
      <c r="U656" s="107"/>
    </row>
    <row r="657" spans="1:21" ht="15" hidden="1" customHeight="1" x14ac:dyDescent="0.25">
      <c r="A657" s="102">
        <v>649</v>
      </c>
      <c r="B657" s="102" t="s">
        <v>1867</v>
      </c>
      <c r="C657" s="103" t="s">
        <v>19</v>
      </c>
      <c r="D657" s="102"/>
      <c r="E657" s="102" t="s">
        <v>30</v>
      </c>
      <c r="F657" s="104" t="e">
        <v>#REF!</v>
      </c>
      <c r="G657" s="103" t="e">
        <v>#REF!</v>
      </c>
      <c r="H657" s="105" t="s">
        <v>329</v>
      </c>
      <c r="I657" s="105" t="s">
        <v>477</v>
      </c>
      <c r="J657" s="105">
        <v>443.04</v>
      </c>
      <c r="K657" s="106">
        <v>443.04</v>
      </c>
      <c r="L657" s="105" t="s">
        <v>1868</v>
      </c>
      <c r="M657" s="103" t="e">
        <v>#REF!</v>
      </c>
      <c r="N657" s="105" t="s">
        <v>329</v>
      </c>
      <c r="O657" s="105" t="s">
        <v>329</v>
      </c>
      <c r="P657" s="102"/>
      <c r="Q657" s="103" t="e">
        <v>#REF!</v>
      </c>
      <c r="R657" s="105" t="s">
        <v>2391</v>
      </c>
      <c r="S657" s="102"/>
      <c r="T657" s="107"/>
      <c r="U657" s="107"/>
    </row>
    <row r="658" spans="1:21" ht="15" hidden="1" customHeight="1" x14ac:dyDescent="0.25">
      <c r="A658" s="102">
        <v>650</v>
      </c>
      <c r="B658" s="102" t="s">
        <v>1869</v>
      </c>
      <c r="C658" s="103" t="s">
        <v>19</v>
      </c>
      <c r="D658" s="102"/>
      <c r="E658" s="102" t="s">
        <v>22</v>
      </c>
      <c r="F658" s="104" t="e">
        <v>#REF!</v>
      </c>
      <c r="G658" s="103" t="e">
        <v>#REF!</v>
      </c>
      <c r="H658" s="105" t="s">
        <v>329</v>
      </c>
      <c r="I658" s="105" t="s">
        <v>340</v>
      </c>
      <c r="J658" s="105">
        <v>238.3</v>
      </c>
      <c r="K658" s="106">
        <v>238.3</v>
      </c>
      <c r="L658" s="105" t="s">
        <v>1870</v>
      </c>
      <c r="M658" s="103" t="e">
        <v>#REF!</v>
      </c>
      <c r="N658" s="105" t="s">
        <v>329</v>
      </c>
      <c r="O658" s="105" t="s">
        <v>329</v>
      </c>
      <c r="P658" s="102"/>
      <c r="Q658" s="103" t="e">
        <v>#REF!</v>
      </c>
      <c r="R658" s="105" t="s">
        <v>2391</v>
      </c>
      <c r="S658" s="102"/>
      <c r="T658" s="107"/>
      <c r="U658" s="107"/>
    </row>
    <row r="659" spans="1:21" ht="15" hidden="1" customHeight="1" x14ac:dyDescent="0.25">
      <c r="A659" s="102">
        <v>651</v>
      </c>
      <c r="B659" s="102" t="s">
        <v>1871</v>
      </c>
      <c r="C659" s="103" t="s">
        <v>20</v>
      </c>
      <c r="D659" s="102"/>
      <c r="E659" s="102" t="s">
        <v>27</v>
      </c>
      <c r="F659" s="104" t="e">
        <v>#REF!</v>
      </c>
      <c r="G659" s="103" t="e">
        <v>#REF!</v>
      </c>
      <c r="H659" s="105" t="s">
        <v>329</v>
      </c>
      <c r="I659" s="105" t="s">
        <v>366</v>
      </c>
      <c r="J659" s="105">
        <v>266.2</v>
      </c>
      <c r="K659" s="106">
        <v>266.2</v>
      </c>
      <c r="L659" s="105" t="s">
        <v>1872</v>
      </c>
      <c r="M659" s="103" t="e">
        <v>#REF!</v>
      </c>
      <c r="N659" s="105" t="s">
        <v>329</v>
      </c>
      <c r="O659" s="105" t="s">
        <v>33</v>
      </c>
      <c r="P659" s="102"/>
      <c r="Q659" s="103" t="e">
        <v>#REF!</v>
      </c>
      <c r="R659" s="105" t="s">
        <v>2391</v>
      </c>
      <c r="S659" s="102"/>
      <c r="T659" s="107"/>
      <c r="U659" s="107"/>
    </row>
    <row r="660" spans="1:21" ht="15" hidden="1" customHeight="1" x14ac:dyDescent="0.25">
      <c r="A660" s="102">
        <v>652</v>
      </c>
      <c r="B660" s="102" t="s">
        <v>1873</v>
      </c>
      <c r="C660" s="103" t="s">
        <v>20</v>
      </c>
      <c r="D660" s="102"/>
      <c r="E660" s="102" t="s">
        <v>27</v>
      </c>
      <c r="F660" s="104" t="e">
        <v>#REF!</v>
      </c>
      <c r="G660" s="103" t="e">
        <v>#REF!</v>
      </c>
      <c r="H660" s="105" t="s">
        <v>329</v>
      </c>
      <c r="I660" s="105" t="s">
        <v>544</v>
      </c>
      <c r="J660" s="105">
        <v>373</v>
      </c>
      <c r="K660" s="106">
        <v>373</v>
      </c>
      <c r="L660" s="105" t="s">
        <v>1874</v>
      </c>
      <c r="M660" s="103" t="e">
        <v>#REF!</v>
      </c>
      <c r="N660" s="105" t="s">
        <v>329</v>
      </c>
      <c r="O660" s="105" t="s">
        <v>1149</v>
      </c>
      <c r="P660" s="102"/>
      <c r="Q660" s="103" t="e">
        <v>#REF!</v>
      </c>
      <c r="R660" s="105" t="s">
        <v>2391</v>
      </c>
      <c r="S660" s="102"/>
      <c r="T660" s="107"/>
      <c r="U660" s="107"/>
    </row>
    <row r="661" spans="1:21" ht="15" hidden="1" customHeight="1" x14ac:dyDescent="0.25">
      <c r="A661" s="102">
        <v>653</v>
      </c>
      <c r="B661" s="102" t="s">
        <v>1875</v>
      </c>
      <c r="C661" s="103" t="s">
        <v>20</v>
      </c>
      <c r="D661" s="102"/>
      <c r="E661" s="102" t="s">
        <v>35</v>
      </c>
      <c r="F661" s="104" t="e">
        <v>#REF!</v>
      </c>
      <c r="G661" s="103" t="e">
        <v>#REF!</v>
      </c>
      <c r="H661" s="105" t="s">
        <v>329</v>
      </c>
      <c r="I661" s="105" t="s">
        <v>544</v>
      </c>
      <c r="J661" s="105">
        <v>614.5</v>
      </c>
      <c r="K661" s="106">
        <v>614.5</v>
      </c>
      <c r="L661" s="105" t="s">
        <v>1876</v>
      </c>
      <c r="M661" s="103" t="e">
        <v>#REF!</v>
      </c>
      <c r="N661" s="105" t="s">
        <v>329</v>
      </c>
      <c r="O661" s="105" t="s">
        <v>34</v>
      </c>
      <c r="P661" s="102"/>
      <c r="Q661" s="103" t="e">
        <v>#REF!</v>
      </c>
      <c r="R661" s="105" t="s">
        <v>2391</v>
      </c>
      <c r="S661" s="102"/>
      <c r="T661" s="107"/>
      <c r="U661" s="107"/>
    </row>
    <row r="662" spans="1:21" ht="15" hidden="1" customHeight="1" x14ac:dyDescent="0.25">
      <c r="A662" s="102">
        <v>654</v>
      </c>
      <c r="B662" s="102" t="s">
        <v>1877</v>
      </c>
      <c r="C662" s="103" t="s">
        <v>20</v>
      </c>
      <c r="D662" s="102"/>
      <c r="E662" s="102" t="s">
        <v>27</v>
      </c>
      <c r="F662" s="104" t="e">
        <v>#REF!</v>
      </c>
      <c r="G662" s="103" t="e">
        <v>#REF!</v>
      </c>
      <c r="H662" s="105" t="s">
        <v>329</v>
      </c>
      <c r="I662" s="105" t="s">
        <v>366</v>
      </c>
      <c r="J662" s="105">
        <v>272.62</v>
      </c>
      <c r="K662" s="106">
        <v>272.62</v>
      </c>
      <c r="L662" s="105" t="s">
        <v>1872</v>
      </c>
      <c r="M662" s="103" t="e">
        <v>#REF!</v>
      </c>
      <c r="N662" s="105" t="s">
        <v>329</v>
      </c>
      <c r="O662" s="105" t="s">
        <v>32</v>
      </c>
      <c r="P662" s="102"/>
      <c r="Q662" s="103" t="e">
        <v>#REF!</v>
      </c>
      <c r="R662" s="105" t="s">
        <v>2391</v>
      </c>
      <c r="S662" s="102"/>
      <c r="T662" s="107"/>
      <c r="U662" s="107"/>
    </row>
    <row r="663" spans="1:21" ht="15" hidden="1" customHeight="1" x14ac:dyDescent="0.25">
      <c r="A663" s="102">
        <v>655</v>
      </c>
      <c r="B663" s="102" t="s">
        <v>1878</v>
      </c>
      <c r="C663" s="103" t="s">
        <v>20</v>
      </c>
      <c r="D663" s="102"/>
      <c r="E663" s="102" t="s">
        <v>27</v>
      </c>
      <c r="F663" s="104" t="e">
        <v>#REF!</v>
      </c>
      <c r="G663" s="103" t="e">
        <v>#REF!</v>
      </c>
      <c r="H663" s="105" t="s">
        <v>329</v>
      </c>
      <c r="I663" s="105" t="s">
        <v>368</v>
      </c>
      <c r="J663" s="105">
        <v>275.3</v>
      </c>
      <c r="K663" s="106">
        <v>275.3</v>
      </c>
      <c r="L663" s="105" t="s">
        <v>1872</v>
      </c>
      <c r="M663" s="103" t="e">
        <v>#REF!</v>
      </c>
      <c r="N663" s="105" t="s">
        <v>329</v>
      </c>
      <c r="O663" s="105" t="s">
        <v>32</v>
      </c>
      <c r="P663" s="102"/>
      <c r="Q663" s="103" t="e">
        <v>#REF!</v>
      </c>
      <c r="R663" s="105" t="s">
        <v>2391</v>
      </c>
      <c r="S663" s="102"/>
      <c r="T663" s="107"/>
      <c r="U663" s="107"/>
    </row>
    <row r="664" spans="1:21" ht="15" hidden="1" customHeight="1" x14ac:dyDescent="0.25">
      <c r="A664" s="102">
        <v>656</v>
      </c>
      <c r="B664" s="102" t="s">
        <v>1879</v>
      </c>
      <c r="C664" s="103" t="s">
        <v>20</v>
      </c>
      <c r="D664" s="102"/>
      <c r="E664" s="102" t="s">
        <v>29</v>
      </c>
      <c r="F664" s="104" t="e">
        <v>#REF!</v>
      </c>
      <c r="G664" s="103" t="e">
        <v>#REF!</v>
      </c>
      <c r="H664" s="105" t="s">
        <v>329</v>
      </c>
      <c r="I664" s="105" t="s">
        <v>1819</v>
      </c>
      <c r="J664" s="105">
        <v>516.79999999999995</v>
      </c>
      <c r="K664" s="106">
        <v>516.79999999999995</v>
      </c>
      <c r="L664" s="105" t="s">
        <v>1880</v>
      </c>
      <c r="M664" s="103" t="e">
        <v>#REF!</v>
      </c>
      <c r="N664" s="105" t="s">
        <v>329</v>
      </c>
      <c r="O664" s="105" t="s">
        <v>1881</v>
      </c>
      <c r="P664" s="102"/>
      <c r="Q664" s="103" t="e">
        <v>#REF!</v>
      </c>
      <c r="R664" s="105" t="s">
        <v>2391</v>
      </c>
      <c r="S664" s="102"/>
      <c r="T664" s="107"/>
      <c r="U664" s="107"/>
    </row>
    <row r="665" spans="1:21" ht="15" hidden="1" customHeight="1" x14ac:dyDescent="0.25">
      <c r="A665" s="102">
        <v>657</v>
      </c>
      <c r="B665" s="102" t="s">
        <v>1882</v>
      </c>
      <c r="C665" s="103" t="s">
        <v>20</v>
      </c>
      <c r="D665" s="102"/>
      <c r="E665" s="102" t="s">
        <v>31</v>
      </c>
      <c r="F665" s="104" t="e">
        <v>#REF!</v>
      </c>
      <c r="G665" s="103" t="e">
        <v>#REF!</v>
      </c>
      <c r="H665" s="105" t="s">
        <v>329</v>
      </c>
      <c r="I665" s="105" t="s">
        <v>433</v>
      </c>
      <c r="J665" s="105">
        <v>609.70000000000005</v>
      </c>
      <c r="K665" s="106">
        <v>609.70000000000005</v>
      </c>
      <c r="L665" s="105" t="s">
        <v>1883</v>
      </c>
      <c r="M665" s="103" t="e">
        <v>#REF!</v>
      </c>
      <c r="N665" s="105" t="s">
        <v>1884</v>
      </c>
      <c r="O665" s="105" t="s">
        <v>36</v>
      </c>
      <c r="P665" s="102"/>
      <c r="Q665" s="103" t="e">
        <v>#REF!</v>
      </c>
      <c r="R665" s="105" t="s">
        <v>2391</v>
      </c>
      <c r="S665" s="102"/>
      <c r="T665" s="107"/>
      <c r="U665" s="107"/>
    </row>
    <row r="666" spans="1:21" ht="15" hidden="1" customHeight="1" x14ac:dyDescent="0.25">
      <c r="A666" s="102">
        <v>658</v>
      </c>
      <c r="B666" s="102" t="s">
        <v>1885</v>
      </c>
      <c r="C666" s="103" t="s">
        <v>20</v>
      </c>
      <c r="D666" s="102"/>
      <c r="E666" s="102" t="s">
        <v>35</v>
      </c>
      <c r="F666" s="104" t="e">
        <v>#REF!</v>
      </c>
      <c r="G666" s="103" t="e">
        <v>#REF!</v>
      </c>
      <c r="H666" s="105" t="s">
        <v>329</v>
      </c>
      <c r="I666" s="105" t="s">
        <v>381</v>
      </c>
      <c r="J666" s="105">
        <v>624.12</v>
      </c>
      <c r="K666" s="106">
        <v>624.12</v>
      </c>
      <c r="L666" s="105" t="s">
        <v>1886</v>
      </c>
      <c r="M666" s="103" t="e">
        <v>#REF!</v>
      </c>
      <c r="N666" s="105" t="s">
        <v>329</v>
      </c>
      <c r="O666" s="105" t="s">
        <v>1887</v>
      </c>
      <c r="P666" s="102"/>
      <c r="Q666" s="103" t="e">
        <v>#REF!</v>
      </c>
      <c r="R666" s="105" t="s">
        <v>44</v>
      </c>
      <c r="S666" s="102"/>
      <c r="T666" s="107"/>
      <c r="U666" s="107"/>
    </row>
    <row r="667" spans="1:21" ht="15" hidden="1" customHeight="1" x14ac:dyDescent="0.25">
      <c r="A667" s="102">
        <v>659</v>
      </c>
      <c r="B667" s="102" t="s">
        <v>1888</v>
      </c>
      <c r="C667" s="103" t="s">
        <v>20</v>
      </c>
      <c r="D667" s="102"/>
      <c r="E667" s="102" t="s">
        <v>29</v>
      </c>
      <c r="F667" s="104" t="e">
        <v>#REF!</v>
      </c>
      <c r="G667" s="103" t="e">
        <v>#REF!</v>
      </c>
      <c r="H667" s="105" t="s">
        <v>329</v>
      </c>
      <c r="I667" s="105" t="s">
        <v>1889</v>
      </c>
      <c r="J667" s="105">
        <v>379</v>
      </c>
      <c r="K667" s="106">
        <v>379</v>
      </c>
      <c r="L667" s="105" t="s">
        <v>1771</v>
      </c>
      <c r="M667" s="103" t="e">
        <v>#REF!</v>
      </c>
      <c r="N667" s="105" t="s">
        <v>329</v>
      </c>
      <c r="O667" s="105" t="s">
        <v>1890</v>
      </c>
      <c r="P667" s="102"/>
      <c r="Q667" s="103" t="e">
        <v>#REF!</v>
      </c>
      <c r="R667" s="105" t="s">
        <v>2391</v>
      </c>
      <c r="S667" s="102"/>
      <c r="T667" s="107"/>
      <c r="U667" s="107"/>
    </row>
    <row r="668" spans="1:21" ht="15" hidden="1" customHeight="1" x14ac:dyDescent="0.25">
      <c r="A668" s="102">
        <v>660</v>
      </c>
      <c r="B668" s="102" t="s">
        <v>1891</v>
      </c>
      <c r="C668" s="103" t="s">
        <v>20</v>
      </c>
      <c r="D668" s="102"/>
      <c r="E668" s="102" t="s">
        <v>30</v>
      </c>
      <c r="F668" s="104" t="e">
        <v>#REF!</v>
      </c>
      <c r="G668" s="103" t="e">
        <v>#REF!</v>
      </c>
      <c r="H668" s="105" t="s">
        <v>329</v>
      </c>
      <c r="I668" s="105" t="s">
        <v>1892</v>
      </c>
      <c r="J668" s="105">
        <v>689.9</v>
      </c>
      <c r="K668" s="106">
        <v>689.90000000000009</v>
      </c>
      <c r="L668" s="105" t="s">
        <v>1893</v>
      </c>
      <c r="M668" s="103" t="e">
        <v>#REF!</v>
      </c>
      <c r="N668" s="105" t="s">
        <v>329</v>
      </c>
      <c r="O668" s="105" t="s">
        <v>1894</v>
      </c>
      <c r="P668" s="102"/>
      <c r="Q668" s="103" t="e">
        <v>#REF!</v>
      </c>
      <c r="R668" s="105" t="s">
        <v>2391</v>
      </c>
      <c r="S668" s="102"/>
      <c r="T668" s="107"/>
      <c r="U668" s="107"/>
    </row>
    <row r="669" spans="1:21" ht="15" hidden="1" customHeight="1" x14ac:dyDescent="0.25">
      <c r="A669" s="102">
        <v>661</v>
      </c>
      <c r="B669" s="102" t="s">
        <v>1895</v>
      </c>
      <c r="C669" s="103" t="s">
        <v>20</v>
      </c>
      <c r="D669" s="102"/>
      <c r="E669" s="102" t="s">
        <v>31</v>
      </c>
      <c r="F669" s="104" t="e">
        <v>#REF!</v>
      </c>
      <c r="G669" s="103" t="e">
        <v>#REF!</v>
      </c>
      <c r="H669" s="105" t="s">
        <v>329</v>
      </c>
      <c r="I669" s="105" t="s">
        <v>1423</v>
      </c>
      <c r="J669" s="105">
        <v>481.4</v>
      </c>
      <c r="K669" s="106">
        <v>481.4</v>
      </c>
      <c r="L669" s="105" t="s">
        <v>1886</v>
      </c>
      <c r="M669" s="103" t="e">
        <v>#REF!</v>
      </c>
      <c r="N669" s="105" t="s">
        <v>329</v>
      </c>
      <c r="O669" s="105" t="s">
        <v>1896</v>
      </c>
      <c r="P669" s="102"/>
      <c r="Q669" s="103" t="e">
        <v>#REF!</v>
      </c>
      <c r="R669" s="105" t="s">
        <v>2391</v>
      </c>
      <c r="S669" s="102"/>
      <c r="T669" s="107"/>
      <c r="U669" s="107"/>
    </row>
    <row r="670" spans="1:21" ht="15" hidden="1" customHeight="1" x14ac:dyDescent="0.25">
      <c r="A670" s="102">
        <v>662</v>
      </c>
      <c r="B670" s="102" t="s">
        <v>1897</v>
      </c>
      <c r="C670" s="103" t="s">
        <v>20</v>
      </c>
      <c r="D670" s="102"/>
      <c r="E670" s="102" t="s">
        <v>508</v>
      </c>
      <c r="F670" s="104" t="e">
        <v>#REF!</v>
      </c>
      <c r="G670" s="103" t="e">
        <v>#REF!</v>
      </c>
      <c r="H670" s="105" t="s">
        <v>329</v>
      </c>
      <c r="I670" s="105" t="s">
        <v>1898</v>
      </c>
      <c r="J670" s="105">
        <v>791</v>
      </c>
      <c r="K670" s="106">
        <v>791</v>
      </c>
      <c r="L670" s="105" t="s">
        <v>1899</v>
      </c>
      <c r="M670" s="103" t="e">
        <v>#REF!</v>
      </c>
      <c r="N670" s="105" t="s">
        <v>329</v>
      </c>
      <c r="O670" s="105" t="s">
        <v>1900</v>
      </c>
      <c r="P670" s="102"/>
      <c r="Q670" s="103" t="e">
        <v>#REF!</v>
      </c>
      <c r="R670" s="105" t="s">
        <v>2391</v>
      </c>
      <c r="S670" s="102"/>
      <c r="T670" s="107"/>
      <c r="U670" s="107"/>
    </row>
    <row r="671" spans="1:21" ht="15" hidden="1" customHeight="1" x14ac:dyDescent="0.25">
      <c r="A671" s="102">
        <v>663</v>
      </c>
      <c r="B671" s="102" t="s">
        <v>1901</v>
      </c>
      <c r="C671" s="103" t="s">
        <v>20</v>
      </c>
      <c r="D671" s="102"/>
      <c r="E671" s="102" t="s">
        <v>696</v>
      </c>
      <c r="F671" s="104" t="e">
        <v>#REF!</v>
      </c>
      <c r="G671" s="103" t="e">
        <v>#REF!</v>
      </c>
      <c r="H671" s="105" t="s">
        <v>329</v>
      </c>
      <c r="I671" s="105" t="s">
        <v>368</v>
      </c>
      <c r="J671" s="105">
        <v>614.5</v>
      </c>
      <c r="K671" s="106">
        <v>614.5</v>
      </c>
      <c r="L671" s="105" t="s">
        <v>1823</v>
      </c>
      <c r="M671" s="103" t="e">
        <v>#REF!</v>
      </c>
      <c r="N671" s="105" t="s">
        <v>653</v>
      </c>
      <c r="O671" s="105" t="s">
        <v>1902</v>
      </c>
      <c r="P671" s="102"/>
      <c r="Q671" s="103" t="e">
        <v>#REF!</v>
      </c>
      <c r="R671" s="105" t="s">
        <v>2391</v>
      </c>
      <c r="S671" s="102"/>
      <c r="T671" s="107"/>
      <c r="U671" s="107"/>
    </row>
    <row r="672" spans="1:21" ht="15" hidden="1" customHeight="1" x14ac:dyDescent="0.25">
      <c r="A672" s="102">
        <v>664</v>
      </c>
      <c r="B672" s="102" t="s">
        <v>1903</v>
      </c>
      <c r="C672" s="103" t="s">
        <v>20</v>
      </c>
      <c r="D672" s="102"/>
      <c r="E672" s="102" t="s">
        <v>35</v>
      </c>
      <c r="F672" s="104" t="e">
        <v>#REF!</v>
      </c>
      <c r="G672" s="103" t="e">
        <v>#REF!</v>
      </c>
      <c r="H672" s="105" t="s">
        <v>329</v>
      </c>
      <c r="I672" s="105" t="s">
        <v>330</v>
      </c>
      <c r="J672" s="105">
        <v>652.5</v>
      </c>
      <c r="K672" s="106">
        <v>652.5</v>
      </c>
      <c r="L672" s="105" t="s">
        <v>1904</v>
      </c>
      <c r="M672" s="103" t="e">
        <v>#REF!</v>
      </c>
      <c r="N672" s="105" t="s">
        <v>329</v>
      </c>
      <c r="O672" s="105" t="s">
        <v>1905</v>
      </c>
      <c r="P672" s="102"/>
      <c r="Q672" s="103" t="e">
        <v>#REF!</v>
      </c>
      <c r="R672" s="105" t="s">
        <v>2391</v>
      </c>
      <c r="S672" s="102"/>
      <c r="T672" s="107"/>
      <c r="U672" s="107"/>
    </row>
    <row r="673" spans="1:21" ht="15" hidden="1" customHeight="1" x14ac:dyDescent="0.25">
      <c r="A673" s="102">
        <v>665</v>
      </c>
      <c r="B673" s="102" t="s">
        <v>1906</v>
      </c>
      <c r="C673" s="103" t="s">
        <v>20</v>
      </c>
      <c r="D673" s="102"/>
      <c r="E673" s="102" t="s">
        <v>27</v>
      </c>
      <c r="F673" s="104" t="e">
        <v>#REF!</v>
      </c>
      <c r="G673" s="103" t="e">
        <v>#REF!</v>
      </c>
      <c r="H673" s="105" t="s">
        <v>329</v>
      </c>
      <c r="I673" s="105" t="s">
        <v>337</v>
      </c>
      <c r="J673" s="105">
        <v>381.4</v>
      </c>
      <c r="K673" s="106">
        <v>381.4</v>
      </c>
      <c r="L673" s="105" t="s">
        <v>1907</v>
      </c>
      <c r="M673" s="103" t="e">
        <v>#REF!</v>
      </c>
      <c r="N673" s="105" t="s">
        <v>329</v>
      </c>
      <c r="O673" s="105" t="s">
        <v>1908</v>
      </c>
      <c r="P673" s="102"/>
      <c r="Q673" s="103" t="e">
        <v>#REF!</v>
      </c>
      <c r="R673" s="105" t="s">
        <v>2391</v>
      </c>
      <c r="S673" s="102"/>
      <c r="T673" s="107"/>
      <c r="U673" s="107"/>
    </row>
    <row r="674" spans="1:21" ht="15" hidden="1" customHeight="1" x14ac:dyDescent="0.25">
      <c r="A674" s="102">
        <v>666</v>
      </c>
      <c r="B674" s="102" t="s">
        <v>1909</v>
      </c>
      <c r="C674" s="103" t="s">
        <v>20</v>
      </c>
      <c r="D674" s="102"/>
      <c r="E674" s="102" t="s">
        <v>27</v>
      </c>
      <c r="F674" s="104" t="e">
        <v>#REF!</v>
      </c>
      <c r="G674" s="103" t="e">
        <v>#REF!</v>
      </c>
      <c r="H674" s="105" t="s">
        <v>329</v>
      </c>
      <c r="I674" s="105" t="s">
        <v>337</v>
      </c>
      <c r="J674" s="105">
        <v>378.9</v>
      </c>
      <c r="K674" s="106">
        <v>378.9</v>
      </c>
      <c r="L674" s="105" t="s">
        <v>1907</v>
      </c>
      <c r="M674" s="103" t="e">
        <v>#REF!</v>
      </c>
      <c r="N674" s="105" t="s">
        <v>329</v>
      </c>
      <c r="O674" s="105" t="s">
        <v>33</v>
      </c>
      <c r="P674" s="102"/>
      <c r="Q674" s="103" t="e">
        <v>#REF!</v>
      </c>
      <c r="R674" s="105" t="s">
        <v>2391</v>
      </c>
      <c r="S674" s="102"/>
      <c r="T674" s="107"/>
      <c r="U674" s="107"/>
    </row>
    <row r="675" spans="1:21" ht="15" hidden="1" customHeight="1" x14ac:dyDescent="0.25">
      <c r="A675" s="102">
        <v>667</v>
      </c>
      <c r="B675" s="102" t="s">
        <v>1910</v>
      </c>
      <c r="C675" s="103" t="s">
        <v>20</v>
      </c>
      <c r="D675" s="102"/>
      <c r="E675" s="102" t="s">
        <v>27</v>
      </c>
      <c r="F675" s="104" t="e">
        <v>#REF!</v>
      </c>
      <c r="G675" s="103" t="e">
        <v>#REF!</v>
      </c>
      <c r="H675" s="105" t="s">
        <v>329</v>
      </c>
      <c r="I675" s="105" t="s">
        <v>502</v>
      </c>
      <c r="J675" s="105">
        <v>374.9</v>
      </c>
      <c r="K675" s="106">
        <v>374.9</v>
      </c>
      <c r="L675" s="105" t="s">
        <v>1907</v>
      </c>
      <c r="M675" s="103" t="e">
        <v>#REF!</v>
      </c>
      <c r="N675" s="105" t="s">
        <v>329</v>
      </c>
      <c r="O675" s="105" t="s">
        <v>33</v>
      </c>
      <c r="P675" s="102"/>
      <c r="Q675" s="103" t="e">
        <v>#REF!</v>
      </c>
      <c r="R675" s="105" t="s">
        <v>2391</v>
      </c>
      <c r="S675" s="102"/>
      <c r="T675" s="107"/>
      <c r="U675" s="107"/>
    </row>
    <row r="676" spans="1:21" ht="15" hidden="1" customHeight="1" x14ac:dyDescent="0.25">
      <c r="A676" s="102">
        <v>668</v>
      </c>
      <c r="B676" s="102" t="s">
        <v>1911</v>
      </c>
      <c r="C676" s="103" t="s">
        <v>20</v>
      </c>
      <c r="D676" s="102"/>
      <c r="E676" s="102" t="s">
        <v>29</v>
      </c>
      <c r="F676" s="104" t="e">
        <v>#REF!</v>
      </c>
      <c r="G676" s="103" t="e">
        <v>#REF!</v>
      </c>
      <c r="H676" s="105" t="s">
        <v>329</v>
      </c>
      <c r="I676" s="105" t="s">
        <v>340</v>
      </c>
      <c r="J676" s="105">
        <v>409</v>
      </c>
      <c r="K676" s="106">
        <v>409</v>
      </c>
      <c r="L676" s="105" t="s">
        <v>1912</v>
      </c>
      <c r="M676" s="103" t="e">
        <v>#REF!</v>
      </c>
      <c r="N676" s="105" t="s">
        <v>329</v>
      </c>
      <c r="O676" s="105" t="s">
        <v>1913</v>
      </c>
      <c r="P676" s="102"/>
      <c r="Q676" s="103" t="e">
        <v>#REF!</v>
      </c>
      <c r="R676" s="105" t="s">
        <v>2391</v>
      </c>
      <c r="S676" s="102"/>
      <c r="T676" s="107"/>
      <c r="U676" s="107"/>
    </row>
    <row r="677" spans="1:21" ht="15" hidden="1" customHeight="1" x14ac:dyDescent="0.25">
      <c r="A677" s="102">
        <v>669</v>
      </c>
      <c r="B677" s="102" t="s">
        <v>1914</v>
      </c>
      <c r="C677" s="103" t="s">
        <v>20</v>
      </c>
      <c r="D677" s="102"/>
      <c r="E677" s="102" t="s">
        <v>28</v>
      </c>
      <c r="F677" s="104" t="e">
        <v>#REF!</v>
      </c>
      <c r="G677" s="103" t="e">
        <v>#REF!</v>
      </c>
      <c r="H677" s="105" t="s">
        <v>329</v>
      </c>
      <c r="I677" s="105" t="s">
        <v>1915</v>
      </c>
      <c r="J677" s="105">
        <v>423.9</v>
      </c>
      <c r="K677" s="106">
        <v>423.9</v>
      </c>
      <c r="L677" s="105" t="s">
        <v>1886</v>
      </c>
      <c r="M677" s="103" t="e">
        <v>#REF!</v>
      </c>
      <c r="N677" s="105" t="s">
        <v>329</v>
      </c>
      <c r="O677" s="105" t="s">
        <v>37</v>
      </c>
      <c r="P677" s="102"/>
      <c r="Q677" s="103" t="e">
        <v>#REF!</v>
      </c>
      <c r="R677" s="105" t="s">
        <v>2391</v>
      </c>
      <c r="S677" s="102"/>
      <c r="T677" s="107"/>
      <c r="U677" s="107"/>
    </row>
    <row r="678" spans="1:21" ht="15" hidden="1" customHeight="1" x14ac:dyDescent="0.25">
      <c r="A678" s="102">
        <v>670</v>
      </c>
      <c r="B678" s="102" t="s">
        <v>1916</v>
      </c>
      <c r="C678" s="103" t="s">
        <v>20</v>
      </c>
      <c r="D678" s="102"/>
      <c r="E678" s="102" t="s">
        <v>27</v>
      </c>
      <c r="F678" s="104" t="e">
        <v>#REF!</v>
      </c>
      <c r="G678" s="103" t="e">
        <v>#REF!</v>
      </c>
      <c r="H678" s="105" t="s">
        <v>329</v>
      </c>
      <c r="I678" s="105" t="s">
        <v>368</v>
      </c>
      <c r="J678" s="105">
        <v>277.10000000000002</v>
      </c>
      <c r="K678" s="106">
        <v>277.10000000000002</v>
      </c>
      <c r="L678" s="105" t="s">
        <v>1917</v>
      </c>
      <c r="M678" s="103" t="e">
        <v>#REF!</v>
      </c>
      <c r="N678" s="105" t="s">
        <v>329</v>
      </c>
      <c r="O678" s="105" t="s">
        <v>1918</v>
      </c>
      <c r="P678" s="102"/>
      <c r="Q678" s="103" t="e">
        <v>#REF!</v>
      </c>
      <c r="R678" s="105" t="s">
        <v>2391</v>
      </c>
      <c r="S678" s="102"/>
      <c r="T678" s="107"/>
      <c r="U678" s="107"/>
    </row>
    <row r="679" spans="1:21" ht="15" hidden="1" customHeight="1" x14ac:dyDescent="0.25">
      <c r="A679" s="102">
        <v>671</v>
      </c>
      <c r="B679" s="102" t="s">
        <v>1919</v>
      </c>
      <c r="C679" s="103" t="s">
        <v>20</v>
      </c>
      <c r="D679" s="102"/>
      <c r="E679" s="102" t="s">
        <v>25</v>
      </c>
      <c r="F679" s="104" t="e">
        <v>#REF!</v>
      </c>
      <c r="G679" s="103" t="e">
        <v>#REF!</v>
      </c>
      <c r="H679" s="105" t="s">
        <v>329</v>
      </c>
      <c r="I679" s="105" t="s">
        <v>368</v>
      </c>
      <c r="J679" s="105">
        <v>249.8</v>
      </c>
      <c r="K679" s="106">
        <v>249.8</v>
      </c>
      <c r="L679" s="105" t="s">
        <v>653</v>
      </c>
      <c r="M679" s="103" t="e">
        <v>#REF!</v>
      </c>
      <c r="N679" s="105" t="s">
        <v>329</v>
      </c>
      <c r="O679" s="105" t="s">
        <v>34</v>
      </c>
      <c r="P679" s="102"/>
      <c r="Q679" s="103" t="e">
        <v>#REF!</v>
      </c>
      <c r="R679" s="105" t="s">
        <v>2391</v>
      </c>
      <c r="S679" s="102"/>
      <c r="T679" s="107"/>
      <c r="U679" s="107"/>
    </row>
    <row r="680" spans="1:21" ht="15" hidden="1" customHeight="1" x14ac:dyDescent="0.25">
      <c r="A680" s="102">
        <v>672</v>
      </c>
      <c r="B680" s="102" t="s">
        <v>1920</v>
      </c>
      <c r="C680" s="103" t="s">
        <v>20</v>
      </c>
      <c r="D680" s="102"/>
      <c r="E680" s="102" t="s">
        <v>27</v>
      </c>
      <c r="F680" s="104" t="e">
        <v>#REF!</v>
      </c>
      <c r="G680" s="103" t="e">
        <v>#REF!</v>
      </c>
      <c r="H680" s="105" t="s">
        <v>329</v>
      </c>
      <c r="I680" s="105" t="s">
        <v>366</v>
      </c>
      <c r="J680" s="105">
        <v>271.7</v>
      </c>
      <c r="K680" s="106">
        <v>271.7</v>
      </c>
      <c r="L680" s="105" t="s">
        <v>653</v>
      </c>
      <c r="M680" s="103" t="e">
        <v>#REF!</v>
      </c>
      <c r="N680" s="105" t="s">
        <v>329</v>
      </c>
      <c r="O680" s="105" t="s">
        <v>34</v>
      </c>
      <c r="P680" s="102"/>
      <c r="Q680" s="103" t="e">
        <v>#REF!</v>
      </c>
      <c r="R680" s="105" t="s">
        <v>2391</v>
      </c>
      <c r="S680" s="102"/>
      <c r="T680" s="107"/>
      <c r="U680" s="107"/>
    </row>
    <row r="681" spans="1:21" ht="15" hidden="1" customHeight="1" x14ac:dyDescent="0.25">
      <c r="A681" s="102">
        <v>673</v>
      </c>
      <c r="B681" s="102" t="s">
        <v>1921</v>
      </c>
      <c r="C681" s="103" t="s">
        <v>20</v>
      </c>
      <c r="D681" s="102"/>
      <c r="E681" s="102" t="s">
        <v>1207</v>
      </c>
      <c r="F681" s="104" t="e">
        <v>#REF!</v>
      </c>
      <c r="G681" s="103" t="e">
        <v>#REF!</v>
      </c>
      <c r="H681" s="105" t="s">
        <v>329</v>
      </c>
      <c r="I681" s="105" t="s">
        <v>1898</v>
      </c>
      <c r="J681" s="105">
        <v>870.06</v>
      </c>
      <c r="K681" s="106">
        <v>870.06</v>
      </c>
      <c r="L681" s="105" t="s">
        <v>1899</v>
      </c>
      <c r="M681" s="103" t="e">
        <v>#REF!</v>
      </c>
      <c r="N681" s="105" t="s">
        <v>329</v>
      </c>
      <c r="O681" s="105" t="s">
        <v>34</v>
      </c>
      <c r="P681" s="102"/>
      <c r="Q681" s="103" t="e">
        <v>#REF!</v>
      </c>
      <c r="R681" s="105" t="s">
        <v>2391</v>
      </c>
      <c r="S681" s="102"/>
      <c r="T681" s="107"/>
      <c r="U681" s="107"/>
    </row>
    <row r="682" spans="1:21" ht="15" hidden="1" customHeight="1" x14ac:dyDescent="0.25">
      <c r="A682" s="102">
        <v>674</v>
      </c>
      <c r="B682" s="102" t="s">
        <v>1922</v>
      </c>
      <c r="C682" s="103" t="s">
        <v>20</v>
      </c>
      <c r="D682" s="102"/>
      <c r="E682" s="102" t="s">
        <v>25</v>
      </c>
      <c r="F682" s="104" t="e">
        <v>#REF!</v>
      </c>
      <c r="G682" s="103" t="e">
        <v>#REF!</v>
      </c>
      <c r="H682" s="105" t="s">
        <v>329</v>
      </c>
      <c r="I682" s="105" t="s">
        <v>330</v>
      </c>
      <c r="J682" s="105">
        <v>231.4</v>
      </c>
      <c r="K682" s="106">
        <v>231.4</v>
      </c>
      <c r="L682" s="105" t="s">
        <v>1872</v>
      </c>
      <c r="M682" s="103" t="e">
        <v>#REF!</v>
      </c>
      <c r="N682" s="105" t="s">
        <v>329</v>
      </c>
      <c r="O682" s="105" t="s">
        <v>22</v>
      </c>
      <c r="P682" s="102"/>
      <c r="Q682" s="103" t="e">
        <v>#REF!</v>
      </c>
      <c r="R682" s="105" t="s">
        <v>2391</v>
      </c>
      <c r="S682" s="102"/>
      <c r="T682" s="107"/>
      <c r="U682" s="107"/>
    </row>
    <row r="683" spans="1:21" ht="15" hidden="1" customHeight="1" x14ac:dyDescent="0.25">
      <c r="A683" s="102">
        <v>675</v>
      </c>
      <c r="B683" s="102" t="s">
        <v>1923</v>
      </c>
      <c r="C683" s="103" t="s">
        <v>20</v>
      </c>
      <c r="D683" s="102"/>
      <c r="E683" s="102" t="s">
        <v>32</v>
      </c>
      <c r="F683" s="104" t="e">
        <v>#REF!</v>
      </c>
      <c r="G683" s="103" t="e">
        <v>#REF!</v>
      </c>
      <c r="H683" s="105" t="s">
        <v>329</v>
      </c>
      <c r="I683" s="105" t="s">
        <v>1802</v>
      </c>
      <c r="J683" s="105">
        <v>494.98</v>
      </c>
      <c r="K683" s="106">
        <v>494.98</v>
      </c>
      <c r="L683" s="105" t="s">
        <v>1886</v>
      </c>
      <c r="M683" s="103" t="e">
        <v>#REF!</v>
      </c>
      <c r="N683" s="105" t="s">
        <v>329</v>
      </c>
      <c r="O683" s="105" t="s">
        <v>34</v>
      </c>
      <c r="P683" s="102"/>
      <c r="Q683" s="103" t="e">
        <v>#REF!</v>
      </c>
      <c r="R683" s="105" t="s">
        <v>2391</v>
      </c>
      <c r="S683" s="102"/>
      <c r="T683" s="107"/>
      <c r="U683" s="107"/>
    </row>
    <row r="684" spans="1:21" ht="15" hidden="1" customHeight="1" x14ac:dyDescent="0.25">
      <c r="A684" s="102">
        <v>676</v>
      </c>
      <c r="B684" s="102" t="s">
        <v>1924</v>
      </c>
      <c r="C684" s="103" t="s">
        <v>20</v>
      </c>
      <c r="D684" s="102"/>
      <c r="E684" s="102" t="s">
        <v>27</v>
      </c>
      <c r="F684" s="104" t="e">
        <v>#REF!</v>
      </c>
      <c r="G684" s="103" t="e">
        <v>#REF!</v>
      </c>
      <c r="H684" s="105" t="s">
        <v>329</v>
      </c>
      <c r="I684" s="105" t="s">
        <v>1813</v>
      </c>
      <c r="J684" s="105">
        <v>493</v>
      </c>
      <c r="K684" s="106">
        <v>493</v>
      </c>
      <c r="L684" s="105" t="s">
        <v>1823</v>
      </c>
      <c r="M684" s="103" t="e">
        <v>#REF!</v>
      </c>
      <c r="N684" s="105" t="s">
        <v>329</v>
      </c>
      <c r="O684" s="105" t="s">
        <v>34</v>
      </c>
      <c r="P684" s="102"/>
      <c r="Q684" s="103" t="e">
        <v>#REF!</v>
      </c>
      <c r="R684" s="105" t="s">
        <v>2391</v>
      </c>
      <c r="S684" s="102"/>
      <c r="T684" s="107"/>
      <c r="U684" s="107"/>
    </row>
    <row r="685" spans="1:21" ht="15" hidden="1" customHeight="1" x14ac:dyDescent="0.25">
      <c r="A685" s="102">
        <v>677</v>
      </c>
      <c r="B685" s="102" t="s">
        <v>1925</v>
      </c>
      <c r="C685" s="103" t="s">
        <v>20</v>
      </c>
      <c r="D685" s="102"/>
      <c r="E685" s="102" t="s">
        <v>29</v>
      </c>
      <c r="F685" s="104" t="e">
        <v>#REF!</v>
      </c>
      <c r="G685" s="103" t="e">
        <v>#REF!</v>
      </c>
      <c r="H685" s="105" t="s">
        <v>329</v>
      </c>
      <c r="I685" s="105" t="s">
        <v>1926</v>
      </c>
      <c r="J685" s="105">
        <v>466.9</v>
      </c>
      <c r="K685" s="106">
        <v>466.9</v>
      </c>
      <c r="L685" s="105" t="s">
        <v>1886</v>
      </c>
      <c r="M685" s="103" t="e">
        <v>#REF!</v>
      </c>
      <c r="N685" s="105" t="s">
        <v>329</v>
      </c>
      <c r="O685" s="105" t="s">
        <v>34</v>
      </c>
      <c r="P685" s="102"/>
      <c r="Q685" s="103" t="e">
        <v>#REF!</v>
      </c>
      <c r="R685" s="105" t="s">
        <v>2391</v>
      </c>
      <c r="S685" s="102"/>
      <c r="T685" s="107"/>
      <c r="U685" s="107"/>
    </row>
    <row r="686" spans="1:21" ht="15" hidden="1" customHeight="1" x14ac:dyDescent="0.25">
      <c r="A686" s="102">
        <v>678</v>
      </c>
      <c r="B686" s="102" t="s">
        <v>1927</v>
      </c>
      <c r="C686" s="103" t="s">
        <v>20</v>
      </c>
      <c r="D686" s="102"/>
      <c r="E686" s="102" t="s">
        <v>598</v>
      </c>
      <c r="F686" s="104" t="e">
        <v>#REF!</v>
      </c>
      <c r="G686" s="103" t="e">
        <v>#REF!</v>
      </c>
      <c r="H686" s="105" t="s">
        <v>329</v>
      </c>
      <c r="I686" s="105" t="s">
        <v>1840</v>
      </c>
      <c r="J686" s="105">
        <v>1732.88</v>
      </c>
      <c r="K686" s="106">
        <v>1732.88</v>
      </c>
      <c r="L686" s="105" t="s">
        <v>1928</v>
      </c>
      <c r="M686" s="103" t="e">
        <v>#REF!</v>
      </c>
      <c r="N686" s="105" t="s">
        <v>329</v>
      </c>
      <c r="O686" s="105" t="s">
        <v>740</v>
      </c>
      <c r="P686" s="102"/>
      <c r="Q686" s="103" t="e">
        <v>#REF!</v>
      </c>
      <c r="R686" s="105" t="s">
        <v>2391</v>
      </c>
      <c r="S686" s="102"/>
      <c r="T686" s="107"/>
      <c r="U686" s="107"/>
    </row>
    <row r="687" spans="1:21" ht="15" hidden="1" customHeight="1" x14ac:dyDescent="0.25">
      <c r="A687" s="102">
        <v>679</v>
      </c>
      <c r="B687" s="102" t="s">
        <v>1929</v>
      </c>
      <c r="C687" s="103" t="s">
        <v>20</v>
      </c>
      <c r="D687" s="102"/>
      <c r="E687" s="102" t="s">
        <v>750</v>
      </c>
      <c r="F687" s="104" t="e">
        <v>#REF!</v>
      </c>
      <c r="G687" s="103" t="e">
        <v>#REF!</v>
      </c>
      <c r="H687" s="105" t="s">
        <v>329</v>
      </c>
      <c r="I687" s="105" t="s">
        <v>1930</v>
      </c>
      <c r="J687" s="105">
        <v>1758.4</v>
      </c>
      <c r="K687" s="106">
        <v>1758.4</v>
      </c>
      <c r="L687" s="105" t="s">
        <v>1928</v>
      </c>
      <c r="M687" s="103" t="e">
        <v>#REF!</v>
      </c>
      <c r="N687" s="105" t="s">
        <v>329</v>
      </c>
      <c r="O687" s="105" t="s">
        <v>163</v>
      </c>
      <c r="P687" s="102"/>
      <c r="Q687" s="103" t="e">
        <v>#REF!</v>
      </c>
      <c r="R687" s="105" t="s">
        <v>2391</v>
      </c>
      <c r="S687" s="102"/>
      <c r="T687" s="107"/>
      <c r="U687" s="107"/>
    </row>
    <row r="688" spans="1:21" ht="15" hidden="1" customHeight="1" x14ac:dyDescent="0.25">
      <c r="A688" s="102">
        <v>680</v>
      </c>
      <c r="B688" s="102" t="s">
        <v>1931</v>
      </c>
      <c r="C688" s="103" t="s">
        <v>20</v>
      </c>
      <c r="D688" s="102"/>
      <c r="E688" s="102" t="s">
        <v>1207</v>
      </c>
      <c r="F688" s="104" t="e">
        <v>#REF!</v>
      </c>
      <c r="G688" s="103" t="e">
        <v>#REF!</v>
      </c>
      <c r="H688" s="105" t="s">
        <v>329</v>
      </c>
      <c r="I688" s="105" t="s">
        <v>1932</v>
      </c>
      <c r="J688" s="105">
        <v>923.09</v>
      </c>
      <c r="K688" s="106">
        <v>923.09</v>
      </c>
      <c r="L688" s="105" t="s">
        <v>1899</v>
      </c>
      <c r="M688" s="103" t="e">
        <v>#REF!</v>
      </c>
      <c r="N688" s="105" t="s">
        <v>329</v>
      </c>
      <c r="O688" s="105" t="s">
        <v>163</v>
      </c>
      <c r="P688" s="102"/>
      <c r="Q688" s="103" t="e">
        <v>#REF!</v>
      </c>
      <c r="R688" s="105" t="s">
        <v>2391</v>
      </c>
      <c r="S688" s="102"/>
      <c r="T688" s="107"/>
      <c r="U688" s="107"/>
    </row>
    <row r="689" spans="1:21" ht="15" hidden="1" customHeight="1" x14ac:dyDescent="0.25">
      <c r="A689" s="102">
        <v>681</v>
      </c>
      <c r="B689" s="102" t="s">
        <v>1933</v>
      </c>
      <c r="C689" s="103" t="s">
        <v>20</v>
      </c>
      <c r="D689" s="102"/>
      <c r="E689" s="102" t="s">
        <v>37</v>
      </c>
      <c r="F689" s="104" t="e">
        <v>#REF!</v>
      </c>
      <c r="G689" s="103" t="e">
        <v>#REF!</v>
      </c>
      <c r="H689" s="105" t="s">
        <v>329</v>
      </c>
      <c r="I689" s="105" t="s">
        <v>679</v>
      </c>
      <c r="J689" s="105">
        <v>865.28</v>
      </c>
      <c r="K689" s="106">
        <v>865.28</v>
      </c>
      <c r="L689" s="105" t="s">
        <v>1934</v>
      </c>
      <c r="M689" s="103" t="e">
        <v>#REF!</v>
      </c>
      <c r="N689" s="105" t="s">
        <v>329</v>
      </c>
      <c r="O689" s="105" t="s">
        <v>678</v>
      </c>
      <c r="P689" s="102"/>
      <c r="Q689" s="103" t="e">
        <v>#REF!</v>
      </c>
      <c r="R689" s="105" t="s">
        <v>2391</v>
      </c>
      <c r="S689" s="102"/>
      <c r="T689" s="107"/>
      <c r="U689" s="107"/>
    </row>
    <row r="690" spans="1:21" ht="15" hidden="1" customHeight="1" x14ac:dyDescent="0.25">
      <c r="A690" s="102">
        <v>682</v>
      </c>
      <c r="B690" s="102" t="s">
        <v>1935</v>
      </c>
      <c r="C690" s="103" t="s">
        <v>20</v>
      </c>
      <c r="D690" s="102"/>
      <c r="E690" s="102" t="s">
        <v>27</v>
      </c>
      <c r="F690" s="104" t="e">
        <v>#REF!</v>
      </c>
      <c r="G690" s="103" t="e">
        <v>#REF!</v>
      </c>
      <c r="H690" s="105" t="s">
        <v>329</v>
      </c>
      <c r="I690" s="105" t="s">
        <v>1936</v>
      </c>
      <c r="J690" s="105">
        <v>573.4</v>
      </c>
      <c r="K690" s="106">
        <v>573.4</v>
      </c>
      <c r="L690" s="105" t="s">
        <v>1886</v>
      </c>
      <c r="M690" s="103" t="e">
        <v>#REF!</v>
      </c>
      <c r="N690" s="105" t="s">
        <v>329</v>
      </c>
      <c r="O690" s="105" t="s">
        <v>1937</v>
      </c>
      <c r="P690" s="102"/>
      <c r="Q690" s="103" t="e">
        <v>#REF!</v>
      </c>
      <c r="R690" s="105" t="s">
        <v>2391</v>
      </c>
      <c r="S690" s="102"/>
      <c r="T690" s="107"/>
      <c r="U690" s="107"/>
    </row>
    <row r="691" spans="1:21" ht="15" hidden="1" customHeight="1" x14ac:dyDescent="0.25">
      <c r="A691" s="102">
        <v>683</v>
      </c>
      <c r="B691" s="102" t="s">
        <v>1938</v>
      </c>
      <c r="C691" s="103" t="s">
        <v>20</v>
      </c>
      <c r="D691" s="102"/>
      <c r="E691" s="102" t="s">
        <v>27</v>
      </c>
      <c r="F691" s="104" t="e">
        <v>#REF!</v>
      </c>
      <c r="G691" s="103" t="e">
        <v>#REF!</v>
      </c>
      <c r="H691" s="105" t="s">
        <v>329</v>
      </c>
      <c r="I691" s="105" t="s">
        <v>360</v>
      </c>
      <c r="J691" s="105">
        <v>352.85</v>
      </c>
      <c r="K691" s="106">
        <v>352.85</v>
      </c>
      <c r="L691" s="105" t="s">
        <v>1872</v>
      </c>
      <c r="M691" s="103" t="e">
        <v>#REF!</v>
      </c>
      <c r="N691" s="105" t="s">
        <v>329</v>
      </c>
      <c r="O691" s="105" t="s">
        <v>1890</v>
      </c>
      <c r="P691" s="102"/>
      <c r="Q691" s="103" t="e">
        <v>#REF!</v>
      </c>
      <c r="R691" s="105" t="s">
        <v>2391</v>
      </c>
      <c r="S691" s="102"/>
      <c r="T691" s="107"/>
      <c r="U691" s="107"/>
    </row>
    <row r="692" spans="1:21" ht="15" hidden="1" customHeight="1" x14ac:dyDescent="0.25">
      <c r="A692" s="102">
        <v>684</v>
      </c>
      <c r="B692" s="102" t="s">
        <v>1939</v>
      </c>
      <c r="C692" s="103" t="s">
        <v>20</v>
      </c>
      <c r="D692" s="102"/>
      <c r="E692" s="102" t="s">
        <v>27</v>
      </c>
      <c r="F692" s="104" t="e">
        <v>#REF!</v>
      </c>
      <c r="G692" s="103" t="e">
        <v>#REF!</v>
      </c>
      <c r="H692" s="105" t="s">
        <v>329</v>
      </c>
      <c r="I692" s="105" t="s">
        <v>360</v>
      </c>
      <c r="J692" s="105">
        <v>260.10000000000002</v>
      </c>
      <c r="K692" s="106">
        <v>260.10000000000002</v>
      </c>
      <c r="L692" s="105" t="s">
        <v>1796</v>
      </c>
      <c r="M692" s="103" t="e">
        <v>#REF!</v>
      </c>
      <c r="N692" s="105" t="s">
        <v>329</v>
      </c>
      <c r="O692" s="105" t="s">
        <v>1905</v>
      </c>
      <c r="P692" s="102"/>
      <c r="Q692" s="103" t="e">
        <v>#REF!</v>
      </c>
      <c r="R692" s="105" t="s">
        <v>2391</v>
      </c>
      <c r="S692" s="102"/>
      <c r="T692" s="107"/>
      <c r="U692" s="107"/>
    </row>
    <row r="693" spans="1:21" ht="15" hidden="1" customHeight="1" x14ac:dyDescent="0.25">
      <c r="A693" s="102">
        <v>685</v>
      </c>
      <c r="B693" s="102" t="s">
        <v>1940</v>
      </c>
      <c r="C693" s="103" t="s">
        <v>20</v>
      </c>
      <c r="D693" s="102"/>
      <c r="E693" s="102" t="s">
        <v>26</v>
      </c>
      <c r="F693" s="104" t="e">
        <v>#REF!</v>
      </c>
      <c r="G693" s="103" t="e">
        <v>#REF!</v>
      </c>
      <c r="H693" s="105" t="s">
        <v>329</v>
      </c>
      <c r="I693" s="105" t="s">
        <v>541</v>
      </c>
      <c r="J693" s="105">
        <v>392.9</v>
      </c>
      <c r="K693" s="106">
        <v>392.9</v>
      </c>
      <c r="L693" s="105" t="s">
        <v>1872</v>
      </c>
      <c r="M693" s="103" t="e">
        <v>#REF!</v>
      </c>
      <c r="N693" s="105" t="s">
        <v>329</v>
      </c>
      <c r="O693" s="105" t="s">
        <v>1941</v>
      </c>
      <c r="P693" s="102"/>
      <c r="Q693" s="103" t="e">
        <v>#REF!</v>
      </c>
      <c r="R693" s="105" t="s">
        <v>2391</v>
      </c>
      <c r="S693" s="102"/>
      <c r="T693" s="107"/>
      <c r="U693" s="107"/>
    </row>
    <row r="694" spans="1:21" ht="15" hidden="1" customHeight="1" x14ac:dyDescent="0.25">
      <c r="A694" s="102">
        <v>686</v>
      </c>
      <c r="B694" s="102" t="s">
        <v>1942</v>
      </c>
      <c r="C694" s="103" t="s">
        <v>20</v>
      </c>
      <c r="D694" s="102"/>
      <c r="E694" s="102" t="s">
        <v>27</v>
      </c>
      <c r="F694" s="104" t="e">
        <v>#REF!</v>
      </c>
      <c r="G694" s="103" t="e">
        <v>#REF!</v>
      </c>
      <c r="H694" s="105" t="s">
        <v>329</v>
      </c>
      <c r="I694" s="105" t="s">
        <v>541</v>
      </c>
      <c r="J694" s="105">
        <v>375.9</v>
      </c>
      <c r="K694" s="106">
        <v>375.9</v>
      </c>
      <c r="L694" s="105" t="s">
        <v>1872</v>
      </c>
      <c r="M694" s="103" t="e">
        <v>#REF!</v>
      </c>
      <c r="N694" s="105" t="s">
        <v>329</v>
      </c>
      <c r="O694" s="105" t="s">
        <v>1943</v>
      </c>
      <c r="P694" s="102"/>
      <c r="Q694" s="103" t="e">
        <v>#REF!</v>
      </c>
      <c r="R694" s="105" t="s">
        <v>2391</v>
      </c>
      <c r="S694" s="102"/>
      <c r="T694" s="107"/>
      <c r="U694" s="107"/>
    </row>
    <row r="695" spans="1:21" ht="15" hidden="1" customHeight="1" x14ac:dyDescent="0.25">
      <c r="A695" s="102">
        <v>687</v>
      </c>
      <c r="B695" s="102" t="s">
        <v>1944</v>
      </c>
      <c r="C695" s="103" t="s">
        <v>20</v>
      </c>
      <c r="D695" s="102"/>
      <c r="E695" s="102" t="s">
        <v>27</v>
      </c>
      <c r="F695" s="104" t="e">
        <v>#REF!</v>
      </c>
      <c r="G695" s="103" t="e">
        <v>#REF!</v>
      </c>
      <c r="H695" s="105" t="s">
        <v>329</v>
      </c>
      <c r="I695" s="105" t="s">
        <v>433</v>
      </c>
      <c r="J695" s="105">
        <v>360</v>
      </c>
      <c r="K695" s="106">
        <v>360</v>
      </c>
      <c r="L695" s="105" t="s">
        <v>1872</v>
      </c>
      <c r="M695" s="103" t="e">
        <v>#REF!</v>
      </c>
      <c r="N695" s="105" t="s">
        <v>329</v>
      </c>
      <c r="O695" s="105" t="s">
        <v>1945</v>
      </c>
      <c r="P695" s="102"/>
      <c r="Q695" s="103" t="e">
        <v>#REF!</v>
      </c>
      <c r="R695" s="105" t="s">
        <v>2391</v>
      </c>
      <c r="S695" s="102"/>
      <c r="T695" s="107"/>
      <c r="U695" s="107"/>
    </row>
    <row r="696" spans="1:21" ht="15" hidden="1" customHeight="1" x14ac:dyDescent="0.25">
      <c r="A696" s="102">
        <v>688</v>
      </c>
      <c r="B696" s="102" t="s">
        <v>1946</v>
      </c>
      <c r="C696" s="103" t="s">
        <v>20</v>
      </c>
      <c r="D696" s="102"/>
      <c r="E696" s="102" t="s">
        <v>35</v>
      </c>
      <c r="F696" s="104" t="e">
        <v>#REF!</v>
      </c>
      <c r="G696" s="103" t="e">
        <v>#REF!</v>
      </c>
      <c r="H696" s="105" t="s">
        <v>329</v>
      </c>
      <c r="I696" s="105" t="s">
        <v>544</v>
      </c>
      <c r="J696" s="105">
        <v>636.6</v>
      </c>
      <c r="K696" s="106">
        <v>636.6</v>
      </c>
      <c r="L696" s="105" t="s">
        <v>1883</v>
      </c>
      <c r="M696" s="103" t="e">
        <v>#REF!</v>
      </c>
      <c r="N696" s="105" t="s">
        <v>329</v>
      </c>
      <c r="O696" s="105" t="s">
        <v>1947</v>
      </c>
      <c r="P696" s="102"/>
      <c r="Q696" s="103" t="e">
        <v>#REF!</v>
      </c>
      <c r="R696" s="105" t="s">
        <v>2391</v>
      </c>
      <c r="S696" s="102"/>
      <c r="T696" s="107"/>
      <c r="U696" s="107"/>
    </row>
    <row r="697" spans="1:21" ht="15" hidden="1" customHeight="1" x14ac:dyDescent="0.25">
      <c r="A697" s="102">
        <v>689</v>
      </c>
      <c r="B697" s="102" t="s">
        <v>1948</v>
      </c>
      <c r="C697" s="103" t="s">
        <v>20</v>
      </c>
      <c r="D697" s="102"/>
      <c r="E697" s="102" t="s">
        <v>29</v>
      </c>
      <c r="F697" s="104" t="e">
        <v>#REF!</v>
      </c>
      <c r="G697" s="103" t="e">
        <v>#REF!</v>
      </c>
      <c r="H697" s="105" t="s">
        <v>329</v>
      </c>
      <c r="I697" s="105" t="s">
        <v>366</v>
      </c>
      <c r="J697" s="105">
        <v>394.8</v>
      </c>
      <c r="K697" s="106">
        <v>394.8</v>
      </c>
      <c r="L697" s="105" t="s">
        <v>1823</v>
      </c>
      <c r="M697" s="103" t="e">
        <v>#REF!</v>
      </c>
      <c r="N697" s="105" t="s">
        <v>329</v>
      </c>
      <c r="O697" s="105" t="s">
        <v>1949</v>
      </c>
      <c r="P697" s="102"/>
      <c r="Q697" s="103" t="e">
        <v>#REF!</v>
      </c>
      <c r="R697" s="105" t="s">
        <v>2391</v>
      </c>
      <c r="S697" s="102"/>
      <c r="T697" s="107"/>
      <c r="U697" s="107"/>
    </row>
    <row r="698" spans="1:21" ht="15" hidden="1" customHeight="1" x14ac:dyDescent="0.25">
      <c r="A698" s="102">
        <v>690</v>
      </c>
      <c r="B698" s="102" t="s">
        <v>1950</v>
      </c>
      <c r="C698" s="103" t="s">
        <v>20</v>
      </c>
      <c r="D698" s="102"/>
      <c r="E698" s="102" t="s">
        <v>27</v>
      </c>
      <c r="F698" s="104" t="e">
        <v>#REF!</v>
      </c>
      <c r="G698" s="103" t="e">
        <v>#REF!</v>
      </c>
      <c r="H698" s="105" t="s">
        <v>329</v>
      </c>
      <c r="I698" s="105" t="s">
        <v>368</v>
      </c>
      <c r="J698" s="105">
        <v>377.6</v>
      </c>
      <c r="K698" s="106">
        <v>377.6</v>
      </c>
      <c r="L698" s="105" t="s">
        <v>1872</v>
      </c>
      <c r="M698" s="103" t="e">
        <v>#REF!</v>
      </c>
      <c r="N698" s="105" t="s">
        <v>329</v>
      </c>
      <c r="O698" s="105" t="s">
        <v>1945</v>
      </c>
      <c r="P698" s="102"/>
      <c r="Q698" s="103" t="e">
        <v>#REF!</v>
      </c>
      <c r="R698" s="105" t="s">
        <v>2391</v>
      </c>
      <c r="S698" s="102"/>
      <c r="T698" s="107"/>
      <c r="U698" s="107"/>
    </row>
    <row r="699" spans="1:21" ht="15" hidden="1" customHeight="1" x14ac:dyDescent="0.25">
      <c r="A699" s="102">
        <v>691</v>
      </c>
      <c r="B699" s="102" t="s">
        <v>1951</v>
      </c>
      <c r="C699" s="103" t="s">
        <v>20</v>
      </c>
      <c r="D699" s="102"/>
      <c r="E699" s="102" t="s">
        <v>27</v>
      </c>
      <c r="F699" s="104" t="e">
        <v>#REF!</v>
      </c>
      <c r="G699" s="103" t="e">
        <v>#REF!</v>
      </c>
      <c r="H699" s="105" t="s">
        <v>329</v>
      </c>
      <c r="I699" s="105" t="s">
        <v>541</v>
      </c>
      <c r="J699" s="105">
        <v>368.9</v>
      </c>
      <c r="K699" s="106">
        <v>368.9</v>
      </c>
      <c r="L699" s="105" t="s">
        <v>1886</v>
      </c>
      <c r="M699" s="103" t="e">
        <v>#REF!</v>
      </c>
      <c r="N699" s="105" t="s">
        <v>329</v>
      </c>
      <c r="O699" s="105" t="s">
        <v>1952</v>
      </c>
      <c r="P699" s="102"/>
      <c r="Q699" s="103" t="e">
        <v>#REF!</v>
      </c>
      <c r="R699" s="105" t="s">
        <v>2391</v>
      </c>
      <c r="S699" s="102"/>
      <c r="T699" s="107"/>
      <c r="U699" s="107"/>
    </row>
    <row r="700" spans="1:21" ht="15" hidden="1" customHeight="1" x14ac:dyDescent="0.25">
      <c r="A700" s="102">
        <v>692</v>
      </c>
      <c r="B700" s="102" t="s">
        <v>1953</v>
      </c>
      <c r="C700" s="103" t="s">
        <v>20</v>
      </c>
      <c r="D700" s="102"/>
      <c r="E700" s="102" t="s">
        <v>31</v>
      </c>
      <c r="F700" s="104" t="e">
        <v>#REF!</v>
      </c>
      <c r="G700" s="103" t="e">
        <v>#REF!</v>
      </c>
      <c r="H700" s="105" t="s">
        <v>329</v>
      </c>
      <c r="I700" s="105" t="s">
        <v>343</v>
      </c>
      <c r="J700" s="105">
        <v>304.8</v>
      </c>
      <c r="K700" s="106">
        <v>304.8</v>
      </c>
      <c r="L700" s="105" t="s">
        <v>1886</v>
      </c>
      <c r="M700" s="103" t="e">
        <v>#REF!</v>
      </c>
      <c r="N700" s="105" t="s">
        <v>329</v>
      </c>
      <c r="O700" s="105" t="s">
        <v>34</v>
      </c>
      <c r="P700" s="102"/>
      <c r="Q700" s="103" t="e">
        <v>#REF!</v>
      </c>
      <c r="R700" s="105" t="s">
        <v>2391</v>
      </c>
      <c r="S700" s="102"/>
      <c r="T700" s="107"/>
      <c r="U700" s="107"/>
    </row>
    <row r="701" spans="1:21" ht="15" hidden="1" customHeight="1" x14ac:dyDescent="0.25">
      <c r="A701" s="102">
        <v>693</v>
      </c>
      <c r="B701" s="102" t="s">
        <v>1954</v>
      </c>
      <c r="C701" s="103" t="s">
        <v>21</v>
      </c>
      <c r="D701" s="102"/>
      <c r="E701" s="102" t="s">
        <v>553</v>
      </c>
      <c r="F701" s="104" t="e">
        <v>#REF!</v>
      </c>
      <c r="G701" s="103" t="e">
        <v>#REF!</v>
      </c>
      <c r="H701" s="105" t="s">
        <v>329</v>
      </c>
      <c r="I701" s="105" t="s">
        <v>1955</v>
      </c>
      <c r="J701" s="105">
        <v>1797.2</v>
      </c>
      <c r="K701" s="106">
        <v>1797.2</v>
      </c>
      <c r="L701" s="105" t="s">
        <v>1956</v>
      </c>
      <c r="M701" s="103" t="e">
        <v>#REF!</v>
      </c>
      <c r="N701" s="105" t="s">
        <v>329</v>
      </c>
      <c r="O701" s="105" t="s">
        <v>1957</v>
      </c>
      <c r="P701" s="102"/>
      <c r="Q701" s="103" t="e">
        <v>#REF!</v>
      </c>
      <c r="R701" s="105" t="s">
        <v>2391</v>
      </c>
      <c r="S701" s="102"/>
      <c r="T701" s="107"/>
      <c r="U701" s="107"/>
    </row>
    <row r="702" spans="1:21" ht="15" hidden="1" customHeight="1" x14ac:dyDescent="0.25">
      <c r="A702" s="102">
        <v>694</v>
      </c>
      <c r="B702" s="102" t="s">
        <v>1958</v>
      </c>
      <c r="C702" s="103" t="s">
        <v>21</v>
      </c>
      <c r="D702" s="102"/>
      <c r="E702" s="102" t="s">
        <v>31</v>
      </c>
      <c r="F702" s="104" t="e">
        <v>#REF!</v>
      </c>
      <c r="G702" s="103" t="e">
        <v>#REF!</v>
      </c>
      <c r="H702" s="105" t="s">
        <v>329</v>
      </c>
      <c r="I702" s="105" t="s">
        <v>368</v>
      </c>
      <c r="J702" s="105">
        <v>556.4</v>
      </c>
      <c r="K702" s="106">
        <v>556.4</v>
      </c>
      <c r="L702" s="105" t="s">
        <v>1823</v>
      </c>
      <c r="M702" s="103" t="e">
        <v>#REF!</v>
      </c>
      <c r="N702" s="105" t="s">
        <v>329</v>
      </c>
      <c r="O702" s="105" t="s">
        <v>34</v>
      </c>
      <c r="P702" s="102"/>
      <c r="Q702" s="103" t="e">
        <v>#REF!</v>
      </c>
      <c r="R702" s="105" t="s">
        <v>2391</v>
      </c>
      <c r="S702" s="102"/>
      <c r="T702" s="107"/>
      <c r="U702" s="107"/>
    </row>
    <row r="703" spans="1:21" ht="15" hidden="1" customHeight="1" x14ac:dyDescent="0.25">
      <c r="A703" s="102">
        <v>695</v>
      </c>
      <c r="B703" s="102" t="s">
        <v>1959</v>
      </c>
      <c r="C703" s="103" t="s">
        <v>21</v>
      </c>
      <c r="D703" s="102"/>
      <c r="E703" s="102" t="s">
        <v>565</v>
      </c>
      <c r="F703" s="104" t="e">
        <v>#REF!</v>
      </c>
      <c r="G703" s="103" t="e">
        <v>#REF!</v>
      </c>
      <c r="H703" s="105" t="s">
        <v>329</v>
      </c>
      <c r="I703" s="105" t="s">
        <v>366</v>
      </c>
      <c r="J703" s="105">
        <v>1437</v>
      </c>
      <c r="K703" s="106">
        <v>1437</v>
      </c>
      <c r="L703" s="105" t="s">
        <v>1960</v>
      </c>
      <c r="M703" s="103" t="e">
        <v>#REF!</v>
      </c>
      <c r="N703" s="105" t="s">
        <v>884</v>
      </c>
      <c r="O703" s="105" t="s">
        <v>642</v>
      </c>
      <c r="P703" s="102"/>
      <c r="Q703" s="103" t="e">
        <v>#REF!</v>
      </c>
      <c r="R703" s="105" t="s">
        <v>2391</v>
      </c>
      <c r="S703" s="102"/>
      <c r="T703" s="107"/>
      <c r="U703" s="107"/>
    </row>
    <row r="704" spans="1:21" ht="15" hidden="1" customHeight="1" x14ac:dyDescent="0.25">
      <c r="A704" s="102">
        <v>696</v>
      </c>
      <c r="B704" s="102" t="s">
        <v>1961</v>
      </c>
      <c r="C704" s="103" t="s">
        <v>21</v>
      </c>
      <c r="D704" s="102"/>
      <c r="E704" s="102" t="s">
        <v>1004</v>
      </c>
      <c r="F704" s="104" t="e">
        <v>#REF!</v>
      </c>
      <c r="G704" s="103" t="e">
        <v>#REF!</v>
      </c>
      <c r="H704" s="105" t="s">
        <v>329</v>
      </c>
      <c r="I704" s="105" t="s">
        <v>526</v>
      </c>
      <c r="J704" s="105">
        <v>799.82</v>
      </c>
      <c r="K704" s="106">
        <v>799.82</v>
      </c>
      <c r="L704" s="105" t="s">
        <v>1823</v>
      </c>
      <c r="M704" s="103" t="e">
        <v>#REF!</v>
      </c>
      <c r="N704" s="105" t="s">
        <v>1092</v>
      </c>
      <c r="O704" s="105" t="s">
        <v>1962</v>
      </c>
      <c r="P704" s="102"/>
      <c r="Q704" s="103" t="e">
        <v>#REF!</v>
      </c>
      <c r="R704" s="105" t="s">
        <v>44</v>
      </c>
      <c r="S704" s="102"/>
      <c r="T704" s="107"/>
      <c r="U704" s="107"/>
    </row>
    <row r="705" spans="1:21" ht="15" hidden="1" customHeight="1" x14ac:dyDescent="0.25">
      <c r="A705" s="102">
        <v>697</v>
      </c>
      <c r="B705" s="102" t="s">
        <v>1963</v>
      </c>
      <c r="C705" s="103" t="s">
        <v>21</v>
      </c>
      <c r="D705" s="102"/>
      <c r="E705" s="102" t="s">
        <v>37</v>
      </c>
      <c r="F705" s="104" t="e">
        <v>#REF!</v>
      </c>
      <c r="G705" s="103" t="e">
        <v>#REF!</v>
      </c>
      <c r="H705" s="105" t="s">
        <v>329</v>
      </c>
      <c r="I705" s="105" t="s">
        <v>659</v>
      </c>
      <c r="J705" s="105">
        <v>1066.0999999999999</v>
      </c>
      <c r="K705" s="106">
        <v>1066.0999999999999</v>
      </c>
      <c r="L705" s="105" t="s">
        <v>1964</v>
      </c>
      <c r="M705" s="103" t="e">
        <v>#REF!</v>
      </c>
      <c r="N705" s="105" t="s">
        <v>1965</v>
      </c>
      <c r="O705" s="105" t="s">
        <v>1966</v>
      </c>
      <c r="P705" s="102"/>
      <c r="Q705" s="103" t="e">
        <v>#REF!</v>
      </c>
      <c r="R705" s="105" t="s">
        <v>2391</v>
      </c>
      <c r="S705" s="102"/>
      <c r="T705" s="107"/>
      <c r="U705" s="107"/>
    </row>
    <row r="706" spans="1:21" ht="15" hidden="1" customHeight="1" x14ac:dyDescent="0.25">
      <c r="A706" s="102">
        <v>698</v>
      </c>
      <c r="B706" s="102" t="s">
        <v>1967</v>
      </c>
      <c r="C706" s="103" t="s">
        <v>21</v>
      </c>
      <c r="D706" s="102"/>
      <c r="E706" s="102" t="s">
        <v>627</v>
      </c>
      <c r="F706" s="104" t="e">
        <v>#REF!</v>
      </c>
      <c r="G706" s="103" t="e">
        <v>#REF!</v>
      </c>
      <c r="H706" s="105" t="s">
        <v>329</v>
      </c>
      <c r="I706" s="105" t="s">
        <v>663</v>
      </c>
      <c r="J706" s="105">
        <v>1463.32</v>
      </c>
      <c r="K706" s="106">
        <v>1463.32</v>
      </c>
      <c r="L706" s="105" t="s">
        <v>1968</v>
      </c>
      <c r="M706" s="103" t="e">
        <v>#REF!</v>
      </c>
      <c r="N706" s="105" t="s">
        <v>329</v>
      </c>
      <c r="O706" s="105" t="s">
        <v>1969</v>
      </c>
      <c r="P706" s="102"/>
      <c r="Q706" s="103" t="e">
        <v>#REF!</v>
      </c>
      <c r="R706" s="105" t="s">
        <v>2391</v>
      </c>
      <c r="S706" s="102"/>
      <c r="T706" s="107"/>
      <c r="U706" s="107"/>
    </row>
    <row r="707" spans="1:21" ht="15" hidden="1" customHeight="1" x14ac:dyDescent="0.25">
      <c r="A707" s="102">
        <v>699</v>
      </c>
      <c r="B707" s="102" t="s">
        <v>1970</v>
      </c>
      <c r="C707" s="103" t="s">
        <v>23</v>
      </c>
      <c r="D707" s="102"/>
      <c r="E707" s="102" t="s">
        <v>35</v>
      </c>
      <c r="F707" s="104" t="e">
        <v>#REF!</v>
      </c>
      <c r="G707" s="103" t="e">
        <v>#REF!</v>
      </c>
      <c r="H707" s="105" t="s">
        <v>329</v>
      </c>
      <c r="I707" s="105" t="s">
        <v>673</v>
      </c>
      <c r="J707" s="105">
        <v>749.9</v>
      </c>
      <c r="K707" s="106">
        <v>749.9</v>
      </c>
      <c r="L707" s="105" t="s">
        <v>1872</v>
      </c>
      <c r="M707" s="103" t="e">
        <v>#REF!</v>
      </c>
      <c r="N707" s="105" t="s">
        <v>329</v>
      </c>
      <c r="O707" s="105" t="s">
        <v>468</v>
      </c>
      <c r="P707" s="102"/>
      <c r="Q707" s="103" t="e">
        <v>#REF!</v>
      </c>
      <c r="R707" s="105" t="s">
        <v>2391</v>
      </c>
      <c r="S707" s="102"/>
      <c r="T707" s="107"/>
      <c r="U707" s="107"/>
    </row>
    <row r="708" spans="1:21" ht="15" hidden="1" customHeight="1" x14ac:dyDescent="0.25">
      <c r="A708" s="102">
        <v>700</v>
      </c>
      <c r="B708" s="102" t="s">
        <v>1971</v>
      </c>
      <c r="C708" s="103" t="s">
        <v>23</v>
      </c>
      <c r="D708" s="102"/>
      <c r="E708" s="102" t="s">
        <v>480</v>
      </c>
      <c r="F708" s="104" t="e">
        <v>#REF!</v>
      </c>
      <c r="G708" s="103" t="e">
        <v>#REF!</v>
      </c>
      <c r="H708" s="105" t="s">
        <v>329</v>
      </c>
      <c r="I708" s="105" t="s">
        <v>456</v>
      </c>
      <c r="J708" s="105">
        <v>2397.3200000000002</v>
      </c>
      <c r="K708" s="106">
        <v>2397.3199999999997</v>
      </c>
      <c r="L708" s="105" t="s">
        <v>1899</v>
      </c>
      <c r="M708" s="103" t="e">
        <v>#REF!</v>
      </c>
      <c r="N708" s="105" t="s">
        <v>678</v>
      </c>
      <c r="O708" s="105" t="s">
        <v>1972</v>
      </c>
      <c r="P708" s="102"/>
      <c r="Q708" s="103" t="e">
        <v>#REF!</v>
      </c>
      <c r="R708" s="105" t="s">
        <v>2391</v>
      </c>
      <c r="S708" s="102"/>
      <c r="T708" s="107"/>
      <c r="U708" s="107"/>
    </row>
    <row r="709" spans="1:21" ht="15" hidden="1" customHeight="1" x14ac:dyDescent="0.25">
      <c r="A709" s="102">
        <v>701</v>
      </c>
      <c r="B709" s="102" t="s">
        <v>1973</v>
      </c>
      <c r="C709" s="103" t="s">
        <v>23</v>
      </c>
      <c r="D709" s="102"/>
      <c r="E709" s="102" t="s">
        <v>35</v>
      </c>
      <c r="F709" s="104" t="e">
        <v>#REF!</v>
      </c>
      <c r="G709" s="103" t="e">
        <v>#REF!</v>
      </c>
      <c r="H709" s="105" t="s">
        <v>329</v>
      </c>
      <c r="I709" s="105" t="s">
        <v>340</v>
      </c>
      <c r="J709" s="105">
        <v>508.9</v>
      </c>
      <c r="K709" s="106">
        <v>508.9</v>
      </c>
      <c r="L709" s="105" t="s">
        <v>653</v>
      </c>
      <c r="M709" s="103" t="e">
        <v>#REF!</v>
      </c>
      <c r="N709" s="105" t="s">
        <v>653</v>
      </c>
      <c r="O709" s="105" t="s">
        <v>553</v>
      </c>
      <c r="P709" s="102"/>
      <c r="Q709" s="103" t="e">
        <v>#REF!</v>
      </c>
      <c r="R709" s="105" t="s">
        <v>2391</v>
      </c>
      <c r="S709" s="102"/>
      <c r="T709" s="107"/>
      <c r="U709" s="107"/>
    </row>
    <row r="710" spans="1:21" ht="15" hidden="1" customHeight="1" x14ac:dyDescent="0.25">
      <c r="A710" s="102">
        <v>702</v>
      </c>
      <c r="B710" s="102" t="s">
        <v>1974</v>
      </c>
      <c r="C710" s="103" t="s">
        <v>23</v>
      </c>
      <c r="D710" s="102"/>
      <c r="E710" s="102" t="s">
        <v>708</v>
      </c>
      <c r="F710" s="104" t="e">
        <v>#REF!</v>
      </c>
      <c r="G710" s="103" t="e">
        <v>#REF!</v>
      </c>
      <c r="H710" s="105" t="s">
        <v>329</v>
      </c>
      <c r="I710" s="105" t="s">
        <v>541</v>
      </c>
      <c r="J710" s="105">
        <v>1658.5</v>
      </c>
      <c r="K710" s="106">
        <v>1658.5</v>
      </c>
      <c r="L710" s="105" t="s">
        <v>1975</v>
      </c>
      <c r="M710" s="103" t="e">
        <v>#REF!</v>
      </c>
      <c r="N710" s="105" t="s">
        <v>1976</v>
      </c>
      <c r="O710" s="105" t="s">
        <v>1977</v>
      </c>
      <c r="P710" s="102"/>
      <c r="Q710" s="103" t="e">
        <v>#REF!</v>
      </c>
      <c r="R710" s="105" t="s">
        <v>2391</v>
      </c>
      <c r="S710" s="102"/>
      <c r="T710" s="107"/>
      <c r="U710" s="107"/>
    </row>
    <row r="711" spans="1:21" ht="15" hidden="1" customHeight="1" x14ac:dyDescent="0.25">
      <c r="A711" s="102">
        <v>703</v>
      </c>
      <c r="B711" s="102" t="s">
        <v>1978</v>
      </c>
      <c r="C711" s="103" t="s">
        <v>23</v>
      </c>
      <c r="D711" s="102"/>
      <c r="E711" s="102" t="s">
        <v>1069</v>
      </c>
      <c r="F711" s="104" t="e">
        <v>#REF!</v>
      </c>
      <c r="G711" s="103" t="e">
        <v>#REF!</v>
      </c>
      <c r="H711" s="105" t="s">
        <v>329</v>
      </c>
      <c r="I711" s="105" t="s">
        <v>456</v>
      </c>
      <c r="J711" s="105">
        <v>2396.5</v>
      </c>
      <c r="K711" s="106">
        <v>2396.5</v>
      </c>
      <c r="L711" s="105" t="s">
        <v>1979</v>
      </c>
      <c r="M711" s="103" t="e">
        <v>#REF!</v>
      </c>
      <c r="N711" s="105" t="s">
        <v>329</v>
      </c>
      <c r="O711" s="105" t="s">
        <v>1980</v>
      </c>
      <c r="P711" s="102"/>
      <c r="Q711" s="103" t="e">
        <v>#REF!</v>
      </c>
      <c r="R711" s="105" t="s">
        <v>2391</v>
      </c>
      <c r="S711" s="102"/>
      <c r="T711" s="107"/>
      <c r="U711" s="107"/>
    </row>
    <row r="712" spans="1:21" ht="15" hidden="1" customHeight="1" x14ac:dyDescent="0.25">
      <c r="A712" s="102">
        <v>704</v>
      </c>
      <c r="B712" s="102" t="s">
        <v>1981</v>
      </c>
      <c r="C712" s="103" t="s">
        <v>22</v>
      </c>
      <c r="D712" s="102"/>
      <c r="E712" s="102" t="s">
        <v>633</v>
      </c>
      <c r="F712" s="104" t="e">
        <v>#REF!</v>
      </c>
      <c r="G712" s="103" t="e">
        <v>#REF!</v>
      </c>
      <c r="H712" s="105" t="s">
        <v>329</v>
      </c>
      <c r="I712" s="105" t="s">
        <v>809</v>
      </c>
      <c r="J712" s="105">
        <v>5394.5</v>
      </c>
      <c r="K712" s="106">
        <v>5394.5</v>
      </c>
      <c r="L712" s="105" t="s">
        <v>1982</v>
      </c>
      <c r="M712" s="103" t="e">
        <v>#REF!</v>
      </c>
      <c r="N712" s="105" t="s">
        <v>1983</v>
      </c>
      <c r="O712" s="105" t="s">
        <v>1984</v>
      </c>
      <c r="P712" s="102"/>
      <c r="Q712" s="103" t="e">
        <v>#REF!</v>
      </c>
      <c r="R712" s="105" t="s">
        <v>44</v>
      </c>
      <c r="S712" s="102"/>
      <c r="T712" s="107"/>
      <c r="U712" s="107"/>
    </row>
    <row r="713" spans="1:21" ht="15" hidden="1" customHeight="1" x14ac:dyDescent="0.25">
      <c r="A713" s="102">
        <v>705</v>
      </c>
      <c r="B713" s="102" t="s">
        <v>1985</v>
      </c>
      <c r="C713" s="103" t="s">
        <v>22</v>
      </c>
      <c r="D713" s="102"/>
      <c r="E713" s="102" t="s">
        <v>812</v>
      </c>
      <c r="F713" s="104" t="e">
        <v>#REF!</v>
      </c>
      <c r="G713" s="103" t="e">
        <v>#REF!</v>
      </c>
      <c r="H713" s="105" t="s">
        <v>329</v>
      </c>
      <c r="I713" s="105" t="s">
        <v>505</v>
      </c>
      <c r="J713" s="105">
        <v>5868.1</v>
      </c>
      <c r="K713" s="106">
        <v>5868.1</v>
      </c>
      <c r="L713" s="105" t="s">
        <v>1986</v>
      </c>
      <c r="M713" s="103" t="e">
        <v>#REF!</v>
      </c>
      <c r="N713" s="105" t="s">
        <v>1987</v>
      </c>
      <c r="O713" s="105" t="s">
        <v>1988</v>
      </c>
      <c r="P713" s="102"/>
      <c r="Q713" s="103" t="e">
        <v>#REF!</v>
      </c>
      <c r="R713" s="105" t="s">
        <v>44</v>
      </c>
      <c r="S713" s="102"/>
      <c r="T713" s="107"/>
      <c r="U713" s="107"/>
    </row>
    <row r="714" spans="1:21" ht="15" hidden="1" customHeight="1" x14ac:dyDescent="0.25">
      <c r="A714" s="102">
        <v>706</v>
      </c>
      <c r="B714" s="102" t="s">
        <v>1989</v>
      </c>
      <c r="C714" s="103" t="s">
        <v>22</v>
      </c>
      <c r="D714" s="102"/>
      <c r="E714" s="102" t="s">
        <v>594</v>
      </c>
      <c r="F714" s="104" t="e">
        <v>#REF!</v>
      </c>
      <c r="G714" s="103" t="e">
        <v>#REF!</v>
      </c>
      <c r="H714" s="105" t="s">
        <v>329</v>
      </c>
      <c r="I714" s="105" t="s">
        <v>809</v>
      </c>
      <c r="J714" s="105">
        <v>3879.6</v>
      </c>
      <c r="K714" s="106">
        <v>3879.6</v>
      </c>
      <c r="L714" s="105" t="s">
        <v>1990</v>
      </c>
      <c r="M714" s="103" t="e">
        <v>#REF!</v>
      </c>
      <c r="N714" s="105" t="s">
        <v>1991</v>
      </c>
      <c r="O714" s="105" t="s">
        <v>1992</v>
      </c>
      <c r="P714" s="102"/>
      <c r="Q714" s="103" t="e">
        <v>#REF!</v>
      </c>
      <c r="R714" s="105" t="s">
        <v>44</v>
      </c>
      <c r="S714" s="102"/>
      <c r="T714" s="107"/>
      <c r="U714" s="107"/>
    </row>
    <row r="715" spans="1:21" ht="15" hidden="1" customHeight="1" x14ac:dyDescent="0.25">
      <c r="A715" s="102">
        <v>707</v>
      </c>
      <c r="B715" s="102" t="s">
        <v>1993</v>
      </c>
      <c r="C715" s="103" t="s">
        <v>22</v>
      </c>
      <c r="D715" s="102"/>
      <c r="E715" s="102" t="s">
        <v>594</v>
      </c>
      <c r="F715" s="104" t="e">
        <v>#REF!</v>
      </c>
      <c r="G715" s="103" t="e">
        <v>#REF!</v>
      </c>
      <c r="H715" s="105" t="s">
        <v>329</v>
      </c>
      <c r="I715" s="105" t="s">
        <v>573</v>
      </c>
      <c r="J715" s="105">
        <v>3889.5</v>
      </c>
      <c r="K715" s="106">
        <v>3889.5</v>
      </c>
      <c r="L715" s="105" t="s">
        <v>1990</v>
      </c>
      <c r="M715" s="103" t="e">
        <v>#REF!</v>
      </c>
      <c r="N715" s="105" t="s">
        <v>1991</v>
      </c>
      <c r="O715" s="105" t="s">
        <v>1994</v>
      </c>
      <c r="P715" s="102"/>
      <c r="Q715" s="103" t="e">
        <v>#REF!</v>
      </c>
      <c r="R715" s="105" t="s">
        <v>44</v>
      </c>
      <c r="S715" s="102"/>
      <c r="T715" s="107"/>
      <c r="U715" s="107"/>
    </row>
    <row r="716" spans="1:21" ht="15" hidden="1" customHeight="1" x14ac:dyDescent="0.25">
      <c r="A716" s="102">
        <v>708</v>
      </c>
      <c r="B716" s="102" t="s">
        <v>1995</v>
      </c>
      <c r="C716" s="103" t="s">
        <v>22</v>
      </c>
      <c r="D716" s="102"/>
      <c r="E716" s="102" t="s">
        <v>889</v>
      </c>
      <c r="F716" s="104" t="e">
        <v>#REF!</v>
      </c>
      <c r="G716" s="103" t="e">
        <v>#REF!</v>
      </c>
      <c r="H716" s="105" t="s">
        <v>329</v>
      </c>
      <c r="I716" s="105" t="s">
        <v>663</v>
      </c>
      <c r="J716" s="105">
        <v>6029.87</v>
      </c>
      <c r="K716" s="106">
        <v>6029.87</v>
      </c>
      <c r="L716" s="105" t="s">
        <v>1996</v>
      </c>
      <c r="M716" s="103" t="e">
        <v>#REF!</v>
      </c>
      <c r="N716" s="105" t="s">
        <v>1997</v>
      </c>
      <c r="O716" s="105" t="s">
        <v>1998</v>
      </c>
      <c r="P716" s="102"/>
      <c r="Q716" s="103" t="e">
        <v>#REF!</v>
      </c>
      <c r="R716" s="105" t="s">
        <v>44</v>
      </c>
      <c r="S716" s="102"/>
      <c r="T716" s="107"/>
      <c r="U716" s="107"/>
    </row>
    <row r="717" spans="1:21" ht="15" hidden="1" customHeight="1" x14ac:dyDescent="0.25">
      <c r="A717" s="102">
        <v>709</v>
      </c>
      <c r="B717" s="102" t="s">
        <v>1999</v>
      </c>
      <c r="C717" s="103" t="s">
        <v>22</v>
      </c>
      <c r="D717" s="102"/>
      <c r="E717" s="102" t="s">
        <v>678</v>
      </c>
      <c r="F717" s="104" t="e">
        <v>#REF!</v>
      </c>
      <c r="G717" s="103" t="e">
        <v>#REF!</v>
      </c>
      <c r="H717" s="105" t="s">
        <v>329</v>
      </c>
      <c r="I717" s="105" t="s">
        <v>703</v>
      </c>
      <c r="J717" s="105">
        <v>2727.3</v>
      </c>
      <c r="K717" s="106">
        <v>2727.3</v>
      </c>
      <c r="L717" s="105" t="s">
        <v>2000</v>
      </c>
      <c r="M717" s="103" t="e">
        <v>#REF!</v>
      </c>
      <c r="N717" s="105" t="s">
        <v>2001</v>
      </c>
      <c r="O717" s="105" t="s">
        <v>1593</v>
      </c>
      <c r="P717" s="102"/>
      <c r="Q717" s="103" t="e">
        <v>#REF!</v>
      </c>
      <c r="R717" s="105" t="s">
        <v>44</v>
      </c>
      <c r="S717" s="102"/>
      <c r="T717" s="107"/>
      <c r="U717" s="107"/>
    </row>
    <row r="718" spans="1:21" ht="15" hidden="1" customHeight="1" x14ac:dyDescent="0.25">
      <c r="A718" s="102">
        <v>710</v>
      </c>
      <c r="B718" s="102" t="s">
        <v>2002</v>
      </c>
      <c r="C718" s="103" t="s">
        <v>22</v>
      </c>
      <c r="D718" s="102"/>
      <c r="E718" s="102" t="s">
        <v>164</v>
      </c>
      <c r="F718" s="104" t="e">
        <v>#REF!</v>
      </c>
      <c r="G718" s="103" t="e">
        <v>#REF!</v>
      </c>
      <c r="H718" s="105" t="s">
        <v>329</v>
      </c>
      <c r="I718" s="105" t="s">
        <v>780</v>
      </c>
      <c r="J718" s="105">
        <v>3382.8</v>
      </c>
      <c r="K718" s="106">
        <v>3382.8</v>
      </c>
      <c r="L718" s="105" t="s">
        <v>2003</v>
      </c>
      <c r="M718" s="103" t="e">
        <v>#REF!</v>
      </c>
      <c r="N718" s="105" t="s">
        <v>1868</v>
      </c>
      <c r="O718" s="105" t="s">
        <v>2004</v>
      </c>
      <c r="P718" s="102"/>
      <c r="Q718" s="103" t="e">
        <v>#REF!</v>
      </c>
      <c r="R718" s="105" t="s">
        <v>44</v>
      </c>
      <c r="S718" s="102"/>
      <c r="T718" s="107"/>
      <c r="U718" s="107"/>
    </row>
    <row r="719" spans="1:21" ht="15" hidden="1" customHeight="1" x14ac:dyDescent="0.25">
      <c r="A719" s="102">
        <v>711</v>
      </c>
      <c r="B719" s="102" t="s">
        <v>2005</v>
      </c>
      <c r="C719" s="103" t="s">
        <v>22</v>
      </c>
      <c r="D719" s="102"/>
      <c r="E719" s="102" t="s">
        <v>653</v>
      </c>
      <c r="F719" s="104" t="e">
        <v>#REF!</v>
      </c>
      <c r="G719" s="103" t="e">
        <v>#REF!</v>
      </c>
      <c r="H719" s="105" t="s">
        <v>329</v>
      </c>
      <c r="I719" s="105" t="s">
        <v>942</v>
      </c>
      <c r="J719" s="105">
        <v>5205.2</v>
      </c>
      <c r="K719" s="106">
        <v>5205.2</v>
      </c>
      <c r="L719" s="105" t="s">
        <v>2006</v>
      </c>
      <c r="M719" s="103" t="e">
        <v>#REF!</v>
      </c>
      <c r="N719" s="105" t="s">
        <v>2007</v>
      </c>
      <c r="O719" s="105" t="s">
        <v>2008</v>
      </c>
      <c r="P719" s="102"/>
      <c r="Q719" s="103" t="e">
        <v>#REF!</v>
      </c>
      <c r="R719" s="105" t="s">
        <v>44</v>
      </c>
      <c r="S719" s="102"/>
      <c r="T719" s="107"/>
      <c r="U719" s="107"/>
    </row>
    <row r="720" spans="1:21" ht="15" hidden="1" customHeight="1" x14ac:dyDescent="0.25">
      <c r="A720" s="102">
        <v>712</v>
      </c>
      <c r="B720" s="102" t="s">
        <v>2009</v>
      </c>
      <c r="C720" s="103" t="s">
        <v>22</v>
      </c>
      <c r="D720" s="102"/>
      <c r="E720" s="102" t="s">
        <v>2010</v>
      </c>
      <c r="F720" s="104" t="e">
        <v>#REF!</v>
      </c>
      <c r="G720" s="103" t="e">
        <v>#REF!</v>
      </c>
      <c r="H720" s="105" t="s">
        <v>329</v>
      </c>
      <c r="I720" s="105" t="s">
        <v>942</v>
      </c>
      <c r="J720" s="105">
        <v>7346.3</v>
      </c>
      <c r="K720" s="106">
        <v>7346.3</v>
      </c>
      <c r="L720" s="105" t="s">
        <v>1932</v>
      </c>
      <c r="M720" s="103" t="e">
        <v>#REF!</v>
      </c>
      <c r="N720" s="105" t="s">
        <v>2011</v>
      </c>
      <c r="O720" s="105" t="s">
        <v>2012</v>
      </c>
      <c r="P720" s="102"/>
      <c r="Q720" s="103" t="e">
        <v>#REF!</v>
      </c>
      <c r="R720" s="105" t="s">
        <v>44</v>
      </c>
      <c r="S720" s="102"/>
      <c r="T720" s="107"/>
      <c r="U720" s="107"/>
    </row>
    <row r="721" spans="1:21" ht="15" hidden="1" customHeight="1" x14ac:dyDescent="0.25">
      <c r="A721" s="102">
        <v>713</v>
      </c>
      <c r="B721" s="102" t="s">
        <v>2013</v>
      </c>
      <c r="C721" s="103" t="s">
        <v>22</v>
      </c>
      <c r="D721" s="102"/>
      <c r="E721" s="102" t="s">
        <v>653</v>
      </c>
      <c r="F721" s="104" t="e">
        <v>#REF!</v>
      </c>
      <c r="G721" s="103" t="e">
        <v>#REF!</v>
      </c>
      <c r="H721" s="105" t="s">
        <v>329</v>
      </c>
      <c r="I721" s="105" t="s">
        <v>654</v>
      </c>
      <c r="J721" s="105">
        <v>5822</v>
      </c>
      <c r="K721" s="106">
        <v>5822</v>
      </c>
      <c r="L721" s="105" t="s">
        <v>2014</v>
      </c>
      <c r="M721" s="103" t="e">
        <v>#REF!</v>
      </c>
      <c r="N721" s="105" t="s">
        <v>2015</v>
      </c>
      <c r="O721" s="105" t="s">
        <v>2016</v>
      </c>
      <c r="P721" s="102"/>
      <c r="Q721" s="103" t="e">
        <v>#REF!</v>
      </c>
      <c r="R721" s="105" t="s">
        <v>44</v>
      </c>
      <c r="S721" s="102"/>
      <c r="T721" s="107"/>
      <c r="U721" s="107"/>
    </row>
    <row r="722" spans="1:21" ht="15" hidden="1" customHeight="1" x14ac:dyDescent="0.25">
      <c r="A722" s="102">
        <v>714</v>
      </c>
      <c r="B722" s="102" t="s">
        <v>2017</v>
      </c>
      <c r="C722" s="103" t="s">
        <v>22</v>
      </c>
      <c r="D722" s="102"/>
      <c r="E722" s="102" t="s">
        <v>2010</v>
      </c>
      <c r="F722" s="104" t="e">
        <v>#REF!</v>
      </c>
      <c r="G722" s="103" t="e">
        <v>#REF!</v>
      </c>
      <c r="H722" s="105" t="s">
        <v>329</v>
      </c>
      <c r="I722" s="105" t="s">
        <v>948</v>
      </c>
      <c r="J722" s="105">
        <v>7332.96</v>
      </c>
      <c r="K722" s="106">
        <v>7332.96</v>
      </c>
      <c r="L722" s="105" t="s">
        <v>1932</v>
      </c>
      <c r="M722" s="103" t="e">
        <v>#REF!</v>
      </c>
      <c r="N722" s="105" t="s">
        <v>2018</v>
      </c>
      <c r="O722" s="105" t="s">
        <v>2019</v>
      </c>
      <c r="P722" s="102"/>
      <c r="Q722" s="103" t="e">
        <v>#REF!</v>
      </c>
      <c r="R722" s="105" t="s">
        <v>44</v>
      </c>
      <c r="S722" s="102"/>
      <c r="T722" s="107"/>
      <c r="U722" s="107"/>
    </row>
    <row r="723" spans="1:21" ht="15" hidden="1" customHeight="1" x14ac:dyDescent="0.25">
      <c r="A723" s="102">
        <v>715</v>
      </c>
      <c r="B723" s="102" t="s">
        <v>2020</v>
      </c>
      <c r="C723" s="103" t="s">
        <v>22</v>
      </c>
      <c r="D723" s="102"/>
      <c r="E723" s="102" t="s">
        <v>1957</v>
      </c>
      <c r="F723" s="104" t="e">
        <v>#REF!</v>
      </c>
      <c r="G723" s="103" t="e">
        <v>#REF!</v>
      </c>
      <c r="H723" s="105" t="s">
        <v>329</v>
      </c>
      <c r="I723" s="105" t="s">
        <v>769</v>
      </c>
      <c r="J723" s="105">
        <v>4436.7</v>
      </c>
      <c r="K723" s="106">
        <v>4436.7</v>
      </c>
      <c r="L723" s="105" t="s">
        <v>2021</v>
      </c>
      <c r="M723" s="103" t="e">
        <v>#REF!</v>
      </c>
      <c r="N723" s="105" t="s">
        <v>2022</v>
      </c>
      <c r="O723" s="105" t="s">
        <v>2023</v>
      </c>
      <c r="P723" s="102"/>
      <c r="Q723" s="103" t="e">
        <v>#REF!</v>
      </c>
      <c r="R723" s="105" t="s">
        <v>44</v>
      </c>
      <c r="S723" s="102"/>
      <c r="T723" s="107"/>
      <c r="U723" s="107"/>
    </row>
    <row r="724" spans="1:21" ht="15" hidden="1" customHeight="1" x14ac:dyDescent="0.25">
      <c r="A724" s="102">
        <v>716</v>
      </c>
      <c r="B724" s="102" t="s">
        <v>2024</v>
      </c>
      <c r="C724" s="103" t="s">
        <v>22</v>
      </c>
      <c r="D724" s="102"/>
      <c r="E724" s="102" t="s">
        <v>678</v>
      </c>
      <c r="F724" s="104" t="e">
        <v>#REF!</v>
      </c>
      <c r="G724" s="103" t="e">
        <v>#REF!</v>
      </c>
      <c r="H724" s="105" t="s">
        <v>329</v>
      </c>
      <c r="I724" s="105" t="s">
        <v>679</v>
      </c>
      <c r="J724" s="105">
        <v>2768.9</v>
      </c>
      <c r="K724" s="106">
        <v>2768.9</v>
      </c>
      <c r="L724" s="105" t="s">
        <v>2011</v>
      </c>
      <c r="M724" s="103" t="e">
        <v>#REF!</v>
      </c>
      <c r="N724" s="105" t="s">
        <v>2025</v>
      </c>
      <c r="O724" s="105" t="s">
        <v>2026</v>
      </c>
      <c r="P724" s="102"/>
      <c r="Q724" s="103" t="e">
        <v>#REF!</v>
      </c>
      <c r="R724" s="105" t="s">
        <v>44</v>
      </c>
      <c r="S724" s="102"/>
      <c r="T724" s="107"/>
      <c r="U724" s="107"/>
    </row>
    <row r="725" spans="1:21" ht="15" hidden="1" customHeight="1" x14ac:dyDescent="0.25">
      <c r="A725" s="102">
        <v>717</v>
      </c>
      <c r="B725" s="102" t="s">
        <v>2027</v>
      </c>
      <c r="C725" s="103" t="s">
        <v>22</v>
      </c>
      <c r="D725" s="102"/>
      <c r="E725" s="102" t="s">
        <v>1128</v>
      </c>
      <c r="F725" s="104" t="e">
        <v>#REF!</v>
      </c>
      <c r="G725" s="103" t="e">
        <v>#REF!</v>
      </c>
      <c r="H725" s="105" t="s">
        <v>329</v>
      </c>
      <c r="I725" s="105" t="s">
        <v>619</v>
      </c>
      <c r="J725" s="105">
        <v>3256.73</v>
      </c>
      <c r="K725" s="106">
        <v>3256.73</v>
      </c>
      <c r="L725" s="105" t="s">
        <v>2028</v>
      </c>
      <c r="M725" s="103" t="e">
        <v>#REF!</v>
      </c>
      <c r="N725" s="105" t="s">
        <v>2029</v>
      </c>
      <c r="O725" s="105" t="s">
        <v>2030</v>
      </c>
      <c r="P725" s="102"/>
      <c r="Q725" s="103" t="e">
        <v>#REF!</v>
      </c>
      <c r="R725" s="105" t="s">
        <v>44</v>
      </c>
      <c r="S725" s="102"/>
      <c r="T725" s="107"/>
      <c r="U725" s="107"/>
    </row>
    <row r="726" spans="1:21" ht="15" hidden="1" customHeight="1" x14ac:dyDescent="0.25">
      <c r="A726" s="102">
        <v>718</v>
      </c>
      <c r="B726" s="102" t="s">
        <v>2031</v>
      </c>
      <c r="C726" s="103" t="s">
        <v>22</v>
      </c>
      <c r="D726" s="102"/>
      <c r="E726" s="102" t="s">
        <v>642</v>
      </c>
      <c r="F726" s="104" t="e">
        <v>#REF!</v>
      </c>
      <c r="G726" s="103" t="e">
        <v>#REF!</v>
      </c>
      <c r="H726" s="105" t="s">
        <v>329</v>
      </c>
      <c r="I726" s="105" t="s">
        <v>780</v>
      </c>
      <c r="J726" s="105">
        <v>3620.9</v>
      </c>
      <c r="K726" s="106">
        <v>3620.9</v>
      </c>
      <c r="L726" s="105" t="s">
        <v>2032</v>
      </c>
      <c r="M726" s="103" t="e">
        <v>#REF!</v>
      </c>
      <c r="N726" s="105" t="s">
        <v>2025</v>
      </c>
      <c r="O726" s="105" t="s">
        <v>1582</v>
      </c>
      <c r="P726" s="102"/>
      <c r="Q726" s="103" t="e">
        <v>#REF!</v>
      </c>
      <c r="R726" s="105" t="s">
        <v>44</v>
      </c>
      <c r="S726" s="102"/>
      <c r="T726" s="107"/>
      <c r="U726" s="107"/>
    </row>
    <row r="727" spans="1:21" ht="15" hidden="1" customHeight="1" x14ac:dyDescent="0.25">
      <c r="A727" s="102">
        <v>719</v>
      </c>
      <c r="B727" s="102" t="s">
        <v>2033</v>
      </c>
      <c r="C727" s="103" t="s">
        <v>22</v>
      </c>
      <c r="D727" s="102"/>
      <c r="E727" s="102" t="s">
        <v>1128</v>
      </c>
      <c r="F727" s="104" t="e">
        <v>#REF!</v>
      </c>
      <c r="G727" s="103" t="e">
        <v>#REF!</v>
      </c>
      <c r="H727" s="105" t="s">
        <v>329</v>
      </c>
      <c r="I727" s="105" t="s">
        <v>780</v>
      </c>
      <c r="J727" s="105">
        <v>3211.4</v>
      </c>
      <c r="K727" s="106">
        <v>3211.4</v>
      </c>
      <c r="L727" s="105" t="s">
        <v>2034</v>
      </c>
      <c r="M727" s="103" t="e">
        <v>#REF!</v>
      </c>
      <c r="N727" s="105" t="s">
        <v>2029</v>
      </c>
      <c r="O727" s="105" t="s">
        <v>2030</v>
      </c>
      <c r="P727" s="102"/>
      <c r="Q727" s="103" t="e">
        <v>#REF!</v>
      </c>
      <c r="R727" s="105" t="s">
        <v>44</v>
      </c>
      <c r="S727" s="102"/>
      <c r="T727" s="107"/>
      <c r="U727" s="107"/>
    </row>
    <row r="728" spans="1:21" ht="15" hidden="1" customHeight="1" x14ac:dyDescent="0.25">
      <c r="A728" s="102">
        <v>720</v>
      </c>
      <c r="B728" s="102" t="s">
        <v>2035</v>
      </c>
      <c r="C728" s="103" t="s">
        <v>22</v>
      </c>
      <c r="D728" s="102"/>
      <c r="E728" s="102" t="s">
        <v>594</v>
      </c>
      <c r="F728" s="104" t="e">
        <v>#REF!</v>
      </c>
      <c r="G728" s="103" t="e">
        <v>#REF!</v>
      </c>
      <c r="H728" s="105" t="s">
        <v>329</v>
      </c>
      <c r="I728" s="105" t="s">
        <v>673</v>
      </c>
      <c r="J728" s="105">
        <v>5229</v>
      </c>
      <c r="K728" s="106">
        <v>5229</v>
      </c>
      <c r="L728" s="105" t="s">
        <v>2036</v>
      </c>
      <c r="M728" s="103" t="e">
        <v>#REF!</v>
      </c>
      <c r="N728" s="105" t="s">
        <v>2037</v>
      </c>
      <c r="O728" s="105" t="s">
        <v>2038</v>
      </c>
      <c r="P728" s="102"/>
      <c r="Q728" s="103" t="e">
        <v>#REF!</v>
      </c>
      <c r="R728" s="105" t="s">
        <v>44</v>
      </c>
      <c r="S728" s="102"/>
      <c r="T728" s="107"/>
      <c r="U728" s="107"/>
    </row>
    <row r="729" spans="1:21" ht="15" hidden="1" customHeight="1" x14ac:dyDescent="0.25">
      <c r="A729" s="102">
        <v>721</v>
      </c>
      <c r="B729" s="102" t="s">
        <v>2039</v>
      </c>
      <c r="C729" s="103" t="s">
        <v>22</v>
      </c>
      <c r="D729" s="102"/>
      <c r="E729" s="102" t="s">
        <v>700</v>
      </c>
      <c r="F729" s="104" t="e">
        <v>#REF!</v>
      </c>
      <c r="G729" s="103" t="e">
        <v>#REF!</v>
      </c>
      <c r="H729" s="105" t="s">
        <v>329</v>
      </c>
      <c r="I729" s="105" t="s">
        <v>663</v>
      </c>
      <c r="J729" s="105">
        <v>3037.41</v>
      </c>
      <c r="K729" s="106">
        <v>3037.4100000000003</v>
      </c>
      <c r="L729" s="105" t="s">
        <v>2040</v>
      </c>
      <c r="M729" s="103" t="e">
        <v>#REF!</v>
      </c>
      <c r="N729" s="105" t="s">
        <v>1991</v>
      </c>
      <c r="O729" s="105" t="s">
        <v>743</v>
      </c>
      <c r="P729" s="102"/>
      <c r="Q729" s="103" t="e">
        <v>#REF!</v>
      </c>
      <c r="R729" s="105" t="s">
        <v>44</v>
      </c>
      <c r="S729" s="102"/>
      <c r="T729" s="107"/>
      <c r="U729" s="107"/>
    </row>
    <row r="730" spans="1:21" ht="15" hidden="1" customHeight="1" x14ac:dyDescent="0.25">
      <c r="A730" s="102">
        <v>722</v>
      </c>
      <c r="B730" s="102" t="s">
        <v>2041</v>
      </c>
      <c r="C730" s="103" t="s">
        <v>22</v>
      </c>
      <c r="D730" s="102"/>
      <c r="E730" s="102" t="s">
        <v>761</v>
      </c>
      <c r="F730" s="104" t="e">
        <v>#REF!</v>
      </c>
      <c r="G730" s="103" t="e">
        <v>#REF!</v>
      </c>
      <c r="H730" s="105" t="s">
        <v>329</v>
      </c>
      <c r="I730" s="105" t="s">
        <v>659</v>
      </c>
      <c r="J730" s="105">
        <v>3146.34</v>
      </c>
      <c r="K730" s="106">
        <v>3146.34</v>
      </c>
      <c r="L730" s="105" t="s">
        <v>2042</v>
      </c>
      <c r="M730" s="103" t="e">
        <v>#REF!</v>
      </c>
      <c r="N730" s="105" t="s">
        <v>2043</v>
      </c>
      <c r="O730" s="105" t="s">
        <v>740</v>
      </c>
      <c r="P730" s="102"/>
      <c r="Q730" s="103" t="e">
        <v>#REF!</v>
      </c>
      <c r="R730" s="105" t="s">
        <v>44</v>
      </c>
      <c r="S730" s="102"/>
      <c r="T730" s="107"/>
      <c r="U730" s="107"/>
    </row>
    <row r="731" spans="1:21" ht="15" hidden="1" customHeight="1" x14ac:dyDescent="0.25">
      <c r="A731" s="102">
        <v>723</v>
      </c>
      <c r="B731" s="102" t="s">
        <v>2044</v>
      </c>
      <c r="C731" s="103" t="s">
        <v>22</v>
      </c>
      <c r="D731" s="102"/>
      <c r="E731" s="102" t="s">
        <v>761</v>
      </c>
      <c r="F731" s="104" t="e">
        <v>#REF!</v>
      </c>
      <c r="G731" s="103" t="e">
        <v>#REF!</v>
      </c>
      <c r="H731" s="105" t="s">
        <v>329</v>
      </c>
      <c r="I731" s="105" t="s">
        <v>659</v>
      </c>
      <c r="J731" s="105">
        <v>3273.04</v>
      </c>
      <c r="K731" s="106">
        <v>3273.04</v>
      </c>
      <c r="L731" s="105" t="s">
        <v>2042</v>
      </c>
      <c r="M731" s="103" t="e">
        <v>#REF!</v>
      </c>
      <c r="N731" s="105" t="s">
        <v>1899</v>
      </c>
      <c r="O731" s="105" t="s">
        <v>740</v>
      </c>
      <c r="P731" s="102"/>
      <c r="Q731" s="103" t="e">
        <v>#REF!</v>
      </c>
      <c r="R731" s="105" t="s">
        <v>44</v>
      </c>
      <c r="S731" s="102"/>
      <c r="T731" s="107"/>
      <c r="U731" s="107"/>
    </row>
    <row r="732" spans="1:21" ht="15" hidden="1" customHeight="1" x14ac:dyDescent="0.25">
      <c r="A732" s="102">
        <v>724</v>
      </c>
      <c r="B732" s="102" t="s">
        <v>2045</v>
      </c>
      <c r="C732" s="103" t="s">
        <v>22</v>
      </c>
      <c r="D732" s="102"/>
      <c r="E732" s="102" t="s">
        <v>761</v>
      </c>
      <c r="F732" s="104" t="e">
        <v>#REF!</v>
      </c>
      <c r="G732" s="103" t="e">
        <v>#REF!</v>
      </c>
      <c r="H732" s="105" t="s">
        <v>329</v>
      </c>
      <c r="I732" s="105" t="s">
        <v>809</v>
      </c>
      <c r="J732" s="105">
        <v>3138.62</v>
      </c>
      <c r="K732" s="106">
        <v>3138.62</v>
      </c>
      <c r="L732" s="105" t="s">
        <v>2042</v>
      </c>
      <c r="M732" s="103" t="e">
        <v>#REF!</v>
      </c>
      <c r="N732" s="105" t="s">
        <v>2046</v>
      </c>
      <c r="O732" s="105" t="s">
        <v>740</v>
      </c>
      <c r="P732" s="102"/>
      <c r="Q732" s="103" t="e">
        <v>#REF!</v>
      </c>
      <c r="R732" s="105" t="s">
        <v>44</v>
      </c>
      <c r="S732" s="102"/>
      <c r="T732" s="107"/>
      <c r="U732" s="107"/>
    </row>
    <row r="733" spans="1:21" ht="15" hidden="1" customHeight="1" x14ac:dyDescent="0.25">
      <c r="A733" s="102">
        <v>725</v>
      </c>
      <c r="B733" s="102" t="s">
        <v>2047</v>
      </c>
      <c r="C733" s="103" t="s">
        <v>22</v>
      </c>
      <c r="D733" s="102"/>
      <c r="E733" s="102" t="s">
        <v>653</v>
      </c>
      <c r="F733" s="104" t="e">
        <v>#REF!</v>
      </c>
      <c r="G733" s="103" t="e">
        <v>#REF!</v>
      </c>
      <c r="H733" s="105" t="s">
        <v>329</v>
      </c>
      <c r="I733" s="105" t="s">
        <v>673</v>
      </c>
      <c r="J733" s="105">
        <v>5229.7</v>
      </c>
      <c r="K733" s="106">
        <v>5229.7</v>
      </c>
      <c r="L733" s="105" t="s">
        <v>2021</v>
      </c>
      <c r="M733" s="103" t="e">
        <v>#REF!</v>
      </c>
      <c r="N733" s="105" t="s">
        <v>2048</v>
      </c>
      <c r="O733" s="105" t="s">
        <v>2010</v>
      </c>
      <c r="P733" s="102"/>
      <c r="Q733" s="103" t="e">
        <v>#REF!</v>
      </c>
      <c r="R733" s="105" t="s">
        <v>44</v>
      </c>
      <c r="S733" s="102"/>
      <c r="T733" s="107"/>
      <c r="U733" s="107"/>
    </row>
    <row r="734" spans="1:21" ht="15" hidden="1" customHeight="1" x14ac:dyDescent="0.25">
      <c r="A734" s="102">
        <v>726</v>
      </c>
      <c r="B734" s="102" t="s">
        <v>2049</v>
      </c>
      <c r="C734" s="103" t="s">
        <v>22</v>
      </c>
      <c r="D734" s="102"/>
      <c r="E734" s="102" t="s">
        <v>653</v>
      </c>
      <c r="F734" s="104" t="e">
        <v>#REF!</v>
      </c>
      <c r="G734" s="103" t="e">
        <v>#REF!</v>
      </c>
      <c r="H734" s="105" t="s">
        <v>329</v>
      </c>
      <c r="I734" s="105" t="s">
        <v>526</v>
      </c>
      <c r="J734" s="105">
        <v>4471.5</v>
      </c>
      <c r="K734" s="106">
        <v>4471.5</v>
      </c>
      <c r="L734" s="105" t="s">
        <v>2050</v>
      </c>
      <c r="M734" s="103" t="e">
        <v>#REF!</v>
      </c>
      <c r="N734" s="105" t="s">
        <v>2051</v>
      </c>
      <c r="O734" s="105" t="s">
        <v>2052</v>
      </c>
      <c r="P734" s="102"/>
      <c r="Q734" s="103" t="e">
        <v>#REF!</v>
      </c>
      <c r="R734" s="105" t="s">
        <v>44</v>
      </c>
      <c r="S734" s="102"/>
      <c r="T734" s="107"/>
      <c r="U734" s="107"/>
    </row>
    <row r="735" spans="1:21" ht="15" hidden="1" customHeight="1" x14ac:dyDescent="0.25">
      <c r="A735" s="102">
        <v>727</v>
      </c>
      <c r="B735" s="102" t="s">
        <v>2053</v>
      </c>
      <c r="C735" s="103" t="s">
        <v>22</v>
      </c>
      <c r="D735" s="102"/>
      <c r="E735" s="102" t="s">
        <v>653</v>
      </c>
      <c r="F735" s="104" t="e">
        <v>#REF!</v>
      </c>
      <c r="G735" s="103" t="e">
        <v>#REF!</v>
      </c>
      <c r="H735" s="105" t="s">
        <v>329</v>
      </c>
      <c r="I735" s="105" t="s">
        <v>526</v>
      </c>
      <c r="J735" s="105">
        <v>4528.5</v>
      </c>
      <c r="K735" s="106">
        <v>4528.5</v>
      </c>
      <c r="L735" s="105" t="s">
        <v>2050</v>
      </c>
      <c r="M735" s="103" t="e">
        <v>#REF!</v>
      </c>
      <c r="N735" s="105" t="s">
        <v>2054</v>
      </c>
      <c r="O735" s="105" t="s">
        <v>2052</v>
      </c>
      <c r="P735" s="102"/>
      <c r="Q735" s="103" t="e">
        <v>#REF!</v>
      </c>
      <c r="R735" s="105" t="s">
        <v>44</v>
      </c>
      <c r="S735" s="102"/>
      <c r="T735" s="107"/>
      <c r="U735" s="107"/>
    </row>
    <row r="736" spans="1:21" ht="15" hidden="1" customHeight="1" x14ac:dyDescent="0.25">
      <c r="A736" s="102">
        <v>728</v>
      </c>
      <c r="B736" s="102" t="s">
        <v>2055</v>
      </c>
      <c r="C736" s="103" t="s">
        <v>22</v>
      </c>
      <c r="D736" s="102"/>
      <c r="E736" s="102" t="s">
        <v>594</v>
      </c>
      <c r="F736" s="104" t="e">
        <v>#REF!</v>
      </c>
      <c r="G736" s="103" t="e">
        <v>#REF!</v>
      </c>
      <c r="H736" s="105" t="s">
        <v>329</v>
      </c>
      <c r="I736" s="105" t="s">
        <v>659</v>
      </c>
      <c r="J736" s="105">
        <v>3872.4</v>
      </c>
      <c r="K736" s="106">
        <v>3872.4</v>
      </c>
      <c r="L736" s="105" t="s">
        <v>1990</v>
      </c>
      <c r="M736" s="103" t="e">
        <v>#REF!</v>
      </c>
      <c r="N736" s="105" t="s">
        <v>1991</v>
      </c>
      <c r="O736" s="105" t="s">
        <v>2056</v>
      </c>
      <c r="P736" s="102"/>
      <c r="Q736" s="103" t="e">
        <v>#REF!</v>
      </c>
      <c r="R736" s="105" t="s">
        <v>44</v>
      </c>
      <c r="S736" s="102"/>
      <c r="T736" s="107"/>
      <c r="U736" s="107"/>
    </row>
    <row r="737" spans="1:21" ht="15" hidden="1" customHeight="1" x14ac:dyDescent="0.25">
      <c r="A737" s="102">
        <v>729</v>
      </c>
      <c r="B737" s="102" t="s">
        <v>2057</v>
      </c>
      <c r="C737" s="103" t="s">
        <v>22</v>
      </c>
      <c r="D737" s="102"/>
      <c r="E737" s="102" t="s">
        <v>631</v>
      </c>
      <c r="F737" s="104" t="e">
        <v>#REF!</v>
      </c>
      <c r="G737" s="103" t="e">
        <v>#REF!</v>
      </c>
      <c r="H737" s="105" t="s">
        <v>329</v>
      </c>
      <c r="I737" s="105" t="s">
        <v>679</v>
      </c>
      <c r="J737" s="105">
        <v>4306.5</v>
      </c>
      <c r="K737" s="106">
        <v>4306.5</v>
      </c>
      <c r="L737" s="105" t="s">
        <v>2058</v>
      </c>
      <c r="M737" s="103" t="e">
        <v>#REF!</v>
      </c>
      <c r="N737" s="105" t="s">
        <v>1990</v>
      </c>
      <c r="O737" s="105" t="s">
        <v>2059</v>
      </c>
      <c r="P737" s="102"/>
      <c r="Q737" s="103" t="e">
        <v>#REF!</v>
      </c>
      <c r="R737" s="105" t="s">
        <v>44</v>
      </c>
      <c r="S737" s="102"/>
      <c r="T737" s="107"/>
      <c r="U737" s="107"/>
    </row>
    <row r="738" spans="1:21" ht="15" hidden="1" customHeight="1" x14ac:dyDescent="0.25">
      <c r="A738" s="102">
        <v>730</v>
      </c>
      <c r="B738" s="102" t="s">
        <v>2060</v>
      </c>
      <c r="C738" s="103" t="s">
        <v>22</v>
      </c>
      <c r="D738" s="102"/>
      <c r="E738" s="102" t="s">
        <v>164</v>
      </c>
      <c r="F738" s="104" t="e">
        <v>#REF!</v>
      </c>
      <c r="G738" s="103" t="e">
        <v>#REF!</v>
      </c>
      <c r="H738" s="105" t="s">
        <v>329</v>
      </c>
      <c r="I738" s="105" t="s">
        <v>679</v>
      </c>
      <c r="J738" s="105">
        <v>1890.13</v>
      </c>
      <c r="K738" s="106">
        <v>1890.13</v>
      </c>
      <c r="L738" s="105" t="s">
        <v>1883</v>
      </c>
      <c r="M738" s="103" t="e">
        <v>#REF!</v>
      </c>
      <c r="N738" s="105" t="s">
        <v>2061</v>
      </c>
      <c r="O738" s="105" t="s">
        <v>775</v>
      </c>
      <c r="P738" s="102"/>
      <c r="Q738" s="103" t="e">
        <v>#REF!</v>
      </c>
      <c r="R738" s="105" t="s">
        <v>44</v>
      </c>
      <c r="S738" s="102"/>
      <c r="T738" s="107"/>
      <c r="U738" s="107"/>
    </row>
    <row r="739" spans="1:21" ht="15" hidden="1" customHeight="1" x14ac:dyDescent="0.25">
      <c r="A739" s="102">
        <v>731</v>
      </c>
      <c r="B739" s="102" t="s">
        <v>2062</v>
      </c>
      <c r="C739" s="103" t="s">
        <v>22</v>
      </c>
      <c r="D739" s="102"/>
      <c r="E739" s="102" t="s">
        <v>162</v>
      </c>
      <c r="F739" s="104" t="e">
        <v>#REF!</v>
      </c>
      <c r="G739" s="103" t="e">
        <v>#REF!</v>
      </c>
      <c r="H739" s="105" t="s">
        <v>329</v>
      </c>
      <c r="I739" s="105" t="s">
        <v>1015</v>
      </c>
      <c r="J739" s="105">
        <v>2711.69</v>
      </c>
      <c r="K739" s="106">
        <v>2711.69</v>
      </c>
      <c r="L739" s="105" t="s">
        <v>2058</v>
      </c>
      <c r="M739" s="103" t="e">
        <v>#REF!</v>
      </c>
      <c r="N739" s="105" t="s">
        <v>2043</v>
      </c>
      <c r="O739" s="105" t="s">
        <v>2063</v>
      </c>
      <c r="P739" s="102"/>
      <c r="Q739" s="103" t="e">
        <v>#REF!</v>
      </c>
      <c r="R739" s="105" t="s">
        <v>44</v>
      </c>
      <c r="S739" s="102"/>
      <c r="T739" s="107"/>
      <c r="U739" s="107"/>
    </row>
    <row r="740" spans="1:21" ht="15" hidden="1" customHeight="1" x14ac:dyDescent="0.25">
      <c r="A740" s="102">
        <v>732</v>
      </c>
      <c r="B740" s="102" t="s">
        <v>2064</v>
      </c>
      <c r="C740" s="103" t="s">
        <v>22</v>
      </c>
      <c r="D740" s="102"/>
      <c r="E740" s="102" t="s">
        <v>2065</v>
      </c>
      <c r="F740" s="104" t="e">
        <v>#REF!</v>
      </c>
      <c r="G740" s="103" t="e">
        <v>#REF!</v>
      </c>
      <c r="H740" s="105" t="s">
        <v>329</v>
      </c>
      <c r="I740" s="105" t="s">
        <v>573</v>
      </c>
      <c r="J740" s="105">
        <v>6435.9</v>
      </c>
      <c r="K740" s="106">
        <v>6435.9</v>
      </c>
      <c r="L740" s="105" t="s">
        <v>2014</v>
      </c>
      <c r="M740" s="103" t="e">
        <v>#REF!</v>
      </c>
      <c r="N740" s="105" t="s">
        <v>2066</v>
      </c>
      <c r="O740" s="105" t="s">
        <v>2067</v>
      </c>
      <c r="P740" s="102"/>
      <c r="Q740" s="103" t="e">
        <v>#REF!</v>
      </c>
      <c r="R740" s="105" t="s">
        <v>44</v>
      </c>
      <c r="S740" s="102"/>
      <c r="T740" s="107"/>
      <c r="U740" s="107"/>
    </row>
    <row r="741" spans="1:21" ht="15" hidden="1" customHeight="1" x14ac:dyDescent="0.25">
      <c r="A741" s="102">
        <v>733</v>
      </c>
      <c r="B741" s="102" t="s">
        <v>2068</v>
      </c>
      <c r="C741" s="103" t="s">
        <v>22</v>
      </c>
      <c r="D741" s="102"/>
      <c r="E741" s="102" t="s">
        <v>761</v>
      </c>
      <c r="F741" s="104" t="e">
        <v>#REF!</v>
      </c>
      <c r="G741" s="103" t="e">
        <v>#REF!</v>
      </c>
      <c r="H741" s="105" t="s">
        <v>329</v>
      </c>
      <c r="I741" s="105" t="s">
        <v>526</v>
      </c>
      <c r="J741" s="105">
        <v>3199.4</v>
      </c>
      <c r="K741" s="106">
        <v>3199.4</v>
      </c>
      <c r="L741" s="105" t="s">
        <v>2069</v>
      </c>
      <c r="M741" s="103" t="e">
        <v>#REF!</v>
      </c>
      <c r="N741" s="105" t="s">
        <v>2070</v>
      </c>
      <c r="O741" s="105" t="s">
        <v>2071</v>
      </c>
      <c r="P741" s="102"/>
      <c r="Q741" s="103" t="e">
        <v>#REF!</v>
      </c>
      <c r="R741" s="105" t="s">
        <v>44</v>
      </c>
      <c r="S741" s="102"/>
      <c r="T741" s="107"/>
      <c r="U741" s="107"/>
    </row>
    <row r="742" spans="1:21" ht="15" hidden="1" customHeight="1" x14ac:dyDescent="0.25">
      <c r="A742" s="102">
        <v>734</v>
      </c>
      <c r="B742" s="102" t="s">
        <v>2072</v>
      </c>
      <c r="C742" s="103" t="s">
        <v>22</v>
      </c>
      <c r="D742" s="102"/>
      <c r="E742" s="102" t="s">
        <v>761</v>
      </c>
      <c r="F742" s="104" t="e">
        <v>#REF!</v>
      </c>
      <c r="G742" s="103" t="e">
        <v>#REF!</v>
      </c>
      <c r="H742" s="105" t="s">
        <v>329</v>
      </c>
      <c r="I742" s="105" t="s">
        <v>505</v>
      </c>
      <c r="J742" s="105">
        <v>3180.4</v>
      </c>
      <c r="K742" s="106">
        <v>3180.4</v>
      </c>
      <c r="L742" s="105" t="s">
        <v>1997</v>
      </c>
      <c r="M742" s="103" t="e">
        <v>#REF!</v>
      </c>
      <c r="N742" s="105" t="s">
        <v>2073</v>
      </c>
      <c r="O742" s="105" t="s">
        <v>2074</v>
      </c>
      <c r="P742" s="102"/>
      <c r="Q742" s="103" t="e">
        <v>#REF!</v>
      </c>
      <c r="R742" s="105" t="s">
        <v>44</v>
      </c>
      <c r="S742" s="102"/>
      <c r="T742" s="107"/>
      <c r="U742" s="107"/>
    </row>
    <row r="743" spans="1:21" ht="15" hidden="1" customHeight="1" x14ac:dyDescent="0.25">
      <c r="A743" s="102">
        <v>735</v>
      </c>
      <c r="B743" s="102" t="s">
        <v>2075</v>
      </c>
      <c r="C743" s="103" t="s">
        <v>22</v>
      </c>
      <c r="D743" s="102"/>
      <c r="E743" s="102" t="s">
        <v>862</v>
      </c>
      <c r="F743" s="104" t="e">
        <v>#REF!</v>
      </c>
      <c r="G743" s="103" t="e">
        <v>#REF!</v>
      </c>
      <c r="H743" s="105" t="s">
        <v>329</v>
      </c>
      <c r="I743" s="105" t="s">
        <v>948</v>
      </c>
      <c r="J743" s="105">
        <v>4465.6000000000004</v>
      </c>
      <c r="K743" s="106">
        <v>4465.6000000000004</v>
      </c>
      <c r="L743" s="105" t="s">
        <v>2076</v>
      </c>
      <c r="M743" s="103" t="e">
        <v>#REF!</v>
      </c>
      <c r="N743" s="105" t="s">
        <v>2077</v>
      </c>
      <c r="O743" s="105" t="s">
        <v>2078</v>
      </c>
      <c r="P743" s="102"/>
      <c r="Q743" s="103" t="e">
        <v>#REF!</v>
      </c>
      <c r="R743" s="105" t="s">
        <v>44</v>
      </c>
      <c r="S743" s="102"/>
      <c r="T743" s="107"/>
      <c r="U743" s="107"/>
    </row>
    <row r="744" spans="1:21" ht="15" hidden="1" customHeight="1" x14ac:dyDescent="0.25">
      <c r="A744" s="102">
        <v>736</v>
      </c>
      <c r="B744" s="102" t="s">
        <v>2079</v>
      </c>
      <c r="C744" s="103" t="s">
        <v>22</v>
      </c>
      <c r="D744" s="102"/>
      <c r="E744" s="102" t="s">
        <v>594</v>
      </c>
      <c r="F744" s="104" t="e">
        <v>#REF!</v>
      </c>
      <c r="G744" s="103" t="e">
        <v>#REF!</v>
      </c>
      <c r="H744" s="105" t="s">
        <v>329</v>
      </c>
      <c r="I744" s="105" t="s">
        <v>769</v>
      </c>
      <c r="J744" s="105">
        <v>4530.3999999999996</v>
      </c>
      <c r="K744" s="106">
        <v>4530.3999999999996</v>
      </c>
      <c r="L744" s="105" t="s">
        <v>2076</v>
      </c>
      <c r="M744" s="103" t="e">
        <v>#REF!</v>
      </c>
      <c r="N744" s="105" t="s">
        <v>2077</v>
      </c>
      <c r="O744" s="105" t="s">
        <v>2080</v>
      </c>
      <c r="P744" s="102"/>
      <c r="Q744" s="103" t="e">
        <v>#REF!</v>
      </c>
      <c r="R744" s="105" t="s">
        <v>44</v>
      </c>
      <c r="S744" s="102"/>
      <c r="T744" s="107"/>
      <c r="U744" s="107"/>
    </row>
    <row r="745" spans="1:21" ht="15" hidden="1" customHeight="1" x14ac:dyDescent="0.25">
      <c r="A745" s="102">
        <v>737</v>
      </c>
      <c r="B745" s="102" t="s">
        <v>2081</v>
      </c>
      <c r="C745" s="103" t="s">
        <v>22</v>
      </c>
      <c r="D745" s="102"/>
      <c r="E745" s="102" t="s">
        <v>553</v>
      </c>
      <c r="F745" s="104" t="e">
        <v>#REF!</v>
      </c>
      <c r="G745" s="103" t="e">
        <v>#REF!</v>
      </c>
      <c r="H745" s="105" t="s">
        <v>329</v>
      </c>
      <c r="I745" s="105" t="s">
        <v>436</v>
      </c>
      <c r="J745" s="105">
        <v>1836.1</v>
      </c>
      <c r="K745" s="106">
        <v>1836.1</v>
      </c>
      <c r="L745" s="105" t="s">
        <v>2082</v>
      </c>
      <c r="M745" s="103" t="e">
        <v>#REF!</v>
      </c>
      <c r="N745" s="105" t="s">
        <v>2083</v>
      </c>
      <c r="O745" s="105" t="s">
        <v>2084</v>
      </c>
      <c r="P745" s="102"/>
      <c r="Q745" s="103" t="e">
        <v>#REF!</v>
      </c>
      <c r="R745" s="105" t="s">
        <v>2391</v>
      </c>
      <c r="S745" s="102"/>
      <c r="T745" s="107"/>
      <c r="U745" s="107"/>
    </row>
    <row r="746" spans="1:21" ht="15" hidden="1" customHeight="1" x14ac:dyDescent="0.25">
      <c r="A746" s="102">
        <v>738</v>
      </c>
      <c r="B746" s="102" t="s">
        <v>2085</v>
      </c>
      <c r="C746" s="103" t="s">
        <v>22</v>
      </c>
      <c r="D746" s="102"/>
      <c r="E746" s="102" t="s">
        <v>610</v>
      </c>
      <c r="F746" s="104" t="e">
        <v>#REF!</v>
      </c>
      <c r="G746" s="103" t="e">
        <v>#REF!</v>
      </c>
      <c r="H746" s="105" t="s">
        <v>329</v>
      </c>
      <c r="I746" s="105" t="s">
        <v>619</v>
      </c>
      <c r="J746" s="105">
        <v>2270.3000000000002</v>
      </c>
      <c r="K746" s="106">
        <v>2270.3000000000002</v>
      </c>
      <c r="L746" s="105" t="s">
        <v>2086</v>
      </c>
      <c r="M746" s="103" t="e">
        <v>#REF!</v>
      </c>
      <c r="N746" s="105" t="s">
        <v>2087</v>
      </c>
      <c r="O746" s="105" t="s">
        <v>2088</v>
      </c>
      <c r="P746" s="102"/>
      <c r="Q746" s="103" t="e">
        <v>#REF!</v>
      </c>
      <c r="R746" s="105" t="s">
        <v>44</v>
      </c>
      <c r="S746" s="102"/>
      <c r="T746" s="107"/>
      <c r="U746" s="107"/>
    </row>
    <row r="747" spans="1:21" ht="15" hidden="1" customHeight="1" x14ac:dyDescent="0.25">
      <c r="A747" s="102">
        <v>739</v>
      </c>
      <c r="B747" s="102" t="s">
        <v>2089</v>
      </c>
      <c r="C747" s="103" t="s">
        <v>22</v>
      </c>
      <c r="D747" s="102"/>
      <c r="E747" s="102" t="s">
        <v>761</v>
      </c>
      <c r="F747" s="104" t="e">
        <v>#REF!</v>
      </c>
      <c r="G747" s="103" t="e">
        <v>#REF!</v>
      </c>
      <c r="H747" s="105" t="s">
        <v>329</v>
      </c>
      <c r="I747" s="105" t="s">
        <v>659</v>
      </c>
      <c r="J747" s="105">
        <v>3177.1</v>
      </c>
      <c r="K747" s="106">
        <v>3177.1</v>
      </c>
      <c r="L747" s="105" t="s">
        <v>2090</v>
      </c>
      <c r="M747" s="103" t="e">
        <v>#REF!</v>
      </c>
      <c r="N747" s="105" t="s">
        <v>2091</v>
      </c>
      <c r="O747" s="105" t="s">
        <v>2092</v>
      </c>
      <c r="P747" s="102"/>
      <c r="Q747" s="103" t="e">
        <v>#REF!</v>
      </c>
      <c r="R747" s="105" t="s">
        <v>44</v>
      </c>
      <c r="S747" s="102"/>
      <c r="T747" s="107"/>
      <c r="U747" s="107"/>
    </row>
    <row r="748" spans="1:21" ht="15" hidden="1" customHeight="1" x14ac:dyDescent="0.25">
      <c r="A748" s="102">
        <v>740</v>
      </c>
      <c r="B748" s="102" t="s">
        <v>2093</v>
      </c>
      <c r="C748" s="103" t="s">
        <v>22</v>
      </c>
      <c r="D748" s="102"/>
      <c r="E748" s="102" t="s">
        <v>653</v>
      </c>
      <c r="F748" s="104" t="e">
        <v>#REF!</v>
      </c>
      <c r="G748" s="103" t="e">
        <v>#REF!</v>
      </c>
      <c r="H748" s="105" t="s">
        <v>329</v>
      </c>
      <c r="I748" s="105" t="s">
        <v>505</v>
      </c>
      <c r="J748" s="105">
        <v>4578.7</v>
      </c>
      <c r="K748" s="106">
        <v>4578.7</v>
      </c>
      <c r="L748" s="105" t="s">
        <v>2042</v>
      </c>
      <c r="M748" s="103" t="e">
        <v>#REF!</v>
      </c>
      <c r="N748" s="105" t="s">
        <v>2000</v>
      </c>
      <c r="O748" s="105" t="s">
        <v>2094</v>
      </c>
      <c r="P748" s="102"/>
      <c r="Q748" s="103" t="e">
        <v>#REF!</v>
      </c>
      <c r="R748" s="105" t="s">
        <v>44</v>
      </c>
      <c r="S748" s="102"/>
      <c r="T748" s="107"/>
      <c r="U748" s="107"/>
    </row>
    <row r="749" spans="1:21" ht="15" hidden="1" customHeight="1" x14ac:dyDescent="0.25">
      <c r="A749" s="102">
        <v>741</v>
      </c>
      <c r="B749" s="102" t="s">
        <v>2095</v>
      </c>
      <c r="C749" s="103" t="s">
        <v>22</v>
      </c>
      <c r="D749" s="102"/>
      <c r="E749" s="102" t="s">
        <v>2096</v>
      </c>
      <c r="F749" s="104" t="e">
        <v>#REF!</v>
      </c>
      <c r="G749" s="103" t="e">
        <v>#REF!</v>
      </c>
      <c r="H749" s="105" t="s">
        <v>329</v>
      </c>
      <c r="I749" s="105" t="s">
        <v>544</v>
      </c>
      <c r="J749" s="105">
        <v>2311.5</v>
      </c>
      <c r="K749" s="106">
        <v>2311.5</v>
      </c>
      <c r="L749" s="105" t="s">
        <v>2097</v>
      </c>
      <c r="M749" s="103" t="e">
        <v>#REF!</v>
      </c>
      <c r="N749" s="105" t="s">
        <v>1823</v>
      </c>
      <c r="O749" s="105" t="s">
        <v>2098</v>
      </c>
      <c r="P749" s="102"/>
      <c r="Q749" s="103" t="e">
        <v>#REF!</v>
      </c>
      <c r="R749" s="105" t="s">
        <v>2391</v>
      </c>
      <c r="S749" s="102"/>
      <c r="T749" s="107"/>
      <c r="U749" s="107"/>
    </row>
    <row r="750" spans="1:21" ht="15" hidden="1" customHeight="1" x14ac:dyDescent="0.25">
      <c r="A750" s="102">
        <v>742</v>
      </c>
      <c r="B750" s="102" t="s">
        <v>2099</v>
      </c>
      <c r="C750" s="103" t="s">
        <v>22</v>
      </c>
      <c r="D750" s="102"/>
      <c r="E750" s="102" t="s">
        <v>164</v>
      </c>
      <c r="F750" s="104" t="e">
        <v>#REF!</v>
      </c>
      <c r="G750" s="103" t="e">
        <v>#REF!</v>
      </c>
      <c r="H750" s="105" t="s">
        <v>329</v>
      </c>
      <c r="I750" s="105" t="s">
        <v>616</v>
      </c>
      <c r="J750" s="105">
        <v>3359.7</v>
      </c>
      <c r="K750" s="106">
        <v>3359.7</v>
      </c>
      <c r="L750" s="105" t="s">
        <v>2037</v>
      </c>
      <c r="M750" s="103" t="e">
        <v>#REF!</v>
      </c>
      <c r="N750" s="105" t="s">
        <v>2100</v>
      </c>
      <c r="O750" s="105" t="s">
        <v>2101</v>
      </c>
      <c r="P750" s="102"/>
      <c r="Q750" s="103" t="e">
        <v>#REF!</v>
      </c>
      <c r="R750" s="105" t="s">
        <v>44</v>
      </c>
      <c r="S750" s="102"/>
      <c r="T750" s="107"/>
      <c r="U750" s="107"/>
    </row>
    <row r="751" spans="1:21" ht="15" hidden="1" customHeight="1" x14ac:dyDescent="0.25">
      <c r="A751" s="102">
        <v>743</v>
      </c>
      <c r="B751" s="102" t="s">
        <v>2102</v>
      </c>
      <c r="C751" s="103" t="s">
        <v>22</v>
      </c>
      <c r="D751" s="102"/>
      <c r="E751" s="102" t="s">
        <v>1069</v>
      </c>
      <c r="F751" s="104" t="e">
        <v>#REF!</v>
      </c>
      <c r="G751" s="103" t="e">
        <v>#REF!</v>
      </c>
      <c r="H751" s="105" t="s">
        <v>329</v>
      </c>
      <c r="I751" s="105" t="s">
        <v>607</v>
      </c>
      <c r="J751" s="105">
        <v>2773.71</v>
      </c>
      <c r="K751" s="106">
        <v>2773.71</v>
      </c>
      <c r="L751" s="105" t="s">
        <v>1899</v>
      </c>
      <c r="M751" s="103" t="e">
        <v>#REF!</v>
      </c>
      <c r="N751" s="105" t="s">
        <v>2103</v>
      </c>
      <c r="O751" s="105" t="s">
        <v>2104</v>
      </c>
      <c r="P751" s="102"/>
      <c r="Q751" s="103" t="e">
        <v>#REF!</v>
      </c>
      <c r="R751" s="105" t="s">
        <v>44</v>
      </c>
      <c r="S751" s="102"/>
      <c r="T751" s="107"/>
      <c r="U751" s="107"/>
    </row>
    <row r="752" spans="1:21" ht="15" hidden="1" customHeight="1" x14ac:dyDescent="0.25">
      <c r="A752" s="102">
        <v>744</v>
      </c>
      <c r="B752" s="102" t="s">
        <v>2105</v>
      </c>
      <c r="C752" s="103" t="s">
        <v>22</v>
      </c>
      <c r="D752" s="102"/>
      <c r="E752" s="102" t="s">
        <v>109</v>
      </c>
      <c r="F752" s="104" t="e">
        <v>#REF!</v>
      </c>
      <c r="G752" s="103" t="e">
        <v>#REF!</v>
      </c>
      <c r="H752" s="105" t="s">
        <v>329</v>
      </c>
      <c r="I752" s="105" t="s">
        <v>586</v>
      </c>
      <c r="J752" s="105">
        <v>3113</v>
      </c>
      <c r="K752" s="106">
        <v>3113</v>
      </c>
      <c r="L752" s="105" t="s">
        <v>1928</v>
      </c>
      <c r="M752" s="103" t="e">
        <v>#REF!</v>
      </c>
      <c r="N752" s="105" t="s">
        <v>2086</v>
      </c>
      <c r="O752" s="105" t="s">
        <v>2106</v>
      </c>
      <c r="P752" s="102"/>
      <c r="Q752" s="103" t="e">
        <v>#REF!</v>
      </c>
      <c r="R752" s="105" t="s">
        <v>44</v>
      </c>
      <c r="S752" s="102"/>
      <c r="T752" s="107"/>
      <c r="U752" s="107"/>
    </row>
    <row r="753" spans="1:21" ht="15" hidden="1" customHeight="1" x14ac:dyDescent="0.25">
      <c r="A753" s="102">
        <v>745</v>
      </c>
      <c r="B753" s="102" t="s">
        <v>2107</v>
      </c>
      <c r="C753" s="103" t="s">
        <v>25</v>
      </c>
      <c r="D753" s="102"/>
      <c r="E753" s="102" t="s">
        <v>2098</v>
      </c>
      <c r="F753" s="104" t="e">
        <v>#REF!</v>
      </c>
      <c r="G753" s="103" t="e">
        <v>#REF!</v>
      </c>
      <c r="H753" s="105" t="s">
        <v>329</v>
      </c>
      <c r="I753" s="105" t="s">
        <v>505</v>
      </c>
      <c r="J753" s="105">
        <v>5638.7</v>
      </c>
      <c r="K753" s="106">
        <v>5638.7000000000007</v>
      </c>
      <c r="L753" s="105" t="s">
        <v>2108</v>
      </c>
      <c r="M753" s="103" t="e">
        <v>#REF!</v>
      </c>
      <c r="N753" s="105" t="s">
        <v>2109</v>
      </c>
      <c r="O753" s="105" t="s">
        <v>2110</v>
      </c>
      <c r="P753" s="102"/>
      <c r="Q753" s="103" t="e">
        <v>#REF!</v>
      </c>
      <c r="R753" s="105" t="s">
        <v>44</v>
      </c>
      <c r="S753" s="102"/>
      <c r="T753" s="107"/>
      <c r="U753" s="107"/>
    </row>
    <row r="754" spans="1:21" ht="15" hidden="1" customHeight="1" x14ac:dyDescent="0.25">
      <c r="A754" s="102">
        <v>746</v>
      </c>
      <c r="B754" s="102" t="s">
        <v>2111</v>
      </c>
      <c r="C754" s="103" t="s">
        <v>28</v>
      </c>
      <c r="D754" s="102"/>
      <c r="E754" s="102" t="s">
        <v>2112</v>
      </c>
      <c r="F754" s="104" t="e">
        <v>#REF!</v>
      </c>
      <c r="G754" s="103" t="e">
        <v>#REF!</v>
      </c>
      <c r="H754" s="105" t="s">
        <v>25</v>
      </c>
      <c r="I754" s="105" t="s">
        <v>2113</v>
      </c>
      <c r="J754" s="105">
        <v>13714</v>
      </c>
      <c r="K754" s="106">
        <v>13714</v>
      </c>
      <c r="L754" s="105" t="s">
        <v>2114</v>
      </c>
      <c r="M754" s="103" t="e">
        <v>#REF!</v>
      </c>
      <c r="N754" s="105" t="s">
        <v>2115</v>
      </c>
      <c r="O754" s="105" t="s">
        <v>2116</v>
      </c>
      <c r="P754" s="102"/>
      <c r="Q754" s="103" t="e">
        <v>#REF!</v>
      </c>
      <c r="R754" s="105" t="s">
        <v>44</v>
      </c>
      <c r="S754" s="102"/>
      <c r="T754" s="107"/>
      <c r="U754" s="107"/>
    </row>
    <row r="755" spans="1:21" ht="15" hidden="1" customHeight="1" x14ac:dyDescent="0.25">
      <c r="A755" s="102">
        <v>747</v>
      </c>
      <c r="B755" s="102" t="s">
        <v>2117</v>
      </c>
      <c r="C755" s="103" t="s">
        <v>28</v>
      </c>
      <c r="D755" s="102"/>
      <c r="E755" s="102" t="s">
        <v>767</v>
      </c>
      <c r="F755" s="104" t="e">
        <v>#REF!</v>
      </c>
      <c r="G755" s="103" t="e">
        <v>#REF!</v>
      </c>
      <c r="H755" s="105" t="s">
        <v>20</v>
      </c>
      <c r="I755" s="105" t="s">
        <v>837</v>
      </c>
      <c r="J755" s="105">
        <v>3543.4</v>
      </c>
      <c r="K755" s="106">
        <v>3543.4</v>
      </c>
      <c r="L755" s="105" t="s">
        <v>2118</v>
      </c>
      <c r="M755" s="103" t="e">
        <v>#REF!</v>
      </c>
      <c r="N755" s="105" t="s">
        <v>2119</v>
      </c>
      <c r="O755" s="105" t="s">
        <v>2120</v>
      </c>
      <c r="P755" s="102"/>
      <c r="Q755" s="103" t="e">
        <v>#REF!</v>
      </c>
      <c r="R755" s="105" t="s">
        <v>44</v>
      </c>
      <c r="S755" s="102"/>
      <c r="T755" s="107"/>
      <c r="U755" s="107"/>
    </row>
    <row r="756" spans="1:21" ht="15" hidden="1" customHeight="1" x14ac:dyDescent="0.25">
      <c r="A756" s="102">
        <v>748</v>
      </c>
      <c r="B756" s="102" t="s">
        <v>2121</v>
      </c>
      <c r="C756" s="103" t="s">
        <v>28</v>
      </c>
      <c r="D756" s="102"/>
      <c r="E756" s="102" t="s">
        <v>767</v>
      </c>
      <c r="F756" s="104" t="e">
        <v>#REF!</v>
      </c>
      <c r="G756" s="103" t="e">
        <v>#REF!</v>
      </c>
      <c r="H756" s="105" t="s">
        <v>20</v>
      </c>
      <c r="I756" s="105" t="s">
        <v>654</v>
      </c>
      <c r="J756" s="105">
        <v>4097.7</v>
      </c>
      <c r="K756" s="106">
        <v>4097.7</v>
      </c>
      <c r="L756" s="105" t="s">
        <v>2122</v>
      </c>
      <c r="M756" s="103" t="e">
        <v>#REF!</v>
      </c>
      <c r="N756" s="105" t="s">
        <v>1983</v>
      </c>
      <c r="O756" s="105" t="s">
        <v>2123</v>
      </c>
      <c r="P756" s="102"/>
      <c r="Q756" s="103" t="e">
        <v>#REF!</v>
      </c>
      <c r="R756" s="105" t="s">
        <v>44</v>
      </c>
      <c r="S756" s="102"/>
      <c r="T756" s="107"/>
      <c r="U756" s="107"/>
    </row>
    <row r="757" spans="1:21" ht="15" hidden="1" customHeight="1" x14ac:dyDescent="0.25">
      <c r="A757" s="102">
        <v>749</v>
      </c>
      <c r="B757" s="102" t="s">
        <v>2124</v>
      </c>
      <c r="C757" s="103" t="s">
        <v>28</v>
      </c>
      <c r="D757" s="102"/>
      <c r="E757" s="102" t="s">
        <v>752</v>
      </c>
      <c r="F757" s="104" t="e">
        <v>#REF!</v>
      </c>
      <c r="G757" s="103" t="e">
        <v>#REF!</v>
      </c>
      <c r="H757" s="105" t="s">
        <v>20</v>
      </c>
      <c r="I757" s="105" t="s">
        <v>769</v>
      </c>
      <c r="J757" s="105">
        <v>4104.8500000000004</v>
      </c>
      <c r="K757" s="106">
        <v>4104.8500000000004</v>
      </c>
      <c r="L757" s="105" t="s">
        <v>2077</v>
      </c>
      <c r="M757" s="103" t="e">
        <v>#REF!</v>
      </c>
      <c r="N757" s="105" t="s">
        <v>1983</v>
      </c>
      <c r="O757" s="105" t="s">
        <v>2125</v>
      </c>
      <c r="P757" s="102"/>
      <c r="Q757" s="103" t="e">
        <v>#REF!</v>
      </c>
      <c r="R757" s="105" t="s">
        <v>44</v>
      </c>
      <c r="S757" s="102"/>
      <c r="T757" s="107"/>
      <c r="U757" s="107"/>
    </row>
    <row r="758" spans="1:21" ht="15" hidden="1" customHeight="1" x14ac:dyDescent="0.25">
      <c r="A758" s="102">
        <v>750</v>
      </c>
      <c r="B758" s="102" t="s">
        <v>2126</v>
      </c>
      <c r="C758" s="103" t="s">
        <v>28</v>
      </c>
      <c r="D758" s="102"/>
      <c r="E758" s="102" t="s">
        <v>653</v>
      </c>
      <c r="F758" s="104" t="e">
        <v>#REF!</v>
      </c>
      <c r="G758" s="103" t="e">
        <v>#REF!</v>
      </c>
      <c r="H758" s="105" t="s">
        <v>21</v>
      </c>
      <c r="I758" s="105" t="s">
        <v>619</v>
      </c>
      <c r="J758" s="105">
        <v>6501.5</v>
      </c>
      <c r="K758" s="106">
        <v>6501.5</v>
      </c>
      <c r="L758" s="105" t="s">
        <v>2127</v>
      </c>
      <c r="M758" s="103" t="e">
        <v>#REF!</v>
      </c>
      <c r="N758" s="105" t="s">
        <v>2128</v>
      </c>
      <c r="O758" s="105" t="s">
        <v>797</v>
      </c>
      <c r="P758" s="102"/>
      <c r="Q758" s="103" t="e">
        <v>#REF!</v>
      </c>
      <c r="R758" s="105" t="s">
        <v>44</v>
      </c>
      <c r="S758" s="102"/>
      <c r="T758" s="107"/>
      <c r="U758" s="107"/>
    </row>
    <row r="759" spans="1:21" ht="15" hidden="1" customHeight="1" x14ac:dyDescent="0.25">
      <c r="A759" s="102">
        <v>751</v>
      </c>
      <c r="B759" s="102" t="s">
        <v>2129</v>
      </c>
      <c r="C759" s="103" t="s">
        <v>28</v>
      </c>
      <c r="D759" s="102"/>
      <c r="E759" s="102" t="s">
        <v>778</v>
      </c>
      <c r="F759" s="104" t="e">
        <v>#REF!</v>
      </c>
      <c r="G759" s="103" t="e">
        <v>#REF!</v>
      </c>
      <c r="H759" s="105" t="s">
        <v>21</v>
      </c>
      <c r="I759" s="105" t="s">
        <v>616</v>
      </c>
      <c r="J759" s="105">
        <v>5580.9</v>
      </c>
      <c r="K759" s="106">
        <v>5580.9000000000005</v>
      </c>
      <c r="L759" s="105" t="s">
        <v>2000</v>
      </c>
      <c r="M759" s="103" t="e">
        <v>#REF!</v>
      </c>
      <c r="N759" s="105" t="s">
        <v>2130</v>
      </c>
      <c r="O759" s="105" t="s">
        <v>2131</v>
      </c>
      <c r="P759" s="102"/>
      <c r="Q759" s="103" t="e">
        <v>#REF!</v>
      </c>
      <c r="R759" s="105" t="s">
        <v>44</v>
      </c>
      <c r="S759" s="102"/>
      <c r="T759" s="107"/>
      <c r="U759" s="107"/>
    </row>
    <row r="760" spans="1:21" ht="15" hidden="1" customHeight="1" x14ac:dyDescent="0.25">
      <c r="A760" s="102">
        <v>752</v>
      </c>
      <c r="B760" s="102" t="s">
        <v>2132</v>
      </c>
      <c r="C760" s="103" t="s">
        <v>28</v>
      </c>
      <c r="D760" s="102"/>
      <c r="E760" s="102" t="s">
        <v>916</v>
      </c>
      <c r="F760" s="104" t="e">
        <v>#REF!</v>
      </c>
      <c r="G760" s="103" t="e">
        <v>#REF!</v>
      </c>
      <c r="H760" s="105" t="s">
        <v>21</v>
      </c>
      <c r="I760" s="105" t="s">
        <v>2133</v>
      </c>
      <c r="J760" s="105">
        <v>6353.7</v>
      </c>
      <c r="K760" s="106">
        <v>6353.7</v>
      </c>
      <c r="L760" s="105" t="s">
        <v>2134</v>
      </c>
      <c r="M760" s="103" t="e">
        <v>#REF!</v>
      </c>
      <c r="N760" s="105" t="s">
        <v>2135</v>
      </c>
      <c r="O760" s="105" t="s">
        <v>2136</v>
      </c>
      <c r="P760" s="102"/>
      <c r="Q760" s="103" t="e">
        <v>#REF!</v>
      </c>
      <c r="R760" s="105" t="s">
        <v>44</v>
      </c>
      <c r="S760" s="102"/>
      <c r="T760" s="107"/>
      <c r="U760" s="107"/>
    </row>
    <row r="761" spans="1:21" ht="15" hidden="1" customHeight="1" x14ac:dyDescent="0.25">
      <c r="A761" s="102">
        <v>753</v>
      </c>
      <c r="B761" s="102" t="s">
        <v>2137</v>
      </c>
      <c r="C761" s="103" t="s">
        <v>28</v>
      </c>
      <c r="D761" s="102"/>
      <c r="E761" s="102" t="s">
        <v>2138</v>
      </c>
      <c r="F761" s="104" t="e">
        <v>#REF!</v>
      </c>
      <c r="G761" s="103" t="e">
        <v>#REF!</v>
      </c>
      <c r="H761" s="105" t="s">
        <v>26</v>
      </c>
      <c r="I761" s="105" t="s">
        <v>2139</v>
      </c>
      <c r="J761" s="105">
        <v>12782.4</v>
      </c>
      <c r="K761" s="106">
        <v>12782.4</v>
      </c>
      <c r="L761" s="105" t="s">
        <v>2140</v>
      </c>
      <c r="M761" s="103" t="e">
        <v>#REF!</v>
      </c>
      <c r="N761" s="105" t="s">
        <v>2141</v>
      </c>
      <c r="O761" s="105" t="s">
        <v>2142</v>
      </c>
      <c r="P761" s="102"/>
      <c r="Q761" s="103" t="e">
        <v>#REF!</v>
      </c>
      <c r="R761" s="105" t="s">
        <v>44</v>
      </c>
      <c r="S761" s="102"/>
      <c r="T761" s="107"/>
      <c r="U761" s="107"/>
    </row>
    <row r="762" spans="1:21" ht="15" hidden="1" customHeight="1" x14ac:dyDescent="0.25">
      <c r="A762" s="102">
        <v>754</v>
      </c>
      <c r="B762" s="102" t="s">
        <v>2143</v>
      </c>
      <c r="C762" s="103" t="s">
        <v>28</v>
      </c>
      <c r="D762" s="102"/>
      <c r="E762" s="102" t="s">
        <v>764</v>
      </c>
      <c r="F762" s="104" t="e">
        <v>#REF!</v>
      </c>
      <c r="G762" s="103" t="e">
        <v>#REF!</v>
      </c>
      <c r="H762" s="105" t="s">
        <v>22</v>
      </c>
      <c r="I762" s="105" t="s">
        <v>942</v>
      </c>
      <c r="J762" s="105">
        <v>9757.73</v>
      </c>
      <c r="K762" s="106">
        <v>9757.7300000000014</v>
      </c>
      <c r="L762" s="105" t="s">
        <v>2144</v>
      </c>
      <c r="M762" s="103" t="e">
        <v>#REF!</v>
      </c>
      <c r="N762" s="105" t="s">
        <v>2077</v>
      </c>
      <c r="O762" s="105" t="s">
        <v>2007</v>
      </c>
      <c r="P762" s="102"/>
      <c r="Q762" s="103" t="e">
        <v>#REF!</v>
      </c>
      <c r="R762" s="105" t="s">
        <v>44</v>
      </c>
      <c r="S762" s="102"/>
      <c r="T762" s="107"/>
      <c r="U762" s="107"/>
    </row>
    <row r="763" spans="1:21" ht="15" hidden="1" customHeight="1" x14ac:dyDescent="0.25">
      <c r="A763" s="102">
        <v>755</v>
      </c>
      <c r="B763" s="102" t="s">
        <v>2145</v>
      </c>
      <c r="C763" s="103" t="s">
        <v>28</v>
      </c>
      <c r="D763" s="102"/>
      <c r="E763" s="102" t="s">
        <v>623</v>
      </c>
      <c r="F763" s="104" t="e">
        <v>#REF!</v>
      </c>
      <c r="G763" s="103" t="e">
        <v>#REF!</v>
      </c>
      <c r="H763" s="105" t="s">
        <v>20</v>
      </c>
      <c r="I763" s="105" t="s">
        <v>703</v>
      </c>
      <c r="J763" s="105">
        <v>4084.6</v>
      </c>
      <c r="K763" s="106">
        <v>4084.6000000000004</v>
      </c>
      <c r="L763" s="105" t="s">
        <v>2146</v>
      </c>
      <c r="M763" s="103" t="e">
        <v>#REF!</v>
      </c>
      <c r="N763" s="105" t="s">
        <v>1868</v>
      </c>
      <c r="O763" s="105" t="s">
        <v>2147</v>
      </c>
      <c r="P763" s="102"/>
      <c r="Q763" s="103" t="e">
        <v>#REF!</v>
      </c>
      <c r="R763" s="105" t="s">
        <v>44</v>
      </c>
      <c r="S763" s="102"/>
      <c r="T763" s="107"/>
      <c r="U763" s="107"/>
    </row>
    <row r="764" spans="1:21" ht="15" hidden="1" customHeight="1" x14ac:dyDescent="0.25">
      <c r="A764" s="102">
        <v>756</v>
      </c>
      <c r="B764" s="102" t="s">
        <v>2148</v>
      </c>
      <c r="C764" s="103" t="s">
        <v>28</v>
      </c>
      <c r="D764" s="102"/>
      <c r="E764" s="102" t="s">
        <v>163</v>
      </c>
      <c r="F764" s="104" t="e">
        <v>#REF!</v>
      </c>
      <c r="G764" s="103" t="e">
        <v>#REF!</v>
      </c>
      <c r="H764" s="105" t="s">
        <v>19</v>
      </c>
      <c r="I764" s="105" t="s">
        <v>780</v>
      </c>
      <c r="J764" s="105">
        <v>1986.4</v>
      </c>
      <c r="K764" s="106">
        <v>1986.4</v>
      </c>
      <c r="L764" s="105" t="s">
        <v>2149</v>
      </c>
      <c r="M764" s="103" t="e">
        <v>#REF!</v>
      </c>
      <c r="N764" s="105" t="s">
        <v>1817</v>
      </c>
      <c r="O764" s="105" t="s">
        <v>2150</v>
      </c>
      <c r="P764" s="102"/>
      <c r="Q764" s="103" t="e">
        <v>#REF!</v>
      </c>
      <c r="R764" s="105" t="s">
        <v>44</v>
      </c>
      <c r="S764" s="102"/>
      <c r="T764" s="107"/>
      <c r="U764" s="107"/>
    </row>
    <row r="765" spans="1:21" ht="15" hidden="1" customHeight="1" x14ac:dyDescent="0.25">
      <c r="A765" s="102">
        <v>757</v>
      </c>
      <c r="B765" s="102" t="s">
        <v>2151</v>
      </c>
      <c r="C765" s="103" t="s">
        <v>28</v>
      </c>
      <c r="D765" s="102"/>
      <c r="E765" s="102" t="s">
        <v>916</v>
      </c>
      <c r="F765" s="104" t="e">
        <v>#REF!</v>
      </c>
      <c r="G765" s="103" t="e">
        <v>#REF!</v>
      </c>
      <c r="H765" s="105" t="s">
        <v>20</v>
      </c>
      <c r="I765" s="105" t="s">
        <v>619</v>
      </c>
      <c r="J765" s="105">
        <v>4078</v>
      </c>
      <c r="K765" s="106">
        <v>4078</v>
      </c>
      <c r="L765" s="105" t="s">
        <v>2152</v>
      </c>
      <c r="M765" s="103" t="e">
        <v>#REF!</v>
      </c>
      <c r="N765" s="105" t="s">
        <v>2153</v>
      </c>
      <c r="O765" s="105" t="s">
        <v>2154</v>
      </c>
      <c r="P765" s="102"/>
      <c r="Q765" s="103" t="e">
        <v>#REF!</v>
      </c>
      <c r="R765" s="105" t="s">
        <v>44</v>
      </c>
      <c r="S765" s="102"/>
      <c r="T765" s="107"/>
      <c r="U765" s="107"/>
    </row>
    <row r="766" spans="1:21" ht="15" hidden="1" customHeight="1" x14ac:dyDescent="0.25">
      <c r="A766" s="102">
        <v>758</v>
      </c>
      <c r="B766" s="102" t="s">
        <v>2155</v>
      </c>
      <c r="C766" s="103" t="s">
        <v>28</v>
      </c>
      <c r="D766" s="102"/>
      <c r="E766" s="102" t="s">
        <v>1632</v>
      </c>
      <c r="F766" s="104" t="e">
        <v>#REF!</v>
      </c>
      <c r="G766" s="103" t="e">
        <v>#REF!</v>
      </c>
      <c r="H766" s="105" t="s">
        <v>20</v>
      </c>
      <c r="I766" s="105" t="s">
        <v>619</v>
      </c>
      <c r="J766" s="105">
        <v>4071.5</v>
      </c>
      <c r="K766" s="106">
        <v>4071.5</v>
      </c>
      <c r="L766" s="105" t="s">
        <v>2156</v>
      </c>
      <c r="M766" s="103" t="e">
        <v>#REF!</v>
      </c>
      <c r="N766" s="105" t="s">
        <v>2157</v>
      </c>
      <c r="O766" s="105" t="s">
        <v>2158</v>
      </c>
      <c r="P766" s="102"/>
      <c r="Q766" s="103" t="e">
        <v>#REF!</v>
      </c>
      <c r="R766" s="105" t="s">
        <v>44</v>
      </c>
      <c r="S766" s="102"/>
      <c r="T766" s="107"/>
      <c r="U766" s="107"/>
    </row>
    <row r="767" spans="1:21" ht="15" hidden="1" customHeight="1" x14ac:dyDescent="0.25">
      <c r="A767" s="102">
        <v>759</v>
      </c>
      <c r="B767" s="102" t="s">
        <v>2159</v>
      </c>
      <c r="C767" s="103" t="s">
        <v>28</v>
      </c>
      <c r="D767" s="102"/>
      <c r="E767" s="102" t="s">
        <v>752</v>
      </c>
      <c r="F767" s="104" t="e">
        <v>#REF!</v>
      </c>
      <c r="G767" s="103" t="e">
        <v>#REF!</v>
      </c>
      <c r="H767" s="105" t="s">
        <v>20</v>
      </c>
      <c r="I767" s="105" t="s">
        <v>780</v>
      </c>
      <c r="J767" s="105">
        <v>4469.3</v>
      </c>
      <c r="K767" s="106">
        <v>4469.2999999999993</v>
      </c>
      <c r="L767" s="105" t="s">
        <v>2156</v>
      </c>
      <c r="M767" s="103" t="e">
        <v>#REF!</v>
      </c>
      <c r="N767" s="105" t="s">
        <v>2157</v>
      </c>
      <c r="O767" s="105" t="s">
        <v>2158</v>
      </c>
      <c r="P767" s="102"/>
      <c r="Q767" s="103" t="e">
        <v>#REF!</v>
      </c>
      <c r="R767" s="105" t="s">
        <v>44</v>
      </c>
      <c r="S767" s="102"/>
      <c r="T767" s="107"/>
      <c r="U767" s="107"/>
    </row>
    <row r="768" spans="1:21" ht="15" hidden="1" customHeight="1" x14ac:dyDescent="0.25">
      <c r="A768" s="102">
        <v>760</v>
      </c>
      <c r="B768" s="102" t="s">
        <v>2160</v>
      </c>
      <c r="C768" s="103" t="s">
        <v>28</v>
      </c>
      <c r="D768" s="102"/>
      <c r="E768" s="102" t="s">
        <v>761</v>
      </c>
      <c r="F768" s="104" t="e">
        <v>#REF!</v>
      </c>
      <c r="G768" s="103" t="e">
        <v>#REF!</v>
      </c>
      <c r="H768" s="105" t="s">
        <v>20</v>
      </c>
      <c r="I768" s="105" t="s">
        <v>780</v>
      </c>
      <c r="J768" s="105">
        <v>4189</v>
      </c>
      <c r="K768" s="106">
        <v>4189</v>
      </c>
      <c r="L768" s="105" t="s">
        <v>2029</v>
      </c>
      <c r="M768" s="103" t="e">
        <v>#REF!</v>
      </c>
      <c r="N768" s="105" t="s">
        <v>2161</v>
      </c>
      <c r="O768" s="105" t="s">
        <v>2162</v>
      </c>
      <c r="P768" s="102"/>
      <c r="Q768" s="103" t="e">
        <v>#REF!</v>
      </c>
      <c r="R768" s="105" t="s">
        <v>44</v>
      </c>
      <c r="S768" s="102"/>
      <c r="T768" s="107"/>
      <c r="U768" s="107"/>
    </row>
    <row r="769" spans="1:21" ht="15" hidden="1" customHeight="1" x14ac:dyDescent="0.25">
      <c r="A769" s="102">
        <v>761</v>
      </c>
      <c r="B769" s="102" t="s">
        <v>2163</v>
      </c>
      <c r="C769" s="103" t="s">
        <v>28</v>
      </c>
      <c r="D769" s="102"/>
      <c r="E769" s="102" t="s">
        <v>2135</v>
      </c>
      <c r="F769" s="104" t="e">
        <v>#REF!</v>
      </c>
      <c r="G769" s="103" t="e">
        <v>#REF!</v>
      </c>
      <c r="H769" s="105" t="s">
        <v>26</v>
      </c>
      <c r="I769" s="105" t="s">
        <v>679</v>
      </c>
      <c r="J769" s="105">
        <v>13233.3</v>
      </c>
      <c r="K769" s="106">
        <v>13233.3</v>
      </c>
      <c r="L769" s="105" t="s">
        <v>2164</v>
      </c>
      <c r="M769" s="103" t="e">
        <v>#REF!</v>
      </c>
      <c r="N769" s="105" t="s">
        <v>2165</v>
      </c>
      <c r="O769" s="105" t="s">
        <v>2067</v>
      </c>
      <c r="P769" s="102"/>
      <c r="Q769" s="103" t="e">
        <v>#REF!</v>
      </c>
      <c r="R769" s="105" t="s">
        <v>44</v>
      </c>
      <c r="S769" s="102"/>
      <c r="T769" s="107"/>
      <c r="U769" s="107"/>
    </row>
    <row r="770" spans="1:21" ht="15" hidden="1" customHeight="1" x14ac:dyDescent="0.25">
      <c r="A770" s="102">
        <v>762</v>
      </c>
      <c r="B770" s="102" t="s">
        <v>2166</v>
      </c>
      <c r="C770" s="103" t="s">
        <v>28</v>
      </c>
      <c r="D770" s="102"/>
      <c r="E770" s="102" t="s">
        <v>778</v>
      </c>
      <c r="F770" s="104" t="e">
        <v>#REF!</v>
      </c>
      <c r="G770" s="103" t="e">
        <v>#REF!</v>
      </c>
      <c r="H770" s="105" t="s">
        <v>21</v>
      </c>
      <c r="I770" s="105" t="s">
        <v>703</v>
      </c>
      <c r="J770" s="105">
        <v>5577.1</v>
      </c>
      <c r="K770" s="106">
        <v>5577.1</v>
      </c>
      <c r="L770" s="105" t="s">
        <v>2167</v>
      </c>
      <c r="M770" s="103" t="e">
        <v>#REF!</v>
      </c>
      <c r="N770" s="105" t="s">
        <v>2168</v>
      </c>
      <c r="O770" s="105" t="s">
        <v>2169</v>
      </c>
      <c r="P770" s="102"/>
      <c r="Q770" s="103" t="e">
        <v>#REF!</v>
      </c>
      <c r="R770" s="105" t="s">
        <v>44</v>
      </c>
      <c r="S770" s="102"/>
      <c r="T770" s="107"/>
      <c r="U770" s="107"/>
    </row>
    <row r="771" spans="1:21" ht="15" hidden="1" customHeight="1" x14ac:dyDescent="0.25">
      <c r="A771" s="102">
        <v>763</v>
      </c>
      <c r="B771" s="102" t="s">
        <v>2170</v>
      </c>
      <c r="C771" s="103" t="s">
        <v>28</v>
      </c>
      <c r="D771" s="102"/>
      <c r="E771" s="102" t="s">
        <v>1632</v>
      </c>
      <c r="F771" s="104" t="e">
        <v>#REF!</v>
      </c>
      <c r="G771" s="103" t="e">
        <v>#REF!</v>
      </c>
      <c r="H771" s="105" t="s">
        <v>20</v>
      </c>
      <c r="I771" s="105" t="s">
        <v>682</v>
      </c>
      <c r="J771" s="105">
        <v>4131.05</v>
      </c>
      <c r="K771" s="106">
        <v>4131.05</v>
      </c>
      <c r="L771" s="105" t="s">
        <v>2000</v>
      </c>
      <c r="M771" s="103" t="e">
        <v>#REF!</v>
      </c>
      <c r="N771" s="105" t="s">
        <v>2171</v>
      </c>
      <c r="O771" s="105" t="s">
        <v>2172</v>
      </c>
      <c r="P771" s="102"/>
      <c r="Q771" s="103" t="e">
        <v>#REF!</v>
      </c>
      <c r="R771" s="105" t="s">
        <v>44</v>
      </c>
      <c r="S771" s="102"/>
      <c r="T771" s="107"/>
      <c r="U771" s="107"/>
    </row>
    <row r="772" spans="1:21" ht="15" hidden="1" customHeight="1" x14ac:dyDescent="0.25">
      <c r="A772" s="102">
        <v>764</v>
      </c>
      <c r="B772" s="102" t="s">
        <v>2173</v>
      </c>
      <c r="C772" s="103" t="s">
        <v>29</v>
      </c>
      <c r="D772" s="102"/>
      <c r="E772" s="102" t="s">
        <v>594</v>
      </c>
      <c r="F772" s="104" t="e">
        <v>#REF!</v>
      </c>
      <c r="G772" s="103" t="e">
        <v>#REF!</v>
      </c>
      <c r="H772" s="105" t="s">
        <v>20</v>
      </c>
      <c r="I772" s="105" t="s">
        <v>837</v>
      </c>
      <c r="J772" s="105">
        <v>4577.75</v>
      </c>
      <c r="K772" s="106">
        <v>4577.75</v>
      </c>
      <c r="L772" s="105" t="s">
        <v>2174</v>
      </c>
      <c r="M772" s="103" t="e">
        <v>#REF!</v>
      </c>
      <c r="N772" s="105" t="s">
        <v>2153</v>
      </c>
      <c r="O772" s="105" t="s">
        <v>2175</v>
      </c>
      <c r="P772" s="102"/>
      <c r="Q772" s="103" t="e">
        <v>#REF!</v>
      </c>
      <c r="R772" s="105" t="s">
        <v>44</v>
      </c>
      <c r="S772" s="102"/>
      <c r="T772" s="107"/>
      <c r="U772" s="107"/>
    </row>
    <row r="773" spans="1:21" ht="15" hidden="1" customHeight="1" x14ac:dyDescent="0.25">
      <c r="A773" s="102">
        <v>765</v>
      </c>
      <c r="B773" s="102" t="s">
        <v>2176</v>
      </c>
      <c r="C773" s="103" t="s">
        <v>29</v>
      </c>
      <c r="D773" s="102"/>
      <c r="E773" s="102" t="s">
        <v>603</v>
      </c>
      <c r="F773" s="104" t="e">
        <v>#REF!</v>
      </c>
      <c r="G773" s="103" t="e">
        <v>#REF!</v>
      </c>
      <c r="H773" s="105" t="s">
        <v>19</v>
      </c>
      <c r="I773" s="105" t="s">
        <v>1667</v>
      </c>
      <c r="J773" s="105">
        <v>2482.5</v>
      </c>
      <c r="K773" s="106">
        <v>2482.5</v>
      </c>
      <c r="L773" s="105" t="s">
        <v>2177</v>
      </c>
      <c r="M773" s="103" t="e">
        <v>#REF!</v>
      </c>
      <c r="N773" s="105" t="s">
        <v>1817</v>
      </c>
      <c r="O773" s="105" t="s">
        <v>2178</v>
      </c>
      <c r="P773" s="102"/>
      <c r="Q773" s="103" t="e">
        <v>#REF!</v>
      </c>
      <c r="R773" s="105" t="s">
        <v>44</v>
      </c>
      <c r="S773" s="102"/>
      <c r="T773" s="107"/>
      <c r="U773" s="107"/>
    </row>
    <row r="774" spans="1:21" ht="15" hidden="1" customHeight="1" x14ac:dyDescent="0.25">
      <c r="A774" s="102">
        <v>766</v>
      </c>
      <c r="B774" s="102" t="s">
        <v>2179</v>
      </c>
      <c r="C774" s="103" t="s">
        <v>29</v>
      </c>
      <c r="D774" s="102"/>
      <c r="E774" s="102" t="s">
        <v>164</v>
      </c>
      <c r="F774" s="104" t="e">
        <v>#REF!</v>
      </c>
      <c r="G774" s="103" t="e">
        <v>#REF!</v>
      </c>
      <c r="H774" s="105" t="s">
        <v>19</v>
      </c>
      <c r="I774" s="105" t="s">
        <v>1667</v>
      </c>
      <c r="J774" s="105">
        <v>2279.3000000000002</v>
      </c>
      <c r="K774" s="106">
        <v>2279.3000000000002</v>
      </c>
      <c r="L774" s="105" t="s">
        <v>2180</v>
      </c>
      <c r="M774" s="103" t="e">
        <v>#REF!</v>
      </c>
      <c r="N774" s="105" t="s">
        <v>2181</v>
      </c>
      <c r="O774" s="105" t="s">
        <v>2178</v>
      </c>
      <c r="P774" s="102"/>
      <c r="Q774" s="103" t="e">
        <v>#REF!</v>
      </c>
      <c r="R774" s="105" t="s">
        <v>44</v>
      </c>
      <c r="S774" s="102"/>
      <c r="T774" s="107"/>
      <c r="U774" s="107"/>
    </row>
    <row r="775" spans="1:21" ht="15" hidden="1" customHeight="1" x14ac:dyDescent="0.25">
      <c r="A775" s="102">
        <v>767</v>
      </c>
      <c r="B775" s="102" t="s">
        <v>2182</v>
      </c>
      <c r="C775" s="103" t="s">
        <v>29</v>
      </c>
      <c r="D775" s="102"/>
      <c r="E775" s="102" t="s">
        <v>898</v>
      </c>
      <c r="F775" s="104" t="e">
        <v>#REF!</v>
      </c>
      <c r="G775" s="103" t="e">
        <v>#REF!</v>
      </c>
      <c r="H775" s="105" t="s">
        <v>23</v>
      </c>
      <c r="I775" s="105" t="s">
        <v>1015</v>
      </c>
      <c r="J775" s="105">
        <v>9359.4</v>
      </c>
      <c r="K775" s="106">
        <v>9359.4</v>
      </c>
      <c r="L775" s="105" t="s">
        <v>2183</v>
      </c>
      <c r="M775" s="103" t="e">
        <v>#REF!</v>
      </c>
      <c r="N775" s="105" t="s">
        <v>2165</v>
      </c>
      <c r="O775" s="105" t="s">
        <v>2184</v>
      </c>
      <c r="P775" s="102"/>
      <c r="Q775" s="103" t="e">
        <v>#REF!</v>
      </c>
      <c r="R775" s="105" t="s">
        <v>44</v>
      </c>
      <c r="S775" s="102"/>
      <c r="T775" s="107"/>
      <c r="U775" s="107"/>
    </row>
    <row r="776" spans="1:21" ht="15" hidden="1" customHeight="1" x14ac:dyDescent="0.25">
      <c r="A776" s="102">
        <v>768</v>
      </c>
      <c r="B776" s="102" t="s">
        <v>2185</v>
      </c>
      <c r="C776" s="103" t="s">
        <v>29</v>
      </c>
      <c r="D776" s="102"/>
      <c r="E776" s="102" t="s">
        <v>603</v>
      </c>
      <c r="F776" s="104" t="e">
        <v>#REF!</v>
      </c>
      <c r="G776" s="103" t="e">
        <v>#REF!</v>
      </c>
      <c r="H776" s="105" t="s">
        <v>19</v>
      </c>
      <c r="I776" s="105" t="s">
        <v>599</v>
      </c>
      <c r="J776" s="105">
        <v>2200.3000000000002</v>
      </c>
      <c r="K776" s="106">
        <v>2200.3000000000002</v>
      </c>
      <c r="L776" s="105" t="s">
        <v>2149</v>
      </c>
      <c r="M776" s="103" t="e">
        <v>#REF!</v>
      </c>
      <c r="N776" s="105" t="s">
        <v>1876</v>
      </c>
      <c r="O776" s="105" t="s">
        <v>594</v>
      </c>
      <c r="P776" s="102"/>
      <c r="Q776" s="103" t="e">
        <v>#REF!</v>
      </c>
      <c r="R776" s="105" t="s">
        <v>44</v>
      </c>
      <c r="S776" s="102"/>
      <c r="T776" s="107"/>
      <c r="U776" s="107"/>
    </row>
    <row r="777" spans="1:21" ht="15" hidden="1" customHeight="1" x14ac:dyDescent="0.25">
      <c r="A777" s="102">
        <v>769</v>
      </c>
      <c r="B777" s="102" t="s">
        <v>2186</v>
      </c>
      <c r="C777" s="103" t="s">
        <v>29</v>
      </c>
      <c r="D777" s="102"/>
      <c r="E777" s="102" t="s">
        <v>2187</v>
      </c>
      <c r="F777" s="104" t="e">
        <v>#REF!</v>
      </c>
      <c r="G777" s="103" t="e">
        <v>#REF!</v>
      </c>
      <c r="H777" s="105" t="s">
        <v>21</v>
      </c>
      <c r="I777" s="105" t="s">
        <v>1015</v>
      </c>
      <c r="J777" s="105">
        <v>6880.4</v>
      </c>
      <c r="K777" s="106">
        <v>6880.4</v>
      </c>
      <c r="L777" s="105" t="s">
        <v>1975</v>
      </c>
      <c r="M777" s="103" t="e">
        <v>#REF!</v>
      </c>
      <c r="N777" s="105" t="s">
        <v>2188</v>
      </c>
      <c r="O777" s="105" t="s">
        <v>2189</v>
      </c>
      <c r="P777" s="102"/>
      <c r="Q777" s="103" t="e">
        <v>#REF!</v>
      </c>
      <c r="R777" s="105" t="s">
        <v>44</v>
      </c>
      <c r="S777" s="102"/>
      <c r="T777" s="107"/>
      <c r="U777" s="107"/>
    </row>
    <row r="778" spans="1:21" ht="15" hidden="1" customHeight="1" x14ac:dyDescent="0.25">
      <c r="A778" s="102">
        <v>770</v>
      </c>
      <c r="B778" s="102" t="s">
        <v>2190</v>
      </c>
      <c r="C778" s="103" t="s">
        <v>29</v>
      </c>
      <c r="D778" s="102"/>
      <c r="E778" s="102" t="s">
        <v>2191</v>
      </c>
      <c r="F778" s="104" t="e">
        <v>#REF!</v>
      </c>
      <c r="G778" s="103" t="e">
        <v>#REF!</v>
      </c>
      <c r="H778" s="105" t="s">
        <v>21</v>
      </c>
      <c r="I778" s="105" t="s">
        <v>682</v>
      </c>
      <c r="J778" s="105">
        <v>7219.5</v>
      </c>
      <c r="K778" s="106">
        <v>7219.5</v>
      </c>
      <c r="L778" s="105" t="s">
        <v>2192</v>
      </c>
      <c r="M778" s="103" t="e">
        <v>#REF!</v>
      </c>
      <c r="N778" s="105" t="s">
        <v>2025</v>
      </c>
      <c r="O778" s="105" t="s">
        <v>2193</v>
      </c>
      <c r="P778" s="102"/>
      <c r="Q778" s="103" t="e">
        <v>#REF!</v>
      </c>
      <c r="R778" s="105" t="s">
        <v>44</v>
      </c>
      <c r="S778" s="102"/>
      <c r="T778" s="107"/>
      <c r="U778" s="107"/>
    </row>
    <row r="779" spans="1:21" ht="15" hidden="1" customHeight="1" x14ac:dyDescent="0.25">
      <c r="A779" s="102">
        <v>771</v>
      </c>
      <c r="B779" s="102" t="s">
        <v>2194</v>
      </c>
      <c r="C779" s="103" t="s">
        <v>29</v>
      </c>
      <c r="D779" s="102"/>
      <c r="E779" s="102" t="s">
        <v>889</v>
      </c>
      <c r="F779" s="104" t="e">
        <v>#REF!</v>
      </c>
      <c r="G779" s="103" t="e">
        <v>#REF!</v>
      </c>
      <c r="H779" s="105" t="s">
        <v>20</v>
      </c>
      <c r="I779" s="105" t="s">
        <v>682</v>
      </c>
      <c r="J779" s="105">
        <v>4496.3</v>
      </c>
      <c r="K779" s="106">
        <v>4496.3</v>
      </c>
      <c r="L779" s="105" t="s">
        <v>2082</v>
      </c>
      <c r="M779" s="103" t="e">
        <v>#REF!</v>
      </c>
      <c r="N779" s="105" t="s">
        <v>2128</v>
      </c>
      <c r="O779" s="105" t="s">
        <v>2154</v>
      </c>
      <c r="P779" s="102"/>
      <c r="Q779" s="103" t="e">
        <v>#REF!</v>
      </c>
      <c r="R779" s="105" t="s">
        <v>44</v>
      </c>
      <c r="S779" s="102"/>
      <c r="T779" s="107"/>
      <c r="U779" s="107"/>
    </row>
    <row r="780" spans="1:21" ht="15" hidden="1" customHeight="1" x14ac:dyDescent="0.25">
      <c r="A780" s="102">
        <v>772</v>
      </c>
      <c r="B780" s="102" t="s">
        <v>2195</v>
      </c>
      <c r="C780" s="103" t="s">
        <v>29</v>
      </c>
      <c r="D780" s="102"/>
      <c r="E780" s="102" t="s">
        <v>603</v>
      </c>
      <c r="F780" s="104" t="e">
        <v>#REF!</v>
      </c>
      <c r="G780" s="103" t="e">
        <v>#REF!</v>
      </c>
      <c r="H780" s="105" t="s">
        <v>19</v>
      </c>
      <c r="I780" s="105" t="s">
        <v>844</v>
      </c>
      <c r="J780" s="105">
        <v>2177</v>
      </c>
      <c r="K780" s="106">
        <v>2177</v>
      </c>
      <c r="L780" s="105" t="s">
        <v>1983</v>
      </c>
      <c r="M780" s="103" t="e">
        <v>#REF!</v>
      </c>
      <c r="N780" s="105" t="s">
        <v>884</v>
      </c>
      <c r="O780" s="105" t="s">
        <v>2010</v>
      </c>
      <c r="P780" s="102"/>
      <c r="Q780" s="103" t="e">
        <v>#REF!</v>
      </c>
      <c r="R780" s="105" t="s">
        <v>44</v>
      </c>
      <c r="S780" s="102"/>
      <c r="T780" s="107"/>
      <c r="U780" s="107"/>
    </row>
    <row r="781" spans="1:21" ht="15" hidden="1" customHeight="1" x14ac:dyDescent="0.25">
      <c r="A781" s="102">
        <v>773</v>
      </c>
      <c r="B781" s="102" t="s">
        <v>2196</v>
      </c>
      <c r="C781" s="103" t="s">
        <v>2197</v>
      </c>
      <c r="D781" s="102"/>
      <c r="E781" s="102" t="s">
        <v>775</v>
      </c>
      <c r="F781" s="104" t="e">
        <v>#REF!</v>
      </c>
      <c r="G781" s="103" t="e">
        <v>#REF!</v>
      </c>
      <c r="H781" s="105" t="s">
        <v>23</v>
      </c>
      <c r="I781" s="105" t="s">
        <v>1015</v>
      </c>
      <c r="J781" s="105">
        <v>9602.2000000000007</v>
      </c>
      <c r="K781" s="106">
        <v>9602.1999999999989</v>
      </c>
      <c r="L781" s="105" t="s">
        <v>2076</v>
      </c>
      <c r="M781" s="103" t="e">
        <v>#REF!</v>
      </c>
      <c r="N781" s="105" t="s">
        <v>2198</v>
      </c>
      <c r="O781" s="105" t="s">
        <v>2199</v>
      </c>
      <c r="P781" s="102"/>
      <c r="Q781" s="103" t="e">
        <v>#REF!</v>
      </c>
      <c r="R781" s="105" t="s">
        <v>44</v>
      </c>
      <c r="S781" s="102"/>
      <c r="T781" s="107"/>
      <c r="U781" s="107"/>
    </row>
    <row r="782" spans="1:21" x14ac:dyDescent="0.25">
      <c r="A782" s="102"/>
      <c r="B782" s="102"/>
      <c r="C782" s="108"/>
      <c r="D782" s="102"/>
      <c r="E782" s="107"/>
      <c r="F782" s="109"/>
      <c r="G782" s="108"/>
      <c r="H782" s="108"/>
      <c r="I782" s="108"/>
      <c r="J782" s="110"/>
      <c r="K782" s="110"/>
      <c r="L782" s="108"/>
      <c r="M782" s="108"/>
      <c r="N782" s="108"/>
      <c r="O782" s="108"/>
      <c r="P782" s="108"/>
      <c r="Q782" s="103"/>
      <c r="R782" s="103"/>
      <c r="S782" s="108"/>
      <c r="T782" s="107"/>
      <c r="U782" s="107"/>
    </row>
    <row r="783" spans="1:21" x14ac:dyDescent="0.25">
      <c r="A783" s="102">
        <v>1</v>
      </c>
      <c r="B783" s="102" t="s">
        <v>2325</v>
      </c>
      <c r="C783" s="108">
        <v>2</v>
      </c>
      <c r="D783" s="102"/>
      <c r="E783" s="107">
        <v>16</v>
      </c>
      <c r="F783" s="109">
        <v>0</v>
      </c>
      <c r="G783" s="108">
        <v>3</v>
      </c>
      <c r="H783" s="108">
        <v>0</v>
      </c>
      <c r="I783" s="108">
        <v>1975</v>
      </c>
      <c r="J783" s="110">
        <v>833.2</v>
      </c>
      <c r="K783" s="110">
        <v>732.1</v>
      </c>
      <c r="L783" s="108">
        <v>270</v>
      </c>
      <c r="M783" s="108">
        <v>130</v>
      </c>
      <c r="N783" s="108">
        <v>200</v>
      </c>
      <c r="O783" s="108">
        <v>56</v>
      </c>
      <c r="P783" s="108" t="s">
        <v>326</v>
      </c>
      <c r="Q783" s="103" t="s">
        <v>93</v>
      </c>
      <c r="R783" s="103" t="s">
        <v>2391</v>
      </c>
      <c r="S783" s="108" t="s">
        <v>93</v>
      </c>
      <c r="T783" s="107"/>
      <c r="U783" s="107"/>
    </row>
    <row r="784" spans="1:21" x14ac:dyDescent="0.25">
      <c r="A784" s="102">
        <v>2</v>
      </c>
      <c r="B784" s="102" t="s">
        <v>2326</v>
      </c>
      <c r="C784" s="108">
        <v>2</v>
      </c>
      <c r="D784" s="102"/>
      <c r="E784" s="107">
        <v>16</v>
      </c>
      <c r="F784" s="109">
        <v>0</v>
      </c>
      <c r="G784" s="108">
        <v>3</v>
      </c>
      <c r="H784" s="108">
        <v>0</v>
      </c>
      <c r="I784" s="108">
        <v>1972</v>
      </c>
      <c r="J784" s="110">
        <v>880.1</v>
      </c>
      <c r="K784" s="110">
        <v>752.9</v>
      </c>
      <c r="L784" s="108">
        <v>270</v>
      </c>
      <c r="M784" s="108">
        <v>130</v>
      </c>
      <c r="N784" s="108">
        <v>0</v>
      </c>
      <c r="O784" s="108">
        <v>56</v>
      </c>
      <c r="P784" s="108" t="s">
        <v>326</v>
      </c>
      <c r="Q784" s="103" t="s">
        <v>93</v>
      </c>
      <c r="R784" s="103" t="s">
        <v>2391</v>
      </c>
      <c r="S784" s="108" t="s">
        <v>93</v>
      </c>
      <c r="T784" s="107"/>
      <c r="U784" s="107"/>
    </row>
    <row r="785" spans="1:21" x14ac:dyDescent="0.25">
      <c r="A785" s="102">
        <v>3</v>
      </c>
      <c r="B785" s="102" t="s">
        <v>2327</v>
      </c>
      <c r="C785" s="108">
        <v>2</v>
      </c>
      <c r="D785" s="102"/>
      <c r="E785" s="107">
        <v>8</v>
      </c>
      <c r="F785" s="109">
        <v>120</v>
      </c>
      <c r="G785" s="108">
        <v>1</v>
      </c>
      <c r="H785" s="108">
        <v>0</v>
      </c>
      <c r="I785" s="108">
        <v>1957</v>
      </c>
      <c r="J785" s="110">
        <v>382.2</v>
      </c>
      <c r="K785" s="110">
        <v>475.6</v>
      </c>
      <c r="L785" s="108">
        <v>201</v>
      </c>
      <c r="M785" s="108">
        <v>240</v>
      </c>
      <c r="N785" s="108">
        <v>0</v>
      </c>
      <c r="O785" s="108">
        <v>26.7</v>
      </c>
      <c r="P785" s="108" t="s">
        <v>326</v>
      </c>
      <c r="Q785" s="103" t="s">
        <v>93</v>
      </c>
      <c r="R785" s="103" t="s">
        <v>2391</v>
      </c>
      <c r="S785" s="108" t="s">
        <v>93</v>
      </c>
      <c r="T785" s="107"/>
      <c r="U785" s="107"/>
    </row>
    <row r="786" spans="1:21" x14ac:dyDescent="0.25">
      <c r="A786" s="102">
        <v>4</v>
      </c>
      <c r="B786" s="102" t="s">
        <v>2328</v>
      </c>
      <c r="C786" s="108">
        <v>4</v>
      </c>
      <c r="D786" s="102"/>
      <c r="E786" s="107">
        <v>56</v>
      </c>
      <c r="F786" s="109">
        <v>150.6</v>
      </c>
      <c r="G786" s="108">
        <v>4</v>
      </c>
      <c r="H786" s="108">
        <v>0</v>
      </c>
      <c r="I786" s="108">
        <v>1967</v>
      </c>
      <c r="J786" s="110">
        <v>2811.8</v>
      </c>
      <c r="K786" s="110">
        <v>2439.4</v>
      </c>
      <c r="L786" s="108">
        <v>708</v>
      </c>
      <c r="M786" s="108">
        <v>540</v>
      </c>
      <c r="N786" s="108">
        <v>125</v>
      </c>
      <c r="O786" s="108">
        <v>206</v>
      </c>
      <c r="P786" s="108" t="s">
        <v>326</v>
      </c>
      <c r="Q786" s="103" t="s">
        <v>93</v>
      </c>
      <c r="R786" s="103" t="s">
        <v>2391</v>
      </c>
      <c r="S786" s="108" t="s">
        <v>93</v>
      </c>
      <c r="T786" s="107"/>
      <c r="U786" s="107"/>
    </row>
    <row r="787" spans="1:21" x14ac:dyDescent="0.25">
      <c r="A787" s="102">
        <v>5</v>
      </c>
      <c r="B787" s="102" t="s">
        <v>2329</v>
      </c>
      <c r="C787" s="108">
        <v>4</v>
      </c>
      <c r="D787" s="102"/>
      <c r="E787" s="107">
        <v>60</v>
      </c>
      <c r="F787" s="109">
        <v>0</v>
      </c>
      <c r="G787" s="108">
        <v>4</v>
      </c>
      <c r="H787" s="108">
        <v>0</v>
      </c>
      <c r="I787" s="108">
        <v>1965</v>
      </c>
      <c r="J787" s="110">
        <v>2981.7</v>
      </c>
      <c r="K787" s="110">
        <v>2546.7600000000002</v>
      </c>
      <c r="L787" s="108">
        <v>708</v>
      </c>
      <c r="M787" s="108">
        <v>540</v>
      </c>
      <c r="N787" s="108">
        <v>250</v>
      </c>
      <c r="O787" s="108">
        <v>206</v>
      </c>
      <c r="P787" s="108" t="s">
        <v>326</v>
      </c>
      <c r="Q787" s="103" t="s">
        <v>93</v>
      </c>
      <c r="R787" s="103" t="s">
        <v>2391</v>
      </c>
      <c r="S787" s="108" t="s">
        <v>93</v>
      </c>
      <c r="T787" s="107"/>
      <c r="U787" s="107"/>
    </row>
    <row r="788" spans="1:21" ht="31.5" x14ac:dyDescent="0.25">
      <c r="A788" s="102">
        <v>6</v>
      </c>
      <c r="B788" s="102" t="s">
        <v>2330</v>
      </c>
      <c r="C788" s="108">
        <v>4</v>
      </c>
      <c r="D788" s="102"/>
      <c r="E788" s="107">
        <v>60</v>
      </c>
      <c r="F788" s="109">
        <v>40</v>
      </c>
      <c r="G788" s="108">
        <v>4</v>
      </c>
      <c r="H788" s="108">
        <v>0</v>
      </c>
      <c r="I788" s="108">
        <v>1964</v>
      </c>
      <c r="J788" s="110">
        <v>3183.3</v>
      </c>
      <c r="K788" s="110">
        <v>2534.4</v>
      </c>
      <c r="L788" s="108">
        <v>708</v>
      </c>
      <c r="M788" s="108">
        <v>540</v>
      </c>
      <c r="N788" s="108">
        <v>504</v>
      </c>
      <c r="O788" s="108">
        <v>206</v>
      </c>
      <c r="P788" s="108" t="s">
        <v>326</v>
      </c>
      <c r="Q788" s="103" t="s">
        <v>93</v>
      </c>
      <c r="R788" s="103" t="s">
        <v>2391</v>
      </c>
      <c r="S788" s="108" t="s">
        <v>93</v>
      </c>
      <c r="T788" s="107">
        <v>2017</v>
      </c>
      <c r="U788" s="115" t="s">
        <v>2394</v>
      </c>
    </row>
    <row r="789" spans="1:21" ht="31.5" x14ac:dyDescent="0.25">
      <c r="A789" s="102">
        <v>7</v>
      </c>
      <c r="B789" s="102" t="s">
        <v>2331</v>
      </c>
      <c r="C789" s="108">
        <v>5</v>
      </c>
      <c r="D789" s="102"/>
      <c r="E789" s="107">
        <v>55</v>
      </c>
      <c r="F789" s="109">
        <v>0</v>
      </c>
      <c r="G789" s="108">
        <v>2</v>
      </c>
      <c r="H789" s="108">
        <v>0</v>
      </c>
      <c r="I789" s="108">
        <v>1983</v>
      </c>
      <c r="J789" s="110">
        <v>2850.5</v>
      </c>
      <c r="K789" s="110">
        <v>1975.56</v>
      </c>
      <c r="L789" s="108">
        <v>592</v>
      </c>
      <c r="M789" s="108">
        <v>380</v>
      </c>
      <c r="N789" s="108">
        <v>442</v>
      </c>
      <c r="O789" s="108">
        <v>200</v>
      </c>
      <c r="P789" s="108" t="s">
        <v>326</v>
      </c>
      <c r="Q789" s="103" t="s">
        <v>93</v>
      </c>
      <c r="R789" s="103" t="s">
        <v>44</v>
      </c>
      <c r="S789" s="108" t="s">
        <v>93</v>
      </c>
      <c r="T789" s="107">
        <v>2015</v>
      </c>
      <c r="U789" s="115" t="s">
        <v>2395</v>
      </c>
    </row>
    <row r="790" spans="1:21" x14ac:dyDescent="0.25">
      <c r="A790" s="102">
        <v>8</v>
      </c>
      <c r="B790" s="102" t="s">
        <v>2332</v>
      </c>
      <c r="C790" s="108">
        <v>5</v>
      </c>
      <c r="D790" s="102"/>
      <c r="E790" s="107">
        <v>70</v>
      </c>
      <c r="F790" s="109">
        <v>504.7</v>
      </c>
      <c r="G790" s="108">
        <v>4</v>
      </c>
      <c r="H790" s="108">
        <v>0</v>
      </c>
      <c r="I790" s="108">
        <v>1967</v>
      </c>
      <c r="J790" s="110">
        <v>4265.3</v>
      </c>
      <c r="K790" s="110">
        <v>3694.7</v>
      </c>
      <c r="L790" s="108">
        <v>1092</v>
      </c>
      <c r="M790" s="108">
        <v>784</v>
      </c>
      <c r="N790" s="108">
        <v>0</v>
      </c>
      <c r="O790" s="108">
        <v>420</v>
      </c>
      <c r="P790" s="108" t="s">
        <v>326</v>
      </c>
      <c r="Q790" s="103" t="s">
        <v>93</v>
      </c>
      <c r="R790" s="103" t="s">
        <v>2391</v>
      </c>
      <c r="S790" s="108" t="s">
        <v>93</v>
      </c>
      <c r="T790" s="107"/>
      <c r="U790" s="107"/>
    </row>
    <row r="791" spans="1:21" x14ac:dyDescent="0.25">
      <c r="A791" s="102">
        <v>9</v>
      </c>
      <c r="B791" s="102" t="s">
        <v>2333</v>
      </c>
      <c r="C791" s="108">
        <v>5</v>
      </c>
      <c r="D791" s="102"/>
      <c r="E791" s="107">
        <v>100</v>
      </c>
      <c r="F791" s="109">
        <v>525.6</v>
      </c>
      <c r="G791" s="108">
        <v>6</v>
      </c>
      <c r="H791" s="108">
        <v>0</v>
      </c>
      <c r="I791" s="108">
        <v>1967</v>
      </c>
      <c r="J791" s="110">
        <v>5273</v>
      </c>
      <c r="K791" s="110">
        <v>5063</v>
      </c>
      <c r="L791" s="108">
        <v>1560</v>
      </c>
      <c r="M791" s="108">
        <v>1117</v>
      </c>
      <c r="N791" s="108">
        <v>204</v>
      </c>
      <c r="O791" s="108">
        <v>420</v>
      </c>
      <c r="P791" s="108" t="s">
        <v>326</v>
      </c>
      <c r="Q791" s="103" t="s">
        <v>93</v>
      </c>
      <c r="R791" s="103" t="s">
        <v>2391</v>
      </c>
      <c r="S791" s="108" t="s">
        <v>93</v>
      </c>
      <c r="T791" s="107"/>
      <c r="U791" s="107"/>
    </row>
    <row r="792" spans="1:21" x14ac:dyDescent="0.25">
      <c r="A792" s="102">
        <v>10</v>
      </c>
      <c r="B792" s="102" t="s">
        <v>2334</v>
      </c>
      <c r="C792" s="108">
        <v>5</v>
      </c>
      <c r="D792" s="102"/>
      <c r="E792" s="107">
        <v>78</v>
      </c>
      <c r="F792" s="109">
        <v>0</v>
      </c>
      <c r="G792" s="108">
        <v>4</v>
      </c>
      <c r="H792" s="108">
        <v>0</v>
      </c>
      <c r="I792" s="108">
        <v>1970</v>
      </c>
      <c r="J792" s="110">
        <v>4107.3999999999996</v>
      </c>
      <c r="K792" s="110">
        <v>3513.7</v>
      </c>
      <c r="L792" s="108">
        <v>1092</v>
      </c>
      <c r="M792" s="108">
        <v>784</v>
      </c>
      <c r="N792" s="108">
        <v>252</v>
      </c>
      <c r="O792" s="108">
        <v>340</v>
      </c>
      <c r="P792" s="108" t="s">
        <v>326</v>
      </c>
      <c r="Q792" s="103" t="s">
        <v>93</v>
      </c>
      <c r="R792" s="103" t="s">
        <v>2391</v>
      </c>
      <c r="S792" s="108" t="s">
        <v>93</v>
      </c>
      <c r="T792" s="107"/>
      <c r="U792" s="107"/>
    </row>
    <row r="793" spans="1:21" x14ac:dyDescent="0.25">
      <c r="A793" s="102">
        <v>11</v>
      </c>
      <c r="B793" s="102" t="s">
        <v>2335</v>
      </c>
      <c r="C793" s="108">
        <v>5</v>
      </c>
      <c r="D793" s="102"/>
      <c r="E793" s="107">
        <v>100</v>
      </c>
      <c r="F793" s="109">
        <v>32.700000000000003</v>
      </c>
      <c r="G793" s="108">
        <v>6</v>
      </c>
      <c r="H793" s="108">
        <v>0</v>
      </c>
      <c r="I793" s="108">
        <v>1971</v>
      </c>
      <c r="J793" s="110">
        <v>6700.8</v>
      </c>
      <c r="K793" s="110">
        <v>4531.7</v>
      </c>
      <c r="L793" s="108">
        <v>1560</v>
      </c>
      <c r="M793" s="108">
        <v>1176</v>
      </c>
      <c r="N793" s="108">
        <v>574</v>
      </c>
      <c r="O793" s="108">
        <v>420</v>
      </c>
      <c r="P793" s="108" t="s">
        <v>326</v>
      </c>
      <c r="Q793" s="103" t="s">
        <v>93</v>
      </c>
      <c r="R793" s="103" t="s">
        <v>2391</v>
      </c>
      <c r="S793" s="108" t="s">
        <v>93</v>
      </c>
      <c r="T793" s="107">
        <v>2015</v>
      </c>
      <c r="U793" s="114" t="s">
        <v>2308</v>
      </c>
    </row>
    <row r="794" spans="1:21" ht="47.25" x14ac:dyDescent="0.25">
      <c r="A794" s="102">
        <v>12</v>
      </c>
      <c r="B794" s="102" t="s">
        <v>2336</v>
      </c>
      <c r="C794" s="108">
        <v>5</v>
      </c>
      <c r="D794" s="102"/>
      <c r="E794" s="107">
        <v>100</v>
      </c>
      <c r="F794" s="109">
        <v>564.9</v>
      </c>
      <c r="G794" s="108">
        <v>7</v>
      </c>
      <c r="H794" s="108">
        <v>0</v>
      </c>
      <c r="I794" s="108">
        <v>1972</v>
      </c>
      <c r="J794" s="110">
        <v>5694.5</v>
      </c>
      <c r="K794" s="110">
        <v>5062.7</v>
      </c>
      <c r="L794" s="108">
        <v>1320</v>
      </c>
      <c r="M794" s="108">
        <v>1846</v>
      </c>
      <c r="N794" s="108">
        <v>0</v>
      </c>
      <c r="O794" s="108">
        <v>420</v>
      </c>
      <c r="P794" s="108" t="s">
        <v>326</v>
      </c>
      <c r="Q794" s="103" t="s">
        <v>93</v>
      </c>
      <c r="R794" s="103" t="s">
        <v>2391</v>
      </c>
      <c r="S794" s="108" t="s">
        <v>93</v>
      </c>
      <c r="T794" s="107" t="s">
        <v>2313</v>
      </c>
      <c r="U794" s="115" t="s">
        <v>2396</v>
      </c>
    </row>
    <row r="795" spans="1:21" x14ac:dyDescent="0.25">
      <c r="A795" s="102">
        <v>13</v>
      </c>
      <c r="B795" s="102" t="s">
        <v>2337</v>
      </c>
      <c r="C795" s="108">
        <v>5</v>
      </c>
      <c r="D795" s="102"/>
      <c r="E795" s="107">
        <v>126</v>
      </c>
      <c r="F795" s="109">
        <v>768.8</v>
      </c>
      <c r="G795" s="108">
        <v>8</v>
      </c>
      <c r="H795" s="108">
        <v>0</v>
      </c>
      <c r="I795" s="108">
        <v>1972</v>
      </c>
      <c r="J795" s="110">
        <v>7415.7</v>
      </c>
      <c r="K795" s="110">
        <v>6657.2</v>
      </c>
      <c r="L795" s="108">
        <v>1908</v>
      </c>
      <c r="M795" s="108">
        <v>1846</v>
      </c>
      <c r="N795" s="108">
        <v>932</v>
      </c>
      <c r="O795" s="108">
        <v>596.79999999999995</v>
      </c>
      <c r="P795" s="108" t="s">
        <v>326</v>
      </c>
      <c r="Q795" s="103" t="s">
        <v>93</v>
      </c>
      <c r="R795" s="103" t="s">
        <v>2391</v>
      </c>
      <c r="S795" s="108" t="s">
        <v>93</v>
      </c>
      <c r="T795" s="107">
        <v>2014</v>
      </c>
      <c r="U795" s="114" t="s">
        <v>2296</v>
      </c>
    </row>
    <row r="796" spans="1:21" x14ac:dyDescent="0.25">
      <c r="A796" s="102">
        <v>14</v>
      </c>
      <c r="B796" s="102" t="s">
        <v>2338</v>
      </c>
      <c r="C796" s="108">
        <v>5</v>
      </c>
      <c r="D796" s="102"/>
      <c r="E796" s="107">
        <v>120</v>
      </c>
      <c r="F796" s="109">
        <v>0</v>
      </c>
      <c r="G796" s="108">
        <v>7</v>
      </c>
      <c r="H796" s="108">
        <v>0</v>
      </c>
      <c r="I796" s="108">
        <v>1974</v>
      </c>
      <c r="J796" s="110">
        <v>6714.9</v>
      </c>
      <c r="K796" s="110">
        <v>5612.9</v>
      </c>
      <c r="L796" s="108">
        <v>1380</v>
      </c>
      <c r="M796" s="108">
        <v>1268</v>
      </c>
      <c r="N796" s="108">
        <v>620</v>
      </c>
      <c r="O796" s="108">
        <v>525</v>
      </c>
      <c r="P796" s="108" t="s">
        <v>326</v>
      </c>
      <c r="Q796" s="103" t="s">
        <v>93</v>
      </c>
      <c r="R796" s="103" t="s">
        <v>44</v>
      </c>
      <c r="S796" s="108" t="s">
        <v>93</v>
      </c>
      <c r="T796" s="107"/>
      <c r="U796" s="107"/>
    </row>
    <row r="797" spans="1:21" x14ac:dyDescent="0.25">
      <c r="A797" s="102">
        <v>15</v>
      </c>
      <c r="B797" s="102" t="s">
        <v>2339</v>
      </c>
      <c r="C797" s="108">
        <v>5</v>
      </c>
      <c r="D797" s="102"/>
      <c r="E797" s="107">
        <v>60</v>
      </c>
      <c r="F797" s="109">
        <v>0</v>
      </c>
      <c r="G797" s="108">
        <v>5</v>
      </c>
      <c r="H797" s="108">
        <v>0</v>
      </c>
      <c r="I797" s="108">
        <v>1993</v>
      </c>
      <c r="J797" s="110">
        <v>4202</v>
      </c>
      <c r="K797" s="110">
        <v>3639.24</v>
      </c>
      <c r="L797" s="108">
        <v>1168</v>
      </c>
      <c r="M797" s="108">
        <v>1020</v>
      </c>
      <c r="N797" s="108">
        <v>950</v>
      </c>
      <c r="O797" s="108">
        <v>283.5</v>
      </c>
      <c r="P797" s="108" t="s">
        <v>326</v>
      </c>
      <c r="Q797" s="103" t="s">
        <v>93</v>
      </c>
      <c r="R797" s="103" t="s">
        <v>44</v>
      </c>
      <c r="S797" s="108" t="s">
        <v>93</v>
      </c>
      <c r="T797" s="107">
        <v>2016</v>
      </c>
      <c r="U797" s="114" t="s">
        <v>2397</v>
      </c>
    </row>
    <row r="798" spans="1:21" x14ac:dyDescent="0.25">
      <c r="A798" s="102">
        <v>16</v>
      </c>
      <c r="B798" s="102" t="s">
        <v>2340</v>
      </c>
      <c r="C798" s="108">
        <v>5</v>
      </c>
      <c r="D798" s="102"/>
      <c r="E798" s="107">
        <v>71</v>
      </c>
      <c r="F798" s="109">
        <v>0</v>
      </c>
      <c r="G798" s="108">
        <v>4</v>
      </c>
      <c r="H798" s="108">
        <v>0</v>
      </c>
      <c r="I798" s="108">
        <v>1971</v>
      </c>
      <c r="J798" s="110">
        <v>4466.71</v>
      </c>
      <c r="K798" s="110">
        <v>3217.8</v>
      </c>
      <c r="L798" s="108">
        <v>1092</v>
      </c>
      <c r="M798" s="108">
        <v>686</v>
      </c>
      <c r="N798" s="108">
        <v>284</v>
      </c>
      <c r="O798" s="108">
        <v>280</v>
      </c>
      <c r="P798" s="108" t="s">
        <v>326</v>
      </c>
      <c r="Q798" s="103" t="s">
        <v>93</v>
      </c>
      <c r="R798" s="103" t="s">
        <v>2391</v>
      </c>
      <c r="S798" s="108" t="s">
        <v>93</v>
      </c>
      <c r="T798" s="107">
        <v>2014</v>
      </c>
      <c r="U798" s="114" t="s">
        <v>2317</v>
      </c>
    </row>
    <row r="799" spans="1:21" x14ac:dyDescent="0.25">
      <c r="A799" s="102">
        <v>17</v>
      </c>
      <c r="B799" s="102" t="s">
        <v>2341</v>
      </c>
      <c r="C799" s="108">
        <v>5</v>
      </c>
      <c r="D799" s="102"/>
      <c r="E799" s="107">
        <v>78</v>
      </c>
      <c r="F799" s="109">
        <v>0</v>
      </c>
      <c r="G799" s="108">
        <v>4</v>
      </c>
      <c r="H799" s="108">
        <v>0</v>
      </c>
      <c r="I799" s="108">
        <v>1970</v>
      </c>
      <c r="J799" s="110">
        <v>4447.3</v>
      </c>
      <c r="K799" s="110">
        <v>3501.12</v>
      </c>
      <c r="L799" s="108">
        <v>1091</v>
      </c>
      <c r="M799" s="108">
        <v>686</v>
      </c>
      <c r="N799" s="108">
        <v>284</v>
      </c>
      <c r="O799" s="108">
        <v>280</v>
      </c>
      <c r="P799" s="108" t="s">
        <v>326</v>
      </c>
      <c r="Q799" s="103" t="s">
        <v>93</v>
      </c>
      <c r="R799" s="103" t="s">
        <v>2391</v>
      </c>
      <c r="S799" s="108" t="s">
        <v>93</v>
      </c>
      <c r="T799" s="107">
        <v>2015</v>
      </c>
      <c r="U799" s="114" t="s">
        <v>2307</v>
      </c>
    </row>
    <row r="800" spans="1:21" x14ac:dyDescent="0.25">
      <c r="A800" s="102">
        <v>18</v>
      </c>
      <c r="B800" s="102" t="s">
        <v>2342</v>
      </c>
      <c r="C800" s="108">
        <v>5</v>
      </c>
      <c r="D800" s="102"/>
      <c r="E800" s="107">
        <v>60</v>
      </c>
      <c r="F800" s="109">
        <v>25.8</v>
      </c>
      <c r="G800" s="108">
        <v>4</v>
      </c>
      <c r="H800" s="108">
        <v>0</v>
      </c>
      <c r="I800" s="108">
        <v>1980</v>
      </c>
      <c r="J800" s="110">
        <v>4928.7</v>
      </c>
      <c r="K800" s="110">
        <v>3212.4</v>
      </c>
      <c r="L800" s="108">
        <v>1092</v>
      </c>
      <c r="M800" s="108">
        <v>840</v>
      </c>
      <c r="N800" s="108">
        <v>600</v>
      </c>
      <c r="O800" s="108">
        <v>280</v>
      </c>
      <c r="P800" s="108" t="s">
        <v>326</v>
      </c>
      <c r="Q800" s="103" t="s">
        <v>93</v>
      </c>
      <c r="R800" s="103" t="s">
        <v>44</v>
      </c>
      <c r="S800" s="108" t="s">
        <v>93</v>
      </c>
      <c r="T800" s="107"/>
      <c r="U800" s="107"/>
    </row>
    <row r="801" spans="1:21" x14ac:dyDescent="0.25">
      <c r="A801" s="102">
        <v>19</v>
      </c>
      <c r="B801" s="102" t="s">
        <v>2343</v>
      </c>
      <c r="C801" s="108">
        <v>5</v>
      </c>
      <c r="D801" s="102"/>
      <c r="E801" s="107">
        <v>100</v>
      </c>
      <c r="F801" s="109">
        <v>0</v>
      </c>
      <c r="G801" s="108">
        <v>6</v>
      </c>
      <c r="H801" s="108">
        <v>0</v>
      </c>
      <c r="I801" s="108">
        <v>1970</v>
      </c>
      <c r="J801" s="110">
        <v>5633.7</v>
      </c>
      <c r="K801" s="110">
        <v>4563.3</v>
      </c>
      <c r="L801" s="108">
        <v>1329</v>
      </c>
      <c r="M801" s="108">
        <v>0</v>
      </c>
      <c r="N801" s="108">
        <v>653</v>
      </c>
      <c r="O801" s="108">
        <v>420</v>
      </c>
      <c r="P801" s="108" t="s">
        <v>326</v>
      </c>
      <c r="Q801" s="103" t="s">
        <v>93</v>
      </c>
      <c r="R801" s="103" t="s">
        <v>44</v>
      </c>
      <c r="S801" s="108" t="s">
        <v>93</v>
      </c>
      <c r="T801" s="107">
        <v>2014</v>
      </c>
      <c r="U801" s="114" t="s">
        <v>2307</v>
      </c>
    </row>
    <row r="802" spans="1:21" x14ac:dyDescent="0.25">
      <c r="A802" s="102">
        <v>20</v>
      </c>
      <c r="B802" s="102" t="s">
        <v>2344</v>
      </c>
      <c r="C802" s="108">
        <v>5</v>
      </c>
      <c r="D802" s="102"/>
      <c r="E802" s="107">
        <v>70</v>
      </c>
      <c r="F802" s="109">
        <v>48.6</v>
      </c>
      <c r="G802" s="108">
        <v>4</v>
      </c>
      <c r="H802" s="108">
        <v>0</v>
      </c>
      <c r="I802" s="108">
        <v>1974</v>
      </c>
      <c r="J802" s="110">
        <v>3725.4</v>
      </c>
      <c r="K802" s="110">
        <v>3210.7999999999997</v>
      </c>
      <c r="L802" s="108">
        <v>1008</v>
      </c>
      <c r="M802" s="108">
        <v>840</v>
      </c>
      <c r="N802" s="108">
        <v>360</v>
      </c>
      <c r="O802" s="108">
        <v>230</v>
      </c>
      <c r="P802" s="108" t="s">
        <v>326</v>
      </c>
      <c r="Q802" s="103" t="s">
        <v>93</v>
      </c>
      <c r="R802" s="103" t="s">
        <v>2391</v>
      </c>
      <c r="S802" s="108" t="s">
        <v>93</v>
      </c>
      <c r="T802" s="107"/>
      <c r="U802" s="107"/>
    </row>
    <row r="803" spans="1:21" x14ac:dyDescent="0.25">
      <c r="A803" s="102">
        <v>21</v>
      </c>
      <c r="B803" s="102" t="s">
        <v>2345</v>
      </c>
      <c r="C803" s="108">
        <v>5</v>
      </c>
      <c r="D803" s="102"/>
      <c r="E803" s="107">
        <v>70</v>
      </c>
      <c r="F803" s="109">
        <v>172.4</v>
      </c>
      <c r="G803" s="108">
        <v>4</v>
      </c>
      <c r="H803" s="108">
        <v>0</v>
      </c>
      <c r="I803" s="108">
        <v>1972</v>
      </c>
      <c r="J803" s="110">
        <v>3914.9</v>
      </c>
      <c r="K803" s="110">
        <v>3356.1</v>
      </c>
      <c r="L803" s="108">
        <v>1008</v>
      </c>
      <c r="M803" s="108">
        <v>840</v>
      </c>
      <c r="N803" s="108">
        <v>504</v>
      </c>
      <c r="O803" s="108">
        <v>230</v>
      </c>
      <c r="P803" s="108" t="s">
        <v>326</v>
      </c>
      <c r="Q803" s="103" t="s">
        <v>93</v>
      </c>
      <c r="R803" s="103" t="s">
        <v>2391</v>
      </c>
      <c r="S803" s="108" t="s">
        <v>93</v>
      </c>
      <c r="T803" s="107"/>
      <c r="U803" s="107"/>
    </row>
    <row r="804" spans="1:21" x14ac:dyDescent="0.25">
      <c r="A804" s="102">
        <v>22</v>
      </c>
      <c r="B804" s="102" t="s">
        <v>2346</v>
      </c>
      <c r="C804" s="108">
        <v>5</v>
      </c>
      <c r="D804" s="102"/>
      <c r="E804" s="107">
        <v>126</v>
      </c>
      <c r="F804" s="109">
        <v>56.2</v>
      </c>
      <c r="G804" s="108">
        <v>2</v>
      </c>
      <c r="H804" s="108">
        <v>0</v>
      </c>
      <c r="I804" s="108">
        <v>1974</v>
      </c>
      <c r="J804" s="110">
        <v>4255.3</v>
      </c>
      <c r="K804" s="110">
        <v>3377.7999999999997</v>
      </c>
      <c r="L804" s="108">
        <v>890</v>
      </c>
      <c r="M804" s="108">
        <v>860</v>
      </c>
      <c r="N804" s="108">
        <v>350</v>
      </c>
      <c r="O804" s="108">
        <v>388</v>
      </c>
      <c r="P804" s="108" t="s">
        <v>326</v>
      </c>
      <c r="Q804" s="103" t="s">
        <v>93</v>
      </c>
      <c r="R804" s="103" t="s">
        <v>44</v>
      </c>
      <c r="S804" s="108" t="s">
        <v>93</v>
      </c>
      <c r="T804" s="107">
        <v>2014</v>
      </c>
      <c r="U804" s="114" t="s">
        <v>2296</v>
      </c>
    </row>
    <row r="805" spans="1:21" x14ac:dyDescent="0.25">
      <c r="A805" s="102">
        <v>23</v>
      </c>
      <c r="B805" s="102" t="s">
        <v>2347</v>
      </c>
      <c r="C805" s="108">
        <v>5</v>
      </c>
      <c r="D805" s="102"/>
      <c r="E805" s="107">
        <v>129</v>
      </c>
      <c r="F805" s="109">
        <v>0</v>
      </c>
      <c r="G805" s="108">
        <v>8</v>
      </c>
      <c r="H805" s="108">
        <v>0</v>
      </c>
      <c r="I805" s="108">
        <v>1973</v>
      </c>
      <c r="J805" s="110">
        <v>6970.7</v>
      </c>
      <c r="K805" s="110">
        <v>6166</v>
      </c>
      <c r="L805" s="108">
        <v>1716</v>
      </c>
      <c r="M805" s="108">
        <v>1655</v>
      </c>
      <c r="N805" s="108">
        <v>1560</v>
      </c>
      <c r="O805" s="108">
        <v>770</v>
      </c>
      <c r="P805" s="108" t="s">
        <v>326</v>
      </c>
      <c r="Q805" s="103" t="s">
        <v>93</v>
      </c>
      <c r="R805" s="103" t="s">
        <v>44</v>
      </c>
      <c r="S805" s="108" t="s">
        <v>93</v>
      </c>
      <c r="T805" s="107"/>
      <c r="U805" s="107"/>
    </row>
    <row r="806" spans="1:21" x14ac:dyDescent="0.25">
      <c r="A806" s="102">
        <v>24</v>
      </c>
      <c r="B806" s="102" t="s">
        <v>2348</v>
      </c>
      <c r="C806" s="108">
        <v>5</v>
      </c>
      <c r="D806" s="102"/>
      <c r="E806" s="107">
        <v>178</v>
      </c>
      <c r="F806" s="109">
        <v>172.2</v>
      </c>
      <c r="G806" s="108">
        <v>10</v>
      </c>
      <c r="H806" s="108">
        <v>0</v>
      </c>
      <c r="I806" s="108">
        <v>1974</v>
      </c>
      <c r="J806" s="110">
        <v>9819.6</v>
      </c>
      <c r="K806" s="110">
        <v>8663.4600000000009</v>
      </c>
      <c r="L806" s="108">
        <v>1920</v>
      </c>
      <c r="M806" s="108">
        <v>2860</v>
      </c>
      <c r="N806" s="108">
        <v>1696</v>
      </c>
      <c r="O806" s="108">
        <v>734</v>
      </c>
      <c r="P806" s="108" t="s">
        <v>326</v>
      </c>
      <c r="Q806" s="103" t="s">
        <v>93</v>
      </c>
      <c r="R806" s="103" t="s">
        <v>44</v>
      </c>
      <c r="S806" s="108" t="s">
        <v>93</v>
      </c>
      <c r="T806" s="107"/>
      <c r="U806" s="107"/>
    </row>
    <row r="807" spans="1:21" x14ac:dyDescent="0.25">
      <c r="A807" s="102">
        <v>25</v>
      </c>
      <c r="B807" s="102" t="s">
        <v>2349</v>
      </c>
      <c r="C807" s="108">
        <v>5</v>
      </c>
      <c r="D807" s="102"/>
      <c r="E807" s="107">
        <v>50</v>
      </c>
      <c r="F807" s="109">
        <v>57.4</v>
      </c>
      <c r="G807" s="108">
        <v>3</v>
      </c>
      <c r="H807" s="108">
        <v>0</v>
      </c>
      <c r="I807" s="108">
        <v>82.85</v>
      </c>
      <c r="J807" s="110">
        <v>3280.05</v>
      </c>
      <c r="K807" s="110">
        <v>2881.25</v>
      </c>
      <c r="L807" s="108">
        <v>960</v>
      </c>
      <c r="M807" s="108">
        <v>588</v>
      </c>
      <c r="N807" s="108">
        <v>196</v>
      </c>
      <c r="O807" s="108">
        <v>280</v>
      </c>
      <c r="P807" s="108" t="s">
        <v>326</v>
      </c>
      <c r="Q807" s="103" t="s">
        <v>93</v>
      </c>
      <c r="R807" s="103" t="s">
        <v>44</v>
      </c>
      <c r="S807" s="108" t="s">
        <v>93</v>
      </c>
      <c r="T807" s="107"/>
      <c r="U807" s="107"/>
    </row>
    <row r="808" spans="1:21" x14ac:dyDescent="0.25">
      <c r="A808" s="102">
        <v>26</v>
      </c>
      <c r="B808" s="102" t="s">
        <v>2350</v>
      </c>
      <c r="C808" s="108">
        <v>5</v>
      </c>
      <c r="D808" s="102"/>
      <c r="E808" s="107">
        <v>30</v>
      </c>
      <c r="F808" s="109">
        <v>0</v>
      </c>
      <c r="G808" s="108">
        <v>2</v>
      </c>
      <c r="H808" s="108">
        <v>0</v>
      </c>
      <c r="I808" s="108">
        <v>1982</v>
      </c>
      <c r="J808" s="110">
        <v>1984.5</v>
      </c>
      <c r="K808" s="110">
        <v>1456.5</v>
      </c>
      <c r="L808" s="108">
        <v>480</v>
      </c>
      <c r="M808" s="108">
        <v>320</v>
      </c>
      <c r="N808" s="108">
        <v>260</v>
      </c>
      <c r="O808" s="108">
        <v>130</v>
      </c>
      <c r="P808" s="108" t="s">
        <v>326</v>
      </c>
      <c r="Q808" s="103" t="s">
        <v>93</v>
      </c>
      <c r="R808" s="103" t="s">
        <v>44</v>
      </c>
      <c r="S808" s="108" t="s">
        <v>93</v>
      </c>
      <c r="T808" s="107"/>
      <c r="U808" s="107"/>
    </row>
    <row r="809" spans="1:21" x14ac:dyDescent="0.25">
      <c r="A809" s="102">
        <v>27</v>
      </c>
      <c r="B809" s="102" t="s">
        <v>2351</v>
      </c>
      <c r="C809" s="108">
        <v>5</v>
      </c>
      <c r="D809" s="102"/>
      <c r="E809" s="107">
        <v>30</v>
      </c>
      <c r="F809" s="109">
        <v>0</v>
      </c>
      <c r="G809" s="108">
        <v>2</v>
      </c>
      <c r="H809" s="108">
        <v>0</v>
      </c>
      <c r="I809" s="108">
        <v>1982</v>
      </c>
      <c r="J809" s="110">
        <v>1936.4</v>
      </c>
      <c r="K809" s="110">
        <v>1407</v>
      </c>
      <c r="L809" s="108">
        <v>480</v>
      </c>
      <c r="M809" s="108">
        <v>320</v>
      </c>
      <c r="N809" s="108">
        <v>260</v>
      </c>
      <c r="O809" s="108">
        <v>130</v>
      </c>
      <c r="P809" s="108" t="s">
        <v>326</v>
      </c>
      <c r="Q809" s="103" t="s">
        <v>93</v>
      </c>
      <c r="R809" s="103" t="s">
        <v>44</v>
      </c>
      <c r="S809" s="108" t="s">
        <v>93</v>
      </c>
      <c r="T809" s="107"/>
      <c r="U809" s="107"/>
    </row>
    <row r="810" spans="1:21" x14ac:dyDescent="0.25">
      <c r="A810" s="102">
        <v>28</v>
      </c>
      <c r="B810" s="102" t="s">
        <v>2352</v>
      </c>
      <c r="C810" s="108">
        <v>5</v>
      </c>
      <c r="D810" s="102"/>
      <c r="E810" s="107">
        <v>46</v>
      </c>
      <c r="F810" s="109">
        <v>0</v>
      </c>
      <c r="G810" s="108">
        <v>3</v>
      </c>
      <c r="H810" s="108">
        <v>0</v>
      </c>
      <c r="I810" s="108">
        <v>1989</v>
      </c>
      <c r="J810" s="110">
        <v>2950.62</v>
      </c>
      <c r="K810" s="110">
        <v>2439.4</v>
      </c>
      <c r="L810" s="108">
        <v>1050</v>
      </c>
      <c r="M810" s="108">
        <v>605</v>
      </c>
      <c r="N810" s="108">
        <v>320</v>
      </c>
      <c r="O810" s="108">
        <v>191.22</v>
      </c>
      <c r="P810" s="108" t="s">
        <v>326</v>
      </c>
      <c r="Q810" s="103" t="s">
        <v>93</v>
      </c>
      <c r="R810" s="103" t="s">
        <v>44</v>
      </c>
      <c r="S810" s="108" t="s">
        <v>93</v>
      </c>
      <c r="T810" s="107"/>
      <c r="U810" s="107"/>
    </row>
    <row r="811" spans="1:21" x14ac:dyDescent="0.25">
      <c r="A811" s="102">
        <v>29</v>
      </c>
      <c r="B811" s="102" t="s">
        <v>2353</v>
      </c>
      <c r="C811" s="108">
        <v>5</v>
      </c>
      <c r="D811" s="102"/>
      <c r="E811" s="107">
        <v>63</v>
      </c>
      <c r="F811" s="109">
        <v>0</v>
      </c>
      <c r="G811" s="108">
        <v>4</v>
      </c>
      <c r="H811" s="108">
        <v>0</v>
      </c>
      <c r="I811" s="108">
        <v>1991</v>
      </c>
      <c r="J811" s="110">
        <v>4351.3</v>
      </c>
      <c r="K811" s="110">
        <v>3564.3</v>
      </c>
      <c r="L811" s="108">
        <v>1008</v>
      </c>
      <c r="M811" s="108">
        <v>900</v>
      </c>
      <c r="N811" s="108">
        <v>252</v>
      </c>
      <c r="O811" s="108">
        <v>305</v>
      </c>
      <c r="P811" s="108" t="s">
        <v>326</v>
      </c>
      <c r="Q811" s="103" t="s">
        <v>93</v>
      </c>
      <c r="R811" s="103" t="s">
        <v>44</v>
      </c>
      <c r="S811" s="108" t="s">
        <v>93</v>
      </c>
      <c r="T811" s="107" t="s">
        <v>2314</v>
      </c>
      <c r="U811" s="114" t="s">
        <v>2315</v>
      </c>
    </row>
    <row r="812" spans="1:21" ht="31.5" x14ac:dyDescent="0.25">
      <c r="A812" s="102">
        <v>30</v>
      </c>
      <c r="B812" s="102" t="s">
        <v>2354</v>
      </c>
      <c r="C812" s="108">
        <v>5</v>
      </c>
      <c r="D812" s="102"/>
      <c r="E812" s="107">
        <v>30</v>
      </c>
      <c r="F812" s="109">
        <v>0</v>
      </c>
      <c r="G812" s="108">
        <v>3</v>
      </c>
      <c r="H812" s="108">
        <v>0</v>
      </c>
      <c r="I812" s="108">
        <v>1983</v>
      </c>
      <c r="J812" s="110">
        <v>2088.5</v>
      </c>
      <c r="K812" s="110">
        <v>1614.3</v>
      </c>
      <c r="L812" s="108">
        <v>840</v>
      </c>
      <c r="M812" s="108">
        <v>496</v>
      </c>
      <c r="N812" s="108">
        <v>248</v>
      </c>
      <c r="O812" s="108">
        <v>228</v>
      </c>
      <c r="P812" s="108" t="s">
        <v>326</v>
      </c>
      <c r="Q812" s="103" t="s">
        <v>93</v>
      </c>
      <c r="R812" s="103" t="s">
        <v>44</v>
      </c>
      <c r="S812" s="108" t="s">
        <v>93</v>
      </c>
      <c r="T812" s="107">
        <v>2017</v>
      </c>
      <c r="U812" s="115" t="s">
        <v>2394</v>
      </c>
    </row>
    <row r="813" spans="1:21" x14ac:dyDescent="0.25">
      <c r="A813" s="102">
        <v>31</v>
      </c>
      <c r="B813" s="102" t="s">
        <v>2355</v>
      </c>
      <c r="C813" s="108">
        <v>5</v>
      </c>
      <c r="D813" s="102"/>
      <c r="E813" s="107">
        <v>90</v>
      </c>
      <c r="F813" s="109">
        <v>0</v>
      </c>
      <c r="G813" s="108">
        <v>6</v>
      </c>
      <c r="H813" s="108">
        <v>0</v>
      </c>
      <c r="I813" s="108">
        <v>1982</v>
      </c>
      <c r="J813" s="110">
        <v>4620.7</v>
      </c>
      <c r="K813" s="110">
        <v>4424.3999999999996</v>
      </c>
      <c r="L813" s="108">
        <v>1200</v>
      </c>
      <c r="M813" s="108">
        <v>1042</v>
      </c>
      <c r="N813" s="108">
        <v>368</v>
      </c>
      <c r="O813" s="108">
        <v>457</v>
      </c>
      <c r="P813" s="108" t="s">
        <v>326</v>
      </c>
      <c r="Q813" s="103" t="s">
        <v>93</v>
      </c>
      <c r="R813" s="103" t="s">
        <v>44</v>
      </c>
      <c r="S813" s="108" t="s">
        <v>93</v>
      </c>
      <c r="T813" s="107">
        <v>2015</v>
      </c>
      <c r="U813" s="114" t="s">
        <v>2296</v>
      </c>
    </row>
    <row r="814" spans="1:21" x14ac:dyDescent="0.25">
      <c r="A814" s="102">
        <v>32</v>
      </c>
      <c r="B814" s="102" t="s">
        <v>2356</v>
      </c>
      <c r="C814" s="108">
        <v>5</v>
      </c>
      <c r="D814" s="102"/>
      <c r="E814" s="107">
        <v>60</v>
      </c>
      <c r="F814" s="109">
        <v>0</v>
      </c>
      <c r="G814" s="108">
        <v>4</v>
      </c>
      <c r="H814" s="108">
        <v>0</v>
      </c>
      <c r="I814" s="108">
        <v>1983</v>
      </c>
      <c r="J814" s="110">
        <v>3268.6</v>
      </c>
      <c r="K814" s="110">
        <v>2919.1</v>
      </c>
      <c r="L814" s="108">
        <v>840</v>
      </c>
      <c r="M814" s="108">
        <v>648</v>
      </c>
      <c r="N814" s="108">
        <v>270</v>
      </c>
      <c r="O814" s="108">
        <v>305</v>
      </c>
      <c r="P814" s="108" t="s">
        <v>326</v>
      </c>
      <c r="Q814" s="103" t="s">
        <v>93</v>
      </c>
      <c r="R814" s="103" t="s">
        <v>44</v>
      </c>
      <c r="S814" s="108" t="s">
        <v>93</v>
      </c>
      <c r="T814" s="107"/>
      <c r="U814" s="107"/>
    </row>
    <row r="815" spans="1:21" x14ac:dyDescent="0.25">
      <c r="A815" s="102">
        <v>33</v>
      </c>
      <c r="B815" s="102" t="s">
        <v>2357</v>
      </c>
      <c r="C815" s="108">
        <v>5</v>
      </c>
      <c r="D815" s="102"/>
      <c r="E815" s="107">
        <v>60</v>
      </c>
      <c r="F815" s="109">
        <v>0</v>
      </c>
      <c r="G815" s="108">
        <v>2</v>
      </c>
      <c r="H815" s="108">
        <v>0</v>
      </c>
      <c r="I815" s="108">
        <v>1984</v>
      </c>
      <c r="J815" s="110">
        <v>2546.8000000000002</v>
      </c>
      <c r="K815" s="110">
        <v>1822.9</v>
      </c>
      <c r="L815" s="108">
        <v>600</v>
      </c>
      <c r="M815" s="108">
        <v>576</v>
      </c>
      <c r="N815" s="108">
        <v>260</v>
      </c>
      <c r="O815" s="108">
        <v>190</v>
      </c>
      <c r="P815" s="108" t="s">
        <v>326</v>
      </c>
      <c r="Q815" s="103" t="s">
        <v>93</v>
      </c>
      <c r="R815" s="103" t="s">
        <v>44</v>
      </c>
      <c r="S815" s="108" t="s">
        <v>93</v>
      </c>
      <c r="T815" s="107"/>
      <c r="U815" s="107"/>
    </row>
    <row r="816" spans="1:21" x14ac:dyDescent="0.25">
      <c r="A816" s="102">
        <v>34</v>
      </c>
      <c r="B816" s="102" t="s">
        <v>2358</v>
      </c>
      <c r="C816" s="108">
        <v>5</v>
      </c>
      <c r="D816" s="102"/>
      <c r="E816" s="107">
        <v>60</v>
      </c>
      <c r="F816" s="109">
        <v>93.3</v>
      </c>
      <c r="G816" s="108">
        <v>4</v>
      </c>
      <c r="H816" s="108">
        <v>0</v>
      </c>
      <c r="I816" s="108">
        <v>1980</v>
      </c>
      <c r="J816" s="110">
        <v>3817.9</v>
      </c>
      <c r="K816" s="110">
        <v>3261.7000000000003</v>
      </c>
      <c r="L816" s="108">
        <v>940</v>
      </c>
      <c r="M816" s="108">
        <v>840</v>
      </c>
      <c r="N816" s="108">
        <v>360</v>
      </c>
      <c r="O816" s="108">
        <v>288.39999999999998</v>
      </c>
      <c r="P816" s="108" t="s">
        <v>326</v>
      </c>
      <c r="Q816" s="103" t="s">
        <v>93</v>
      </c>
      <c r="R816" s="103" t="s">
        <v>44</v>
      </c>
      <c r="S816" s="108" t="s">
        <v>93</v>
      </c>
      <c r="T816" s="107">
        <v>2015</v>
      </c>
      <c r="U816" s="114" t="s">
        <v>2296</v>
      </c>
    </row>
    <row r="817" spans="1:21" x14ac:dyDescent="0.25">
      <c r="A817" s="102">
        <v>35</v>
      </c>
      <c r="B817" s="102" t="s">
        <v>2359</v>
      </c>
      <c r="C817" s="108">
        <v>5</v>
      </c>
      <c r="D817" s="102"/>
      <c r="E817" s="107">
        <v>129</v>
      </c>
      <c r="F817" s="109">
        <v>0</v>
      </c>
      <c r="G817" s="108">
        <v>8</v>
      </c>
      <c r="H817" s="108">
        <v>0</v>
      </c>
      <c r="I817" s="108">
        <v>1976</v>
      </c>
      <c r="J817" s="110">
        <v>7320.2</v>
      </c>
      <c r="K817" s="110">
        <v>6106.5</v>
      </c>
      <c r="L817" s="108">
        <v>1560</v>
      </c>
      <c r="M817" s="108">
        <v>1362</v>
      </c>
      <c r="N817" s="108">
        <v>1657</v>
      </c>
      <c r="O817" s="108">
        <v>567.20000000000005</v>
      </c>
      <c r="P817" s="108" t="s">
        <v>326</v>
      </c>
      <c r="Q817" s="103" t="s">
        <v>93</v>
      </c>
      <c r="R817" s="103" t="s">
        <v>44</v>
      </c>
      <c r="S817" s="108" t="s">
        <v>93</v>
      </c>
      <c r="T817" s="107">
        <v>2014</v>
      </c>
      <c r="U817" s="114" t="s">
        <v>2307</v>
      </c>
    </row>
    <row r="818" spans="1:21" x14ac:dyDescent="0.25">
      <c r="A818" s="102">
        <v>36</v>
      </c>
      <c r="B818" s="102" t="s">
        <v>2360</v>
      </c>
      <c r="C818" s="108">
        <v>5</v>
      </c>
      <c r="D818" s="102"/>
      <c r="E818" s="107">
        <v>75</v>
      </c>
      <c r="F818" s="109">
        <v>0</v>
      </c>
      <c r="G818" s="108">
        <v>5</v>
      </c>
      <c r="H818" s="108">
        <v>0</v>
      </c>
      <c r="I818" s="108">
        <v>1978</v>
      </c>
      <c r="J818" s="110">
        <v>4082.2</v>
      </c>
      <c r="K818" s="110">
        <v>3528</v>
      </c>
      <c r="L818" s="108">
        <v>1703</v>
      </c>
      <c r="M818" s="108">
        <v>0</v>
      </c>
      <c r="N818" s="108">
        <v>852</v>
      </c>
      <c r="O818" s="108">
        <v>308.5</v>
      </c>
      <c r="P818" s="108" t="s">
        <v>326</v>
      </c>
      <c r="Q818" s="103" t="s">
        <v>111</v>
      </c>
      <c r="R818" s="103" t="s">
        <v>44</v>
      </c>
      <c r="S818" s="108" t="s">
        <v>93</v>
      </c>
      <c r="T818" s="107">
        <v>2015</v>
      </c>
      <c r="U818" s="114" t="s">
        <v>2306</v>
      </c>
    </row>
    <row r="819" spans="1:21" ht="31.5" x14ac:dyDescent="0.25">
      <c r="A819" s="102">
        <v>37</v>
      </c>
      <c r="B819" s="102" t="s">
        <v>2361</v>
      </c>
      <c r="C819" s="108">
        <v>5</v>
      </c>
      <c r="D819" s="102"/>
      <c r="E819" s="107">
        <v>74</v>
      </c>
      <c r="F819" s="109">
        <v>160</v>
      </c>
      <c r="G819" s="108">
        <v>4</v>
      </c>
      <c r="H819" s="108">
        <v>0</v>
      </c>
      <c r="I819" s="108">
        <v>1975</v>
      </c>
      <c r="J819" s="110">
        <v>3931.2</v>
      </c>
      <c r="K819" s="110">
        <v>3551.7</v>
      </c>
      <c r="L819" s="108">
        <v>840</v>
      </c>
      <c r="M819" s="108">
        <v>856</v>
      </c>
      <c r="N819" s="108">
        <v>820</v>
      </c>
      <c r="O819" s="108">
        <v>305</v>
      </c>
      <c r="P819" s="108" t="s">
        <v>326</v>
      </c>
      <c r="Q819" s="103" t="s">
        <v>93</v>
      </c>
      <c r="R819" s="103" t="s">
        <v>44</v>
      </c>
      <c r="S819" s="108" t="s">
        <v>93</v>
      </c>
      <c r="T819" s="107" t="s">
        <v>2321</v>
      </c>
      <c r="U819" s="115" t="s">
        <v>2323</v>
      </c>
    </row>
    <row r="820" spans="1:21" x14ac:dyDescent="0.25">
      <c r="A820" s="102">
        <v>38</v>
      </c>
      <c r="B820" s="102" t="s">
        <v>2362</v>
      </c>
      <c r="C820" s="108">
        <v>5</v>
      </c>
      <c r="D820" s="102"/>
      <c r="E820" s="107">
        <v>60</v>
      </c>
      <c r="F820" s="109">
        <v>0</v>
      </c>
      <c r="G820" s="108">
        <v>2</v>
      </c>
      <c r="H820" s="108">
        <v>0</v>
      </c>
      <c r="I820" s="108">
        <v>1982</v>
      </c>
      <c r="J820" s="110">
        <v>2247.1</v>
      </c>
      <c r="K820" s="110">
        <v>1879</v>
      </c>
      <c r="L820" s="108">
        <v>576</v>
      </c>
      <c r="M820" s="108">
        <v>480</v>
      </c>
      <c r="N820" s="108">
        <v>0</v>
      </c>
      <c r="O820" s="108">
        <v>190</v>
      </c>
      <c r="P820" s="108" t="s">
        <v>326</v>
      </c>
      <c r="Q820" s="103" t="s">
        <v>93</v>
      </c>
      <c r="R820" s="103" t="s">
        <v>44</v>
      </c>
      <c r="S820" s="108" t="s">
        <v>93</v>
      </c>
      <c r="T820" s="107"/>
      <c r="U820" s="107"/>
    </row>
    <row r="821" spans="1:21" x14ac:dyDescent="0.25">
      <c r="A821" s="102">
        <v>39</v>
      </c>
      <c r="B821" s="102" t="s">
        <v>2363</v>
      </c>
      <c r="C821" s="108">
        <v>5</v>
      </c>
      <c r="D821" s="102"/>
      <c r="E821" s="107">
        <v>75</v>
      </c>
      <c r="F821" s="109">
        <v>0</v>
      </c>
      <c r="G821" s="108">
        <v>5</v>
      </c>
      <c r="H821" s="108">
        <v>0</v>
      </c>
      <c r="I821" s="108">
        <v>1978</v>
      </c>
      <c r="J821" s="110">
        <v>4061.2</v>
      </c>
      <c r="K821" s="110">
        <v>3516.7</v>
      </c>
      <c r="L821" s="108">
        <v>1703</v>
      </c>
      <c r="M821" s="108">
        <v>0</v>
      </c>
      <c r="N821" s="108">
        <v>942</v>
      </c>
      <c r="O821" s="108">
        <v>308.5</v>
      </c>
      <c r="P821" s="108" t="s">
        <v>326</v>
      </c>
      <c r="Q821" s="103" t="s">
        <v>111</v>
      </c>
      <c r="R821" s="103" t="s">
        <v>44</v>
      </c>
      <c r="S821" s="108" t="s">
        <v>93</v>
      </c>
      <c r="T821" s="107"/>
      <c r="U821" s="107"/>
    </row>
    <row r="822" spans="1:21" x14ac:dyDescent="0.25">
      <c r="A822" s="102">
        <v>40</v>
      </c>
      <c r="B822" s="102" t="s">
        <v>2364</v>
      </c>
      <c r="C822" s="108">
        <v>5</v>
      </c>
      <c r="D822" s="102"/>
      <c r="E822" s="107">
        <v>60</v>
      </c>
      <c r="F822" s="109">
        <v>0</v>
      </c>
      <c r="G822" s="108">
        <v>4</v>
      </c>
      <c r="H822" s="108">
        <v>0</v>
      </c>
      <c r="I822" s="108">
        <v>1984</v>
      </c>
      <c r="J822" s="110">
        <v>4207.8</v>
      </c>
      <c r="K822" s="110">
        <v>3416.2</v>
      </c>
      <c r="L822" s="108">
        <v>1008</v>
      </c>
      <c r="M822" s="108">
        <v>840</v>
      </c>
      <c r="N822" s="108">
        <v>576</v>
      </c>
      <c r="O822" s="108">
        <v>223</v>
      </c>
      <c r="P822" s="108" t="s">
        <v>326</v>
      </c>
      <c r="Q822" s="103" t="s">
        <v>93</v>
      </c>
      <c r="R822" s="103" t="s">
        <v>44</v>
      </c>
      <c r="S822" s="108" t="s">
        <v>93</v>
      </c>
      <c r="T822" s="107">
        <v>2016</v>
      </c>
      <c r="U822" s="114" t="s">
        <v>2397</v>
      </c>
    </row>
    <row r="823" spans="1:21" x14ac:dyDescent="0.25">
      <c r="A823" s="102">
        <v>41</v>
      </c>
      <c r="B823" s="102" t="s">
        <v>2365</v>
      </c>
      <c r="C823" s="108">
        <v>5</v>
      </c>
      <c r="D823" s="102"/>
      <c r="E823" s="107">
        <v>81</v>
      </c>
      <c r="F823" s="109">
        <v>189.7</v>
      </c>
      <c r="G823" s="108">
        <v>6</v>
      </c>
      <c r="H823" s="108">
        <v>0</v>
      </c>
      <c r="I823" s="108">
        <v>1991</v>
      </c>
      <c r="J823" s="110">
        <v>4809.7</v>
      </c>
      <c r="K823" s="110">
        <v>4857.5</v>
      </c>
      <c r="L823" s="108">
        <v>1200</v>
      </c>
      <c r="M823" s="108">
        <v>1034</v>
      </c>
      <c r="N823" s="108">
        <v>674</v>
      </c>
      <c r="O823" s="108">
        <v>540</v>
      </c>
      <c r="P823" s="108" t="s">
        <v>326</v>
      </c>
      <c r="Q823" s="103" t="s">
        <v>93</v>
      </c>
      <c r="R823" s="103" t="s">
        <v>44</v>
      </c>
      <c r="S823" s="108" t="s">
        <v>93</v>
      </c>
      <c r="T823" s="107"/>
      <c r="U823" s="107"/>
    </row>
    <row r="824" spans="1:21" x14ac:dyDescent="0.25">
      <c r="A824" s="102">
        <v>42</v>
      </c>
      <c r="B824" s="102" t="s">
        <v>2366</v>
      </c>
      <c r="C824" s="108">
        <v>5</v>
      </c>
      <c r="D824" s="102"/>
      <c r="E824" s="107">
        <v>45</v>
      </c>
      <c r="F824" s="109">
        <v>0</v>
      </c>
      <c r="G824" s="108">
        <v>3</v>
      </c>
      <c r="H824" s="108">
        <v>0</v>
      </c>
      <c r="I824" s="108">
        <v>1985</v>
      </c>
      <c r="J824" s="110">
        <v>3237.8</v>
      </c>
      <c r="K824" s="110">
        <v>2446.8000000000002</v>
      </c>
      <c r="L824" s="108">
        <v>900</v>
      </c>
      <c r="M824" s="108">
        <v>720</v>
      </c>
      <c r="N824" s="108">
        <v>171</v>
      </c>
      <c r="O824" s="108">
        <v>191.22</v>
      </c>
      <c r="P824" s="108" t="s">
        <v>326</v>
      </c>
      <c r="Q824" s="103" t="s">
        <v>93</v>
      </c>
      <c r="R824" s="103" t="s">
        <v>44</v>
      </c>
      <c r="S824" s="108" t="s">
        <v>93</v>
      </c>
      <c r="T824" s="107"/>
      <c r="U824" s="107"/>
    </row>
    <row r="825" spans="1:21" x14ac:dyDescent="0.25">
      <c r="A825" s="102">
        <v>43</v>
      </c>
      <c r="B825" s="102" t="s">
        <v>2367</v>
      </c>
      <c r="C825" s="108">
        <v>5</v>
      </c>
      <c r="D825" s="102"/>
      <c r="E825" s="107">
        <v>185</v>
      </c>
      <c r="F825" s="109">
        <v>888.3</v>
      </c>
      <c r="G825" s="108">
        <v>12</v>
      </c>
      <c r="H825" s="108">
        <v>0</v>
      </c>
      <c r="I825" s="108">
        <v>1969</v>
      </c>
      <c r="J825" s="110">
        <v>11160.22</v>
      </c>
      <c r="K825" s="110">
        <v>9821.5399999999991</v>
      </c>
      <c r="L825" s="108">
        <v>3120</v>
      </c>
      <c r="M825" s="108">
        <v>2400</v>
      </c>
      <c r="N825" s="108">
        <v>620</v>
      </c>
      <c r="O825" s="108">
        <v>840</v>
      </c>
      <c r="P825" s="108" t="s">
        <v>326</v>
      </c>
      <c r="Q825" s="103" t="s">
        <v>93</v>
      </c>
      <c r="R825" s="103" t="s">
        <v>2391</v>
      </c>
      <c r="S825" s="108" t="s">
        <v>93</v>
      </c>
      <c r="T825" s="107" t="s">
        <v>2318</v>
      </c>
      <c r="U825" s="115" t="s">
        <v>2324</v>
      </c>
    </row>
    <row r="826" spans="1:21" x14ac:dyDescent="0.25">
      <c r="A826" s="102">
        <v>44</v>
      </c>
      <c r="B826" s="102" t="s">
        <v>2368</v>
      </c>
      <c r="C826" s="108">
        <v>5</v>
      </c>
      <c r="D826" s="102"/>
      <c r="E826" s="107">
        <v>104</v>
      </c>
      <c r="F826" s="109">
        <v>776</v>
      </c>
      <c r="G826" s="108">
        <v>6</v>
      </c>
      <c r="H826" s="108">
        <v>0</v>
      </c>
      <c r="I826" s="108">
        <v>1968</v>
      </c>
      <c r="J826" s="110">
        <v>5207.2</v>
      </c>
      <c r="K826" s="110">
        <v>5205</v>
      </c>
      <c r="L826" s="108">
        <v>1595</v>
      </c>
      <c r="M826" s="108">
        <v>1176</v>
      </c>
      <c r="N826" s="108">
        <v>360</v>
      </c>
      <c r="O826" s="108">
        <v>420</v>
      </c>
      <c r="P826" s="108" t="s">
        <v>326</v>
      </c>
      <c r="Q826" s="103" t="s">
        <v>93</v>
      </c>
      <c r="R826" s="103" t="s">
        <v>2391</v>
      </c>
      <c r="S826" s="108" t="s">
        <v>93</v>
      </c>
      <c r="T826" s="107">
        <v>2014</v>
      </c>
      <c r="U826" s="114" t="s">
        <v>2307</v>
      </c>
    </row>
    <row r="827" spans="1:21" x14ac:dyDescent="0.25">
      <c r="A827" s="102">
        <v>45</v>
      </c>
      <c r="B827" s="102" t="s">
        <v>2369</v>
      </c>
      <c r="C827" s="108">
        <v>5</v>
      </c>
      <c r="D827" s="102"/>
      <c r="E827" s="107">
        <v>99</v>
      </c>
      <c r="F827" s="109">
        <v>234.2</v>
      </c>
      <c r="G827" s="108">
        <v>6</v>
      </c>
      <c r="H827" s="108">
        <v>0</v>
      </c>
      <c r="I827" s="108">
        <v>1967</v>
      </c>
      <c r="J827" s="110">
        <v>5476.7</v>
      </c>
      <c r="K827" s="110">
        <v>4694.3</v>
      </c>
      <c r="L827" s="108">
        <v>1560</v>
      </c>
      <c r="M827" s="108">
        <v>1300</v>
      </c>
      <c r="N827" s="108">
        <v>288</v>
      </c>
      <c r="O827" s="108">
        <v>420</v>
      </c>
      <c r="P827" s="108" t="s">
        <v>326</v>
      </c>
      <c r="Q827" s="103" t="s">
        <v>93</v>
      </c>
      <c r="R827" s="103" t="s">
        <v>2391</v>
      </c>
      <c r="S827" s="108" t="s">
        <v>93</v>
      </c>
      <c r="T827" s="107"/>
      <c r="U827" s="107"/>
    </row>
    <row r="828" spans="1:21" x14ac:dyDescent="0.25">
      <c r="A828" s="102">
        <v>46</v>
      </c>
      <c r="B828" s="102" t="s">
        <v>2370</v>
      </c>
      <c r="C828" s="108">
        <v>5</v>
      </c>
      <c r="D828" s="102"/>
      <c r="E828" s="107">
        <v>101</v>
      </c>
      <c r="F828" s="109">
        <v>213.9</v>
      </c>
      <c r="G828" s="108">
        <v>6</v>
      </c>
      <c r="H828" s="108">
        <v>0</v>
      </c>
      <c r="I828" s="108">
        <v>1967</v>
      </c>
      <c r="J828" s="110">
        <v>5640</v>
      </c>
      <c r="K828" s="110">
        <v>4740.2</v>
      </c>
      <c r="L828" s="108">
        <v>1300</v>
      </c>
      <c r="M828" s="108">
        <v>0</v>
      </c>
      <c r="N828" s="108">
        <v>360</v>
      </c>
      <c r="O828" s="108">
        <v>420</v>
      </c>
      <c r="P828" s="108" t="s">
        <v>326</v>
      </c>
      <c r="Q828" s="103" t="s">
        <v>93</v>
      </c>
      <c r="R828" s="103" t="s">
        <v>44</v>
      </c>
      <c r="S828" s="108" t="s">
        <v>93</v>
      </c>
      <c r="T828" s="107"/>
      <c r="U828" s="107"/>
    </row>
    <row r="829" spans="1:21" x14ac:dyDescent="0.25">
      <c r="A829" s="102">
        <v>47</v>
      </c>
      <c r="B829" s="102" t="s">
        <v>2371</v>
      </c>
      <c r="C829" s="108">
        <v>5</v>
      </c>
      <c r="D829" s="102"/>
      <c r="E829" s="107">
        <v>104</v>
      </c>
      <c r="F829" s="109">
        <v>28.9</v>
      </c>
      <c r="G829" s="108">
        <v>6</v>
      </c>
      <c r="H829" s="108">
        <v>0</v>
      </c>
      <c r="I829" s="108">
        <v>1967</v>
      </c>
      <c r="J829" s="110">
        <v>6450.8</v>
      </c>
      <c r="K829" s="110">
        <v>4759.3499999999995</v>
      </c>
      <c r="L829" s="108">
        <v>1300</v>
      </c>
      <c r="M829" s="108">
        <v>0</v>
      </c>
      <c r="N829" s="108">
        <v>361</v>
      </c>
      <c r="O829" s="108">
        <v>420</v>
      </c>
      <c r="P829" s="108" t="s">
        <v>326</v>
      </c>
      <c r="Q829" s="103" t="s">
        <v>93</v>
      </c>
      <c r="R829" s="103" t="s">
        <v>44</v>
      </c>
      <c r="S829" s="108" t="s">
        <v>93</v>
      </c>
      <c r="T829" s="107">
        <v>2015</v>
      </c>
      <c r="U829" s="114" t="s">
        <v>2307</v>
      </c>
    </row>
    <row r="830" spans="1:21" x14ac:dyDescent="0.25">
      <c r="A830" s="102">
        <v>48</v>
      </c>
      <c r="B830" s="102" t="s">
        <v>2372</v>
      </c>
      <c r="C830" s="108">
        <v>5</v>
      </c>
      <c r="D830" s="102"/>
      <c r="E830" s="107">
        <v>102</v>
      </c>
      <c r="F830" s="109">
        <v>0</v>
      </c>
      <c r="G830" s="108">
        <v>6</v>
      </c>
      <c r="H830" s="108">
        <v>0</v>
      </c>
      <c r="I830" s="108">
        <v>1966</v>
      </c>
      <c r="J830" s="110">
        <v>6450.8</v>
      </c>
      <c r="K830" s="110">
        <v>4534.1000000000004</v>
      </c>
      <c r="L830" s="108">
        <v>1300</v>
      </c>
      <c r="M830" s="108">
        <v>0</v>
      </c>
      <c r="N830" s="108">
        <v>202</v>
      </c>
      <c r="O830" s="108">
        <v>420</v>
      </c>
      <c r="P830" s="108" t="s">
        <v>326</v>
      </c>
      <c r="Q830" s="103" t="s">
        <v>93</v>
      </c>
      <c r="R830" s="103" t="s">
        <v>44</v>
      </c>
      <c r="S830" s="108" t="s">
        <v>93</v>
      </c>
      <c r="T830" s="107"/>
      <c r="U830" s="107"/>
    </row>
    <row r="831" spans="1:21" x14ac:dyDescent="0.25">
      <c r="A831" s="102">
        <v>49</v>
      </c>
      <c r="B831" s="102" t="s">
        <v>2373</v>
      </c>
      <c r="C831" s="108">
        <v>5</v>
      </c>
      <c r="D831" s="102"/>
      <c r="E831" s="107">
        <v>30</v>
      </c>
      <c r="F831" s="109">
        <v>0</v>
      </c>
      <c r="G831" s="108">
        <v>2</v>
      </c>
      <c r="H831" s="108">
        <v>0</v>
      </c>
      <c r="I831" s="108">
        <v>1990</v>
      </c>
      <c r="J831" s="110">
        <v>2165.6</v>
      </c>
      <c r="K831" s="110">
        <v>1780.7</v>
      </c>
      <c r="L831" s="108">
        <v>520</v>
      </c>
      <c r="M831" s="108">
        <v>480</v>
      </c>
      <c r="N831" s="108">
        <v>260</v>
      </c>
      <c r="O831" s="108">
        <v>130.5</v>
      </c>
      <c r="P831" s="108" t="s">
        <v>326</v>
      </c>
      <c r="Q831" s="103" t="s">
        <v>93</v>
      </c>
      <c r="R831" s="103" t="s">
        <v>44</v>
      </c>
      <c r="S831" s="108" t="s">
        <v>93</v>
      </c>
      <c r="T831" s="107"/>
      <c r="U831" s="107"/>
    </row>
    <row r="832" spans="1:21" x14ac:dyDescent="0.25">
      <c r="A832" s="102">
        <v>50</v>
      </c>
      <c r="B832" s="102" t="s">
        <v>2374</v>
      </c>
      <c r="C832" s="108">
        <v>5</v>
      </c>
      <c r="D832" s="102"/>
      <c r="E832" s="107">
        <v>70</v>
      </c>
      <c r="F832" s="109">
        <v>96</v>
      </c>
      <c r="G832" s="108">
        <v>4</v>
      </c>
      <c r="H832" s="108">
        <v>0</v>
      </c>
      <c r="I832" s="108">
        <v>1969</v>
      </c>
      <c r="J832" s="110">
        <v>3914.7</v>
      </c>
      <c r="K832" s="110">
        <v>3319.3</v>
      </c>
      <c r="L832" s="108">
        <v>912</v>
      </c>
      <c r="M832" s="108">
        <v>784</v>
      </c>
      <c r="N832" s="108">
        <v>252</v>
      </c>
      <c r="O832" s="108">
        <v>224</v>
      </c>
      <c r="P832" s="108" t="s">
        <v>326</v>
      </c>
      <c r="Q832" s="103" t="s">
        <v>93</v>
      </c>
      <c r="R832" s="103" t="s">
        <v>2391</v>
      </c>
      <c r="S832" s="108" t="s">
        <v>93</v>
      </c>
      <c r="T832" s="107">
        <v>2016</v>
      </c>
      <c r="U832" s="114" t="s">
        <v>2296</v>
      </c>
    </row>
    <row r="833" spans="1:21" x14ac:dyDescent="0.25">
      <c r="A833" s="102">
        <v>51</v>
      </c>
      <c r="B833" s="102" t="s">
        <v>2375</v>
      </c>
      <c r="C833" s="108">
        <v>5</v>
      </c>
      <c r="D833" s="102"/>
      <c r="E833" s="107">
        <v>70</v>
      </c>
      <c r="F833" s="109">
        <v>0</v>
      </c>
      <c r="G833" s="108">
        <v>4</v>
      </c>
      <c r="H833" s="108">
        <v>0</v>
      </c>
      <c r="I833" s="108">
        <v>1969</v>
      </c>
      <c r="J833" s="110">
        <v>3696.85</v>
      </c>
      <c r="K833" s="110">
        <v>3205.6</v>
      </c>
      <c r="L833" s="108">
        <v>1092</v>
      </c>
      <c r="M833" s="108">
        <v>784</v>
      </c>
      <c r="N833" s="108">
        <v>252</v>
      </c>
      <c r="O833" s="108">
        <v>224</v>
      </c>
      <c r="P833" s="108" t="s">
        <v>326</v>
      </c>
      <c r="Q833" s="103" t="s">
        <v>93</v>
      </c>
      <c r="R833" s="103" t="s">
        <v>2391</v>
      </c>
      <c r="S833" s="108" t="s">
        <v>93</v>
      </c>
      <c r="T833" s="107">
        <v>2014</v>
      </c>
      <c r="U833" s="114" t="s">
        <v>2307</v>
      </c>
    </row>
    <row r="834" spans="1:21" x14ac:dyDescent="0.25">
      <c r="A834" s="102">
        <v>52</v>
      </c>
      <c r="B834" s="102" t="s">
        <v>2376</v>
      </c>
      <c r="C834" s="108">
        <v>5</v>
      </c>
      <c r="D834" s="102"/>
      <c r="E834" s="107">
        <v>70</v>
      </c>
      <c r="F834" s="109">
        <v>197.9</v>
      </c>
      <c r="G834" s="108">
        <v>4</v>
      </c>
      <c r="H834" s="108">
        <v>0</v>
      </c>
      <c r="I834" s="108">
        <v>1969</v>
      </c>
      <c r="J834" s="110">
        <v>5112.8</v>
      </c>
      <c r="K834" s="110">
        <v>3384.6</v>
      </c>
      <c r="L834" s="108">
        <v>912</v>
      </c>
      <c r="M834" s="108">
        <v>0</v>
      </c>
      <c r="N834" s="108">
        <v>254</v>
      </c>
      <c r="O834" s="108">
        <v>224</v>
      </c>
      <c r="P834" s="108" t="s">
        <v>326</v>
      </c>
      <c r="Q834" s="103" t="s">
        <v>93</v>
      </c>
      <c r="R834" s="103" t="s">
        <v>44</v>
      </c>
      <c r="S834" s="108" t="s">
        <v>93</v>
      </c>
      <c r="T834" s="107"/>
      <c r="U834" s="114"/>
    </row>
    <row r="835" spans="1:21" x14ac:dyDescent="0.25">
      <c r="A835" s="102">
        <v>53</v>
      </c>
      <c r="B835" s="102" t="s">
        <v>2377</v>
      </c>
      <c r="C835" s="108">
        <v>5</v>
      </c>
      <c r="D835" s="102"/>
      <c r="E835" s="107">
        <v>70</v>
      </c>
      <c r="F835" s="109">
        <v>292</v>
      </c>
      <c r="G835" s="108">
        <v>4</v>
      </c>
      <c r="H835" s="108">
        <v>0</v>
      </c>
      <c r="I835" s="108">
        <v>1970</v>
      </c>
      <c r="J835" s="110">
        <v>3954.7</v>
      </c>
      <c r="K835" s="110">
        <v>3515</v>
      </c>
      <c r="L835" s="108">
        <v>912</v>
      </c>
      <c r="M835" s="108">
        <v>0</v>
      </c>
      <c r="N835" s="108">
        <v>254</v>
      </c>
      <c r="O835" s="108">
        <v>224</v>
      </c>
      <c r="P835" s="108" t="s">
        <v>326</v>
      </c>
      <c r="Q835" s="103" t="s">
        <v>93</v>
      </c>
      <c r="R835" s="103" t="s">
        <v>44</v>
      </c>
      <c r="S835" s="108" t="s">
        <v>93</v>
      </c>
      <c r="T835" s="107"/>
      <c r="U835" s="114"/>
    </row>
    <row r="836" spans="1:21" x14ac:dyDescent="0.25">
      <c r="A836" s="102">
        <v>54</v>
      </c>
      <c r="B836" s="102" t="s">
        <v>2378</v>
      </c>
      <c r="C836" s="108">
        <v>5</v>
      </c>
      <c r="D836" s="102"/>
      <c r="E836" s="107">
        <v>60</v>
      </c>
      <c r="F836" s="109">
        <v>117.1</v>
      </c>
      <c r="G836" s="108">
        <v>4</v>
      </c>
      <c r="H836" s="108">
        <v>0</v>
      </c>
      <c r="I836" s="108">
        <v>1984</v>
      </c>
      <c r="J836" s="110">
        <v>3980.7</v>
      </c>
      <c r="K836" s="110">
        <v>3300.1</v>
      </c>
      <c r="L836" s="108">
        <v>823</v>
      </c>
      <c r="M836" s="108">
        <v>0</v>
      </c>
      <c r="N836" s="108">
        <v>504</v>
      </c>
      <c r="O836" s="108">
        <v>224</v>
      </c>
      <c r="P836" s="108" t="s">
        <v>326</v>
      </c>
      <c r="Q836" s="103" t="s">
        <v>93</v>
      </c>
      <c r="R836" s="103" t="s">
        <v>44</v>
      </c>
      <c r="S836" s="108" t="s">
        <v>93</v>
      </c>
      <c r="T836" s="107"/>
      <c r="U836" s="114"/>
    </row>
    <row r="837" spans="1:21" x14ac:dyDescent="0.25">
      <c r="A837" s="102">
        <v>55</v>
      </c>
      <c r="B837" s="102" t="s">
        <v>2379</v>
      </c>
      <c r="C837" s="108">
        <v>5</v>
      </c>
      <c r="D837" s="102"/>
      <c r="E837" s="107">
        <v>109</v>
      </c>
      <c r="F837" s="109">
        <v>0</v>
      </c>
      <c r="G837" s="108">
        <v>6</v>
      </c>
      <c r="H837" s="108">
        <v>0</v>
      </c>
      <c r="I837" s="108">
        <v>1968</v>
      </c>
      <c r="J837" s="110">
        <v>6844.5</v>
      </c>
      <c r="K837" s="110">
        <v>4998.3</v>
      </c>
      <c r="L837" s="108">
        <v>1560</v>
      </c>
      <c r="M837" s="108">
        <v>1176</v>
      </c>
      <c r="N837" s="108">
        <v>277</v>
      </c>
      <c r="O837" s="108">
        <v>420</v>
      </c>
      <c r="P837" s="108" t="s">
        <v>326</v>
      </c>
      <c r="Q837" s="103" t="s">
        <v>93</v>
      </c>
      <c r="R837" s="103" t="s">
        <v>2391</v>
      </c>
      <c r="S837" s="108" t="s">
        <v>93</v>
      </c>
      <c r="T837" s="107">
        <v>2016</v>
      </c>
      <c r="U837" s="114" t="s">
        <v>2316</v>
      </c>
    </row>
    <row r="838" spans="1:21" x14ac:dyDescent="0.25">
      <c r="A838" s="102">
        <v>56</v>
      </c>
      <c r="B838" s="102" t="s">
        <v>2380</v>
      </c>
      <c r="C838" s="108">
        <v>5</v>
      </c>
      <c r="D838" s="102"/>
      <c r="E838" s="107">
        <v>111</v>
      </c>
      <c r="F838" s="109">
        <v>0</v>
      </c>
      <c r="G838" s="108">
        <v>6</v>
      </c>
      <c r="H838" s="108">
        <v>0</v>
      </c>
      <c r="I838" s="108">
        <v>1968</v>
      </c>
      <c r="J838" s="110">
        <v>5197.3</v>
      </c>
      <c r="K838" s="110">
        <v>5024.5</v>
      </c>
      <c r="L838" s="108">
        <v>1560</v>
      </c>
      <c r="M838" s="108">
        <v>1176</v>
      </c>
      <c r="N838" s="108">
        <v>241</v>
      </c>
      <c r="O838" s="108">
        <v>420</v>
      </c>
      <c r="P838" s="108" t="s">
        <v>326</v>
      </c>
      <c r="Q838" s="103" t="s">
        <v>93</v>
      </c>
      <c r="R838" s="103" t="s">
        <v>2391</v>
      </c>
      <c r="S838" s="108" t="s">
        <v>93</v>
      </c>
      <c r="T838" s="107">
        <v>2015</v>
      </c>
      <c r="U838" s="114" t="s">
        <v>2307</v>
      </c>
    </row>
    <row r="839" spans="1:21" x14ac:dyDescent="0.25">
      <c r="A839" s="102">
        <v>57</v>
      </c>
      <c r="B839" s="102" t="s">
        <v>2381</v>
      </c>
      <c r="C839" s="108">
        <v>5</v>
      </c>
      <c r="D839" s="102"/>
      <c r="E839" s="107">
        <v>111</v>
      </c>
      <c r="F839" s="109">
        <v>0</v>
      </c>
      <c r="G839" s="108">
        <v>6</v>
      </c>
      <c r="H839" s="108">
        <v>0</v>
      </c>
      <c r="I839" s="108">
        <v>1970</v>
      </c>
      <c r="J839" s="110">
        <v>6961.1</v>
      </c>
      <c r="K839" s="110">
        <v>4990.2</v>
      </c>
      <c r="L839" s="108">
        <v>1300</v>
      </c>
      <c r="M839" s="108">
        <v>0</v>
      </c>
      <c r="N839" s="108">
        <v>240</v>
      </c>
      <c r="O839" s="108">
        <v>420</v>
      </c>
      <c r="P839" s="108" t="s">
        <v>326</v>
      </c>
      <c r="Q839" s="103" t="s">
        <v>93</v>
      </c>
      <c r="R839" s="103" t="s">
        <v>44</v>
      </c>
      <c r="S839" s="108" t="s">
        <v>93</v>
      </c>
      <c r="T839" s="107"/>
      <c r="U839" s="114"/>
    </row>
    <row r="840" spans="1:21" x14ac:dyDescent="0.25">
      <c r="A840" s="102">
        <v>58</v>
      </c>
      <c r="B840" s="102" t="s">
        <v>2382</v>
      </c>
      <c r="C840" s="108">
        <v>5</v>
      </c>
      <c r="D840" s="102"/>
      <c r="E840" s="107">
        <v>110</v>
      </c>
      <c r="F840" s="109">
        <v>0</v>
      </c>
      <c r="G840" s="108">
        <v>6</v>
      </c>
      <c r="H840" s="108">
        <v>0</v>
      </c>
      <c r="I840" s="108">
        <v>1968</v>
      </c>
      <c r="J840" s="110">
        <v>5669.8</v>
      </c>
      <c r="K840" s="110">
        <v>4968.2</v>
      </c>
      <c r="L840" s="108">
        <v>1300</v>
      </c>
      <c r="M840" s="108">
        <v>0</v>
      </c>
      <c r="N840" s="108">
        <v>287</v>
      </c>
      <c r="O840" s="108">
        <v>420</v>
      </c>
      <c r="P840" s="108" t="s">
        <v>326</v>
      </c>
      <c r="Q840" s="103" t="s">
        <v>93</v>
      </c>
      <c r="R840" s="103" t="s">
        <v>44</v>
      </c>
      <c r="S840" s="108" t="s">
        <v>93</v>
      </c>
      <c r="T840" s="107">
        <v>2017</v>
      </c>
      <c r="U840" s="114" t="s">
        <v>2296</v>
      </c>
    </row>
    <row r="841" spans="1:21" x14ac:dyDescent="0.25">
      <c r="A841" s="102">
        <v>59</v>
      </c>
      <c r="B841" s="102" t="s">
        <v>2383</v>
      </c>
      <c r="C841" s="108">
        <v>5</v>
      </c>
      <c r="D841" s="102"/>
      <c r="E841" s="107">
        <v>110</v>
      </c>
      <c r="F841" s="109">
        <v>0</v>
      </c>
      <c r="G841" s="108">
        <v>6</v>
      </c>
      <c r="H841" s="108">
        <v>0</v>
      </c>
      <c r="I841" s="108">
        <v>1968</v>
      </c>
      <c r="J841" s="110">
        <v>5799.3</v>
      </c>
      <c r="K841" s="110">
        <v>4963.8</v>
      </c>
      <c r="L841" s="108">
        <v>1300</v>
      </c>
      <c r="M841" s="108">
        <v>0</v>
      </c>
      <c r="N841" s="108">
        <v>240</v>
      </c>
      <c r="O841" s="108">
        <v>420</v>
      </c>
      <c r="P841" s="108" t="s">
        <v>326</v>
      </c>
      <c r="Q841" s="103" t="s">
        <v>93</v>
      </c>
      <c r="R841" s="103" t="s">
        <v>44</v>
      </c>
      <c r="S841" s="108" t="s">
        <v>93</v>
      </c>
      <c r="T841" s="107">
        <v>2017</v>
      </c>
      <c r="U841" s="114" t="s">
        <v>2307</v>
      </c>
    </row>
    <row r="842" spans="1:21" x14ac:dyDescent="0.25">
      <c r="A842" s="102">
        <v>60</v>
      </c>
      <c r="B842" s="102" t="s">
        <v>2384</v>
      </c>
      <c r="C842" s="108">
        <v>5</v>
      </c>
      <c r="D842" s="102"/>
      <c r="E842" s="107">
        <v>108</v>
      </c>
      <c r="F842" s="109">
        <v>0</v>
      </c>
      <c r="G842" s="108">
        <v>6</v>
      </c>
      <c r="H842" s="108">
        <v>0</v>
      </c>
      <c r="I842" s="108">
        <v>1968</v>
      </c>
      <c r="J842" s="110">
        <v>6754.39</v>
      </c>
      <c r="K842" s="110">
        <v>4913.29</v>
      </c>
      <c r="L842" s="108">
        <v>1560</v>
      </c>
      <c r="M842" s="108">
        <v>1176</v>
      </c>
      <c r="N842" s="108">
        <v>240</v>
      </c>
      <c r="O842" s="108">
        <v>420</v>
      </c>
      <c r="P842" s="108" t="s">
        <v>326</v>
      </c>
      <c r="Q842" s="103" t="s">
        <v>93</v>
      </c>
      <c r="R842" s="103" t="s">
        <v>2391</v>
      </c>
      <c r="S842" s="108" t="s">
        <v>93</v>
      </c>
      <c r="T842" s="107">
        <v>2015</v>
      </c>
      <c r="U842" s="114" t="s">
        <v>2307</v>
      </c>
    </row>
    <row r="843" spans="1:21" x14ac:dyDescent="0.25">
      <c r="A843" s="102">
        <v>61</v>
      </c>
      <c r="B843" s="102" t="s">
        <v>2385</v>
      </c>
      <c r="C843" s="108">
        <v>5</v>
      </c>
      <c r="D843" s="102"/>
      <c r="E843" s="107">
        <v>40</v>
      </c>
      <c r="F843" s="109">
        <v>0</v>
      </c>
      <c r="G843" s="108">
        <v>2</v>
      </c>
      <c r="H843" s="108">
        <v>0</v>
      </c>
      <c r="I843" s="108">
        <v>1976</v>
      </c>
      <c r="J843" s="110">
        <v>2250.6</v>
      </c>
      <c r="K843" s="110">
        <v>1861.1</v>
      </c>
      <c r="L843" s="108">
        <v>520</v>
      </c>
      <c r="M843" s="108">
        <v>480</v>
      </c>
      <c r="N843" s="108">
        <v>260</v>
      </c>
      <c r="O843" s="108">
        <v>130.5</v>
      </c>
      <c r="P843" s="108" t="s">
        <v>326</v>
      </c>
      <c r="Q843" s="103" t="s">
        <v>93</v>
      </c>
      <c r="R843" s="103" t="s">
        <v>44</v>
      </c>
      <c r="S843" s="108" t="s">
        <v>93</v>
      </c>
      <c r="T843" s="107"/>
      <c r="U843" s="114"/>
    </row>
    <row r="844" spans="1:21" x14ac:dyDescent="0.25">
      <c r="A844" s="102">
        <v>62</v>
      </c>
      <c r="B844" s="102" t="s">
        <v>2386</v>
      </c>
      <c r="C844" s="108">
        <v>5</v>
      </c>
      <c r="D844" s="102"/>
      <c r="E844" s="107">
        <v>40</v>
      </c>
      <c r="F844" s="109">
        <v>0</v>
      </c>
      <c r="G844" s="108">
        <v>3</v>
      </c>
      <c r="H844" s="108">
        <v>0</v>
      </c>
      <c r="I844" s="108">
        <v>1977</v>
      </c>
      <c r="J844" s="110">
        <v>2454.5</v>
      </c>
      <c r="K844" s="110">
        <v>2103.98</v>
      </c>
      <c r="L844" s="108">
        <v>840</v>
      </c>
      <c r="M844" s="108">
        <v>672</v>
      </c>
      <c r="N844" s="108">
        <v>336</v>
      </c>
      <c r="O844" s="108">
        <v>240.2</v>
      </c>
      <c r="P844" s="108" t="s">
        <v>326</v>
      </c>
      <c r="Q844" s="103" t="s">
        <v>93</v>
      </c>
      <c r="R844" s="103" t="s">
        <v>44</v>
      </c>
      <c r="S844" s="108" t="s">
        <v>93</v>
      </c>
      <c r="T844" s="107"/>
      <c r="U844" s="114"/>
    </row>
    <row r="845" spans="1:21" x14ac:dyDescent="0.25">
      <c r="A845" s="102">
        <v>63</v>
      </c>
      <c r="B845" s="102" t="s">
        <v>2387</v>
      </c>
      <c r="C845" s="108">
        <v>5</v>
      </c>
      <c r="D845" s="102"/>
      <c r="E845" s="107">
        <v>60</v>
      </c>
      <c r="F845" s="109">
        <v>0</v>
      </c>
      <c r="G845" s="108">
        <v>4</v>
      </c>
      <c r="H845" s="108">
        <v>0</v>
      </c>
      <c r="I845" s="108">
        <v>1978</v>
      </c>
      <c r="J845" s="110">
        <v>3577.7</v>
      </c>
      <c r="K845" s="110">
        <v>2969.5</v>
      </c>
      <c r="L845" s="108">
        <v>840</v>
      </c>
      <c r="M845" s="108">
        <v>788</v>
      </c>
      <c r="N845" s="108">
        <v>504</v>
      </c>
      <c r="O845" s="108">
        <v>216.5</v>
      </c>
      <c r="P845" s="108" t="s">
        <v>326</v>
      </c>
      <c r="Q845" s="103" t="s">
        <v>93</v>
      </c>
      <c r="R845" s="103" t="s">
        <v>44</v>
      </c>
      <c r="S845" s="108" t="s">
        <v>93</v>
      </c>
      <c r="T845" s="107">
        <v>2014</v>
      </c>
      <c r="U845" s="114" t="s">
        <v>2307</v>
      </c>
    </row>
    <row r="846" spans="1:21" x14ac:dyDescent="0.25">
      <c r="A846" s="102">
        <v>64</v>
      </c>
      <c r="B846" s="102" t="s">
        <v>2388</v>
      </c>
      <c r="C846" s="108">
        <v>5</v>
      </c>
      <c r="D846" s="102"/>
      <c r="E846" s="107">
        <v>70</v>
      </c>
      <c r="F846" s="109">
        <v>0</v>
      </c>
      <c r="G846" s="108">
        <v>4</v>
      </c>
      <c r="H846" s="108">
        <v>0</v>
      </c>
      <c r="I846" s="108">
        <v>1976</v>
      </c>
      <c r="J846" s="110">
        <v>3922.2</v>
      </c>
      <c r="K846" s="110">
        <v>3132.55</v>
      </c>
      <c r="L846" s="108">
        <v>1100</v>
      </c>
      <c r="M846" s="108">
        <v>1008</v>
      </c>
      <c r="N846" s="108">
        <v>504</v>
      </c>
      <c r="O846" s="108">
        <v>284</v>
      </c>
      <c r="P846" s="108" t="s">
        <v>326</v>
      </c>
      <c r="Q846" s="103" t="s">
        <v>93</v>
      </c>
      <c r="R846" s="103" t="s">
        <v>44</v>
      </c>
      <c r="S846" s="108" t="s">
        <v>93</v>
      </c>
      <c r="T846" s="107"/>
      <c r="U846" s="114"/>
    </row>
    <row r="847" spans="1:21" x14ac:dyDescent="0.25">
      <c r="A847" s="102">
        <v>65</v>
      </c>
      <c r="B847" s="102" t="s">
        <v>2389</v>
      </c>
      <c r="C847" s="108">
        <v>5</v>
      </c>
      <c r="D847" s="102"/>
      <c r="E847" s="107">
        <v>51</v>
      </c>
      <c r="F847" s="109">
        <v>0</v>
      </c>
      <c r="G847" s="108">
        <v>4</v>
      </c>
      <c r="H847" s="108">
        <v>0</v>
      </c>
      <c r="I847" s="108">
        <v>1979</v>
      </c>
      <c r="J847" s="110">
        <v>3082.9</v>
      </c>
      <c r="K847" s="110">
        <v>2603.1999999999998</v>
      </c>
      <c r="L847" s="108">
        <v>1100</v>
      </c>
      <c r="M847" s="108">
        <v>1008</v>
      </c>
      <c r="N847" s="108">
        <v>504</v>
      </c>
      <c r="O847" s="108">
        <v>284</v>
      </c>
      <c r="P847" s="108" t="s">
        <v>326</v>
      </c>
      <c r="Q847" s="103" t="s">
        <v>93</v>
      </c>
      <c r="R847" s="103" t="s">
        <v>44</v>
      </c>
      <c r="S847" s="108" t="s">
        <v>93</v>
      </c>
      <c r="T847" s="107">
        <v>2017</v>
      </c>
      <c r="U847" s="107" t="s">
        <v>2398</v>
      </c>
    </row>
    <row r="848" spans="1:21" ht="31.5" x14ac:dyDescent="0.25">
      <c r="A848" s="102">
        <v>66</v>
      </c>
      <c r="B848" s="102" t="s">
        <v>2390</v>
      </c>
      <c r="C848" s="108">
        <v>5</v>
      </c>
      <c r="D848" s="102"/>
      <c r="E848" s="107">
        <v>169</v>
      </c>
      <c r="F848" s="109">
        <v>234.5</v>
      </c>
      <c r="G848" s="108">
        <v>10</v>
      </c>
      <c r="H848" s="108">
        <v>0</v>
      </c>
      <c r="I848" s="108">
        <v>1975</v>
      </c>
      <c r="J848" s="110">
        <v>8710.2999999999993</v>
      </c>
      <c r="K848" s="110">
        <v>8197.7999999999993</v>
      </c>
      <c r="L848" s="108">
        <v>1920</v>
      </c>
      <c r="M848" s="108">
        <v>1696</v>
      </c>
      <c r="N848" s="108">
        <v>1280</v>
      </c>
      <c r="O848" s="108">
        <v>1300</v>
      </c>
      <c r="P848" s="108" t="s">
        <v>326</v>
      </c>
      <c r="Q848" s="103" t="s">
        <v>93</v>
      </c>
      <c r="R848" s="103" t="s">
        <v>44</v>
      </c>
      <c r="S848" s="108" t="s">
        <v>93</v>
      </c>
      <c r="T848" s="107" t="s">
        <v>2321</v>
      </c>
      <c r="U848" s="115" t="s">
        <v>2399</v>
      </c>
    </row>
    <row r="849" spans="1:21" x14ac:dyDescent="0.25">
      <c r="A849" s="102">
        <v>67</v>
      </c>
      <c r="B849" s="102" t="s">
        <v>2405</v>
      </c>
      <c r="C849" s="108">
        <v>5</v>
      </c>
      <c r="D849" s="102"/>
      <c r="E849" s="107">
        <v>107</v>
      </c>
      <c r="F849" s="109">
        <v>0</v>
      </c>
      <c r="G849" s="108">
        <v>2</v>
      </c>
      <c r="H849" s="108">
        <v>0</v>
      </c>
      <c r="I849" s="108">
        <v>1973</v>
      </c>
      <c r="J849" s="110">
        <v>5947.9</v>
      </c>
      <c r="K849" s="110">
        <v>3245.4</v>
      </c>
      <c r="L849" s="108">
        <v>650</v>
      </c>
      <c r="M849" s="108">
        <v>0</v>
      </c>
      <c r="N849" s="108">
        <v>708.8</v>
      </c>
      <c r="O849" s="108">
        <v>540</v>
      </c>
      <c r="P849" s="108" t="s">
        <v>326</v>
      </c>
      <c r="Q849" s="103" t="s">
        <v>93</v>
      </c>
      <c r="R849" s="103" t="s">
        <v>44</v>
      </c>
      <c r="S849" s="108" t="s">
        <v>93</v>
      </c>
      <c r="T849" s="107" t="s">
        <v>2313</v>
      </c>
      <c r="U849" s="114" t="s">
        <v>2311</v>
      </c>
    </row>
    <row r="850" spans="1:21" ht="31.5" x14ac:dyDescent="0.25">
      <c r="A850" s="102">
        <v>68</v>
      </c>
      <c r="B850" s="102" t="s">
        <v>2406</v>
      </c>
      <c r="C850" s="108">
        <v>5</v>
      </c>
      <c r="D850" s="102"/>
      <c r="E850" s="107">
        <v>40</v>
      </c>
      <c r="F850" s="109">
        <v>0</v>
      </c>
      <c r="G850" s="108">
        <v>3</v>
      </c>
      <c r="H850" s="108">
        <v>0</v>
      </c>
      <c r="I850" s="108">
        <v>1976</v>
      </c>
      <c r="J850" s="110">
        <v>4305</v>
      </c>
      <c r="K850" s="110">
        <v>2794.6</v>
      </c>
      <c r="L850" s="108">
        <v>1092</v>
      </c>
      <c r="M850" s="108">
        <v>960</v>
      </c>
      <c r="N850" s="108">
        <v>130</v>
      </c>
      <c r="O850" s="108">
        <v>260</v>
      </c>
      <c r="P850" s="108" t="s">
        <v>326</v>
      </c>
      <c r="Q850" s="103" t="s">
        <v>93</v>
      </c>
      <c r="R850" s="103" t="s">
        <v>2391</v>
      </c>
      <c r="S850" s="108" t="s">
        <v>93</v>
      </c>
      <c r="T850" s="107">
        <v>2014</v>
      </c>
      <c r="U850" s="115" t="s">
        <v>2394</v>
      </c>
    </row>
    <row r="851" spans="1:21" x14ac:dyDescent="0.25">
      <c r="A851" s="102">
        <v>69</v>
      </c>
      <c r="B851" s="102" t="s">
        <v>2407</v>
      </c>
      <c r="C851" s="108">
        <v>5</v>
      </c>
      <c r="D851" s="102"/>
      <c r="E851" s="107">
        <v>56</v>
      </c>
      <c r="F851" s="109">
        <v>329.7</v>
      </c>
      <c r="G851" s="108">
        <v>4</v>
      </c>
      <c r="H851" s="108">
        <v>0</v>
      </c>
      <c r="I851" s="108">
        <v>1975</v>
      </c>
      <c r="J851" s="110">
        <v>4742.7</v>
      </c>
      <c r="K851" s="110">
        <v>3049.5</v>
      </c>
      <c r="L851" s="108">
        <v>850</v>
      </c>
      <c r="M851" s="108">
        <v>840</v>
      </c>
      <c r="N851" s="108">
        <v>252</v>
      </c>
      <c r="O851" s="108">
        <v>280</v>
      </c>
      <c r="P851" s="108" t="s">
        <v>326</v>
      </c>
      <c r="Q851" s="103" t="s">
        <v>93</v>
      </c>
      <c r="R851" s="103" t="s">
        <v>44</v>
      </c>
      <c r="S851" s="108" t="s">
        <v>93</v>
      </c>
      <c r="T851" s="107"/>
      <c r="U851" s="107"/>
    </row>
    <row r="852" spans="1:21" x14ac:dyDescent="0.25">
      <c r="A852" s="102">
        <v>70</v>
      </c>
      <c r="B852" s="102" t="s">
        <v>2408</v>
      </c>
      <c r="C852" s="108">
        <v>5</v>
      </c>
      <c r="D852" s="102"/>
      <c r="E852" s="107">
        <v>95</v>
      </c>
      <c r="F852" s="109">
        <v>263.39999999999998</v>
      </c>
      <c r="G852" s="108">
        <v>6</v>
      </c>
      <c r="H852" s="108">
        <v>0</v>
      </c>
      <c r="I852" s="108">
        <v>1972</v>
      </c>
      <c r="J852" s="110">
        <v>5188.7</v>
      </c>
      <c r="K852" s="110">
        <v>4709.2</v>
      </c>
      <c r="L852" s="108">
        <v>1230</v>
      </c>
      <c r="M852" s="108">
        <v>1200</v>
      </c>
      <c r="N852" s="108">
        <v>327</v>
      </c>
      <c r="O852" s="108">
        <v>420</v>
      </c>
      <c r="P852" s="108" t="s">
        <v>326</v>
      </c>
      <c r="Q852" s="103" t="s">
        <v>93</v>
      </c>
      <c r="R852" s="103" t="s">
        <v>2391</v>
      </c>
      <c r="S852" s="108" t="s">
        <v>93</v>
      </c>
      <c r="T852" s="107">
        <v>2015</v>
      </c>
      <c r="U852" s="114" t="s">
        <v>2296</v>
      </c>
    </row>
    <row r="853" spans="1:21" x14ac:dyDescent="0.25">
      <c r="A853" s="102">
        <v>71</v>
      </c>
      <c r="B853" s="102" t="s">
        <v>2409</v>
      </c>
      <c r="C853" s="108">
        <v>5</v>
      </c>
      <c r="D853" s="102"/>
      <c r="E853" s="107">
        <v>118</v>
      </c>
      <c r="F853" s="109">
        <v>0</v>
      </c>
      <c r="G853" s="108">
        <v>2</v>
      </c>
      <c r="H853" s="108">
        <v>0</v>
      </c>
      <c r="I853" s="108">
        <v>1973</v>
      </c>
      <c r="J853" s="110">
        <v>5947.9</v>
      </c>
      <c r="K853" s="110">
        <v>3211.2</v>
      </c>
      <c r="L853" s="108">
        <v>600</v>
      </c>
      <c r="M853" s="108">
        <v>0</v>
      </c>
      <c r="N853" s="108">
        <v>360</v>
      </c>
      <c r="O853" s="108">
        <v>540</v>
      </c>
      <c r="P853" s="108" t="s">
        <v>326</v>
      </c>
      <c r="Q853" s="103" t="s">
        <v>93</v>
      </c>
      <c r="R853" s="103" t="s">
        <v>44</v>
      </c>
      <c r="S853" s="108" t="s">
        <v>93</v>
      </c>
      <c r="T853" s="107" t="s">
        <v>2313</v>
      </c>
      <c r="U853" s="114" t="s">
        <v>2310</v>
      </c>
    </row>
    <row r="854" spans="1:21" x14ac:dyDescent="0.25">
      <c r="A854" s="102">
        <v>72</v>
      </c>
      <c r="B854" s="102" t="s">
        <v>2410</v>
      </c>
      <c r="C854" s="108">
        <v>5</v>
      </c>
      <c r="D854" s="102"/>
      <c r="E854" s="107">
        <v>70</v>
      </c>
      <c r="F854" s="109">
        <v>222.3</v>
      </c>
      <c r="G854" s="108">
        <v>4</v>
      </c>
      <c r="H854" s="108">
        <v>0</v>
      </c>
      <c r="I854" s="108">
        <v>1968</v>
      </c>
      <c r="J854" s="110">
        <v>4614.6000000000004</v>
      </c>
      <c r="K854" s="110">
        <v>3431.4</v>
      </c>
      <c r="L854" s="108">
        <v>1092</v>
      </c>
      <c r="M854" s="108">
        <v>840</v>
      </c>
      <c r="N854" s="108">
        <v>168</v>
      </c>
      <c r="O854" s="108">
        <v>280</v>
      </c>
      <c r="P854" s="108" t="s">
        <v>326</v>
      </c>
      <c r="Q854" s="103" t="s">
        <v>93</v>
      </c>
      <c r="R854" s="103" t="s">
        <v>2391</v>
      </c>
      <c r="S854" s="108" t="s">
        <v>93</v>
      </c>
      <c r="T854" s="107"/>
      <c r="U854" s="114"/>
    </row>
    <row r="855" spans="1:21" x14ac:dyDescent="0.25">
      <c r="A855" s="102">
        <v>73</v>
      </c>
      <c r="B855" s="102" t="s">
        <v>2411</v>
      </c>
      <c r="C855" s="108">
        <v>5</v>
      </c>
      <c r="D855" s="102"/>
      <c r="E855" s="107">
        <v>129</v>
      </c>
      <c r="F855" s="109">
        <v>633.6</v>
      </c>
      <c r="G855" s="108">
        <v>8</v>
      </c>
      <c r="H855" s="108">
        <v>0</v>
      </c>
      <c r="I855" s="108">
        <v>1967</v>
      </c>
      <c r="J855" s="110">
        <v>9222.4</v>
      </c>
      <c r="K855" s="110">
        <v>6855.8</v>
      </c>
      <c r="L855" s="108">
        <v>2184</v>
      </c>
      <c r="M855" s="108">
        <v>1510</v>
      </c>
      <c r="N855" s="108">
        <v>316</v>
      </c>
      <c r="O855" s="108">
        <v>560</v>
      </c>
      <c r="P855" s="108" t="s">
        <v>326</v>
      </c>
      <c r="Q855" s="103" t="s">
        <v>93</v>
      </c>
      <c r="R855" s="103" t="s">
        <v>2391</v>
      </c>
      <c r="S855" s="108" t="s">
        <v>93</v>
      </c>
      <c r="T855" s="107">
        <v>2015</v>
      </c>
      <c r="U855" s="114" t="s">
        <v>2307</v>
      </c>
    </row>
    <row r="856" spans="1:21" x14ac:dyDescent="0.25">
      <c r="A856" s="102">
        <v>74</v>
      </c>
      <c r="B856" s="102" t="s">
        <v>2412</v>
      </c>
      <c r="C856" s="108">
        <v>5</v>
      </c>
      <c r="D856" s="102"/>
      <c r="E856" s="107">
        <v>132</v>
      </c>
      <c r="F856" s="109">
        <v>102</v>
      </c>
      <c r="G856" s="108">
        <v>8</v>
      </c>
      <c r="H856" s="108">
        <v>0</v>
      </c>
      <c r="I856" s="108">
        <v>1967</v>
      </c>
      <c r="J856" s="110">
        <v>9134.7800000000007</v>
      </c>
      <c r="K856" s="110">
        <v>6366.68</v>
      </c>
      <c r="L856" s="108">
        <v>2184</v>
      </c>
      <c r="M856" s="108">
        <v>1512</v>
      </c>
      <c r="N856" s="108">
        <v>319</v>
      </c>
      <c r="O856" s="108">
        <v>560</v>
      </c>
      <c r="P856" s="108" t="s">
        <v>326</v>
      </c>
      <c r="Q856" s="103" t="s">
        <v>93</v>
      </c>
      <c r="R856" s="103" t="s">
        <v>2391</v>
      </c>
      <c r="S856" s="108" t="s">
        <v>93</v>
      </c>
      <c r="T856" s="107">
        <v>2015</v>
      </c>
      <c r="U856" s="114" t="s">
        <v>2307</v>
      </c>
    </row>
    <row r="857" spans="1:21" x14ac:dyDescent="0.25">
      <c r="A857" s="102">
        <v>75</v>
      </c>
      <c r="B857" s="102" t="s">
        <v>2413</v>
      </c>
      <c r="C857" s="108">
        <v>5</v>
      </c>
      <c r="D857" s="102"/>
      <c r="E857" s="107">
        <v>40</v>
      </c>
      <c r="F857" s="109">
        <v>242.8</v>
      </c>
      <c r="G857" s="108">
        <v>2</v>
      </c>
      <c r="H857" s="108">
        <v>0</v>
      </c>
      <c r="I857" s="108">
        <v>1967</v>
      </c>
      <c r="J857" s="110">
        <v>4127.2</v>
      </c>
      <c r="K857" s="110">
        <v>2109.3000000000002</v>
      </c>
      <c r="L857" s="108">
        <v>546</v>
      </c>
      <c r="M857" s="108">
        <v>392</v>
      </c>
      <c r="N857" s="108">
        <v>200</v>
      </c>
      <c r="O857" s="108">
        <v>130</v>
      </c>
      <c r="P857" s="108" t="s">
        <v>326</v>
      </c>
      <c r="Q857" s="103" t="s">
        <v>93</v>
      </c>
      <c r="R857" s="103" t="s">
        <v>2391</v>
      </c>
      <c r="S857" s="108" t="s">
        <v>93</v>
      </c>
      <c r="T857" s="107">
        <v>2016</v>
      </c>
      <c r="U857" s="114" t="s">
        <v>2319</v>
      </c>
    </row>
    <row r="858" spans="1:21" x14ac:dyDescent="0.25">
      <c r="A858" s="102">
        <v>76</v>
      </c>
      <c r="B858" s="102" t="s">
        <v>2414</v>
      </c>
      <c r="C858" s="108">
        <v>5</v>
      </c>
      <c r="D858" s="102"/>
      <c r="E858" s="107">
        <v>52</v>
      </c>
      <c r="F858" s="109">
        <v>0</v>
      </c>
      <c r="G858" s="108">
        <v>1</v>
      </c>
      <c r="H858" s="108">
        <v>0</v>
      </c>
      <c r="I858" s="108">
        <v>1980</v>
      </c>
      <c r="J858" s="110">
        <v>2877.7</v>
      </c>
      <c r="K858" s="110">
        <v>1992.2</v>
      </c>
      <c r="L858" s="108">
        <v>540</v>
      </c>
      <c r="M858" s="108">
        <v>504</v>
      </c>
      <c r="N858" s="108">
        <v>400</v>
      </c>
      <c r="O858" s="108">
        <v>330</v>
      </c>
      <c r="P858" s="108" t="s">
        <v>326</v>
      </c>
      <c r="Q858" s="103" t="s">
        <v>93</v>
      </c>
      <c r="R858" s="103" t="s">
        <v>2391</v>
      </c>
      <c r="S858" s="108" t="s">
        <v>93</v>
      </c>
      <c r="T858" s="107">
        <v>2015</v>
      </c>
      <c r="U858" s="114" t="s">
        <v>2308</v>
      </c>
    </row>
    <row r="859" spans="1:21" x14ac:dyDescent="0.25">
      <c r="A859" s="102">
        <v>77</v>
      </c>
      <c r="B859" s="102" t="s">
        <v>2415</v>
      </c>
      <c r="C859" s="108">
        <v>5</v>
      </c>
      <c r="D859" s="102"/>
      <c r="E859" s="107">
        <v>33</v>
      </c>
      <c r="F859" s="109">
        <v>223.5</v>
      </c>
      <c r="G859" s="108">
        <v>3</v>
      </c>
      <c r="H859" s="108">
        <v>0</v>
      </c>
      <c r="I859" s="108">
        <v>1986</v>
      </c>
      <c r="J859" s="110">
        <v>2448.6</v>
      </c>
      <c r="K859" s="110">
        <v>1937.1</v>
      </c>
      <c r="L859" s="108">
        <v>400</v>
      </c>
      <c r="M859" s="108">
        <v>521</v>
      </c>
      <c r="N859" s="108">
        <v>496</v>
      </c>
      <c r="O859" s="108">
        <v>228</v>
      </c>
      <c r="P859" s="108" t="s">
        <v>326</v>
      </c>
      <c r="Q859" s="103" t="s">
        <v>93</v>
      </c>
      <c r="R859" s="103" t="s">
        <v>44</v>
      </c>
      <c r="S859" s="108" t="s">
        <v>93</v>
      </c>
      <c r="T859" s="107"/>
      <c r="U859" s="114"/>
    </row>
    <row r="860" spans="1:21" x14ac:dyDescent="0.25">
      <c r="A860" s="102">
        <v>78</v>
      </c>
      <c r="B860" s="102" t="s">
        <v>2416</v>
      </c>
      <c r="C860" s="108">
        <v>5</v>
      </c>
      <c r="D860" s="102"/>
      <c r="E860" s="107">
        <v>74</v>
      </c>
      <c r="F860" s="109">
        <v>0</v>
      </c>
      <c r="G860" s="108">
        <v>1</v>
      </c>
      <c r="H860" s="108">
        <v>0</v>
      </c>
      <c r="I860" s="108">
        <v>1996</v>
      </c>
      <c r="J860" s="110">
        <v>3239.5</v>
      </c>
      <c r="K860" s="110">
        <v>2741.9</v>
      </c>
      <c r="L860" s="108">
        <v>662</v>
      </c>
      <c r="M860" s="108">
        <v>647</v>
      </c>
      <c r="N860" s="108">
        <v>545</v>
      </c>
      <c r="O860" s="108">
        <v>465</v>
      </c>
      <c r="P860" s="108" t="s">
        <v>326</v>
      </c>
      <c r="Q860" s="103" t="s">
        <v>93</v>
      </c>
      <c r="R860" s="103" t="s">
        <v>44</v>
      </c>
      <c r="S860" s="108" t="s">
        <v>93</v>
      </c>
      <c r="T860" s="107"/>
      <c r="U860" s="114"/>
    </row>
    <row r="861" spans="1:21" x14ac:dyDescent="0.25">
      <c r="A861" s="102">
        <v>79</v>
      </c>
      <c r="B861" s="102" t="s">
        <v>2417</v>
      </c>
      <c r="C861" s="108">
        <v>9</v>
      </c>
      <c r="D861" s="102"/>
      <c r="E861" s="107">
        <v>96</v>
      </c>
      <c r="F861" s="109">
        <v>425.5</v>
      </c>
      <c r="G861" s="108">
        <v>3</v>
      </c>
      <c r="H861" s="108">
        <v>3</v>
      </c>
      <c r="I861" s="108">
        <v>1986</v>
      </c>
      <c r="J861" s="110">
        <v>5422.6</v>
      </c>
      <c r="K861" s="110">
        <v>5128.1000000000004</v>
      </c>
      <c r="L861" s="108">
        <v>920</v>
      </c>
      <c r="M861" s="108">
        <v>900</v>
      </c>
      <c r="N861" s="108">
        <v>0</v>
      </c>
      <c r="O861" s="108">
        <v>720</v>
      </c>
      <c r="P861" s="108" t="s">
        <v>326</v>
      </c>
      <c r="Q861" s="103" t="s">
        <v>93</v>
      </c>
      <c r="R861" s="103" t="s">
        <v>44</v>
      </c>
      <c r="S861" s="108" t="s">
        <v>93</v>
      </c>
      <c r="T861" s="107"/>
      <c r="U861" s="114"/>
    </row>
    <row r="862" spans="1:21" x14ac:dyDescent="0.25">
      <c r="A862" s="102">
        <v>80</v>
      </c>
      <c r="B862" s="102" t="s">
        <v>2418</v>
      </c>
      <c r="C862" s="108">
        <v>9</v>
      </c>
      <c r="D862" s="102"/>
      <c r="E862" s="107">
        <v>72</v>
      </c>
      <c r="F862" s="109">
        <v>0</v>
      </c>
      <c r="G862" s="108">
        <v>2</v>
      </c>
      <c r="H862" s="108">
        <v>2</v>
      </c>
      <c r="I862" s="108">
        <v>1980</v>
      </c>
      <c r="J862" s="110">
        <v>4811.5</v>
      </c>
      <c r="K862" s="110">
        <v>3601.5</v>
      </c>
      <c r="L862" s="108">
        <v>650</v>
      </c>
      <c r="M862" s="108">
        <v>480</v>
      </c>
      <c r="N862" s="108">
        <v>270</v>
      </c>
      <c r="O862" s="108">
        <v>460</v>
      </c>
      <c r="P862" s="108" t="s">
        <v>326</v>
      </c>
      <c r="Q862" s="103" t="s">
        <v>111</v>
      </c>
      <c r="R862" s="103" t="s">
        <v>44</v>
      </c>
      <c r="S862" s="108" t="s">
        <v>93</v>
      </c>
      <c r="T862" s="107">
        <v>2014</v>
      </c>
      <c r="U862" s="114" t="s">
        <v>2306</v>
      </c>
    </row>
    <row r="863" spans="1:21" x14ac:dyDescent="0.25">
      <c r="A863" s="102">
        <v>81</v>
      </c>
      <c r="B863" s="102" t="s">
        <v>2419</v>
      </c>
      <c r="C863" s="108">
        <v>9</v>
      </c>
      <c r="D863" s="102"/>
      <c r="E863" s="107">
        <v>143</v>
      </c>
      <c r="F863" s="109">
        <v>18</v>
      </c>
      <c r="G863" s="108">
        <v>2</v>
      </c>
      <c r="H863" s="108">
        <v>1</v>
      </c>
      <c r="I863" s="108">
        <v>1981</v>
      </c>
      <c r="J863" s="110">
        <v>5299.53</v>
      </c>
      <c r="K863" s="110">
        <v>4313.53</v>
      </c>
      <c r="L863" s="108">
        <v>1200</v>
      </c>
      <c r="M863" s="108">
        <v>720</v>
      </c>
      <c r="N863" s="108">
        <v>284</v>
      </c>
      <c r="O863" s="108">
        <v>720</v>
      </c>
      <c r="P863" s="108" t="s">
        <v>326</v>
      </c>
      <c r="Q863" s="103" t="s">
        <v>93</v>
      </c>
      <c r="R863" s="103" t="s">
        <v>44</v>
      </c>
      <c r="S863" s="108" t="s">
        <v>93</v>
      </c>
      <c r="T863" s="107">
        <v>2015</v>
      </c>
      <c r="U863" s="114" t="s">
        <v>2306</v>
      </c>
    </row>
    <row r="864" spans="1:21" x14ac:dyDescent="0.25">
      <c r="A864" s="102">
        <v>82</v>
      </c>
      <c r="B864" s="102" t="s">
        <v>2420</v>
      </c>
      <c r="C864" s="108">
        <v>9</v>
      </c>
      <c r="D864" s="102"/>
      <c r="E864" s="107">
        <v>108</v>
      </c>
      <c r="F864" s="109">
        <v>0</v>
      </c>
      <c r="G864" s="108">
        <v>3</v>
      </c>
      <c r="H864" s="108">
        <v>3</v>
      </c>
      <c r="I864" s="108">
        <v>1977</v>
      </c>
      <c r="J864" s="110">
        <v>5570.4</v>
      </c>
      <c r="K864" s="110">
        <v>5302.5</v>
      </c>
      <c r="L864" s="108">
        <v>900</v>
      </c>
      <c r="M864" s="108">
        <v>576</v>
      </c>
      <c r="N864" s="108">
        <v>450</v>
      </c>
      <c r="O864" s="108">
        <v>560</v>
      </c>
      <c r="P864" s="108" t="s">
        <v>326</v>
      </c>
      <c r="Q864" s="103" t="s">
        <v>93</v>
      </c>
      <c r="R864" s="103" t="s">
        <v>44</v>
      </c>
      <c r="S864" s="108" t="s">
        <v>93</v>
      </c>
      <c r="T864" s="107">
        <v>2015</v>
      </c>
      <c r="U864" s="114" t="s">
        <v>2306</v>
      </c>
    </row>
    <row r="865" spans="1:21" ht="31.5" x14ac:dyDescent="0.25">
      <c r="A865" s="102">
        <v>83</v>
      </c>
      <c r="B865" s="102" t="s">
        <v>2421</v>
      </c>
      <c r="C865" s="108">
        <v>9</v>
      </c>
      <c r="D865" s="102"/>
      <c r="E865" s="107">
        <v>72</v>
      </c>
      <c r="F865" s="109">
        <v>0</v>
      </c>
      <c r="G865" s="108">
        <v>2</v>
      </c>
      <c r="H865" s="108">
        <v>2</v>
      </c>
      <c r="I865" s="108">
        <v>1977</v>
      </c>
      <c r="J865" s="110">
        <v>4170.2</v>
      </c>
      <c r="K865" s="110">
        <v>3541.8</v>
      </c>
      <c r="L865" s="108">
        <v>750</v>
      </c>
      <c r="M865" s="108">
        <v>440</v>
      </c>
      <c r="N865" s="108">
        <v>115</v>
      </c>
      <c r="O865" s="108">
        <v>535</v>
      </c>
      <c r="P865" s="108" t="s">
        <v>326</v>
      </c>
      <c r="Q865" s="103" t="s">
        <v>151</v>
      </c>
      <c r="R865" s="103" t="s">
        <v>44</v>
      </c>
      <c r="S865" s="108" t="s">
        <v>93</v>
      </c>
      <c r="T865" s="107" t="s">
        <v>2320</v>
      </c>
      <c r="U865" s="115" t="s">
        <v>2400</v>
      </c>
    </row>
    <row r="866" spans="1:21" x14ac:dyDescent="0.25">
      <c r="A866" s="102">
        <v>84</v>
      </c>
      <c r="B866" s="102" t="s">
        <v>2422</v>
      </c>
      <c r="C866" s="108">
        <v>9</v>
      </c>
      <c r="D866" s="102"/>
      <c r="E866" s="107">
        <v>107</v>
      </c>
      <c r="F866" s="109">
        <v>0</v>
      </c>
      <c r="G866" s="108">
        <v>3</v>
      </c>
      <c r="H866" s="108">
        <v>3</v>
      </c>
      <c r="I866" s="108">
        <v>1979</v>
      </c>
      <c r="J866" s="110">
        <v>6899.2</v>
      </c>
      <c r="K866" s="110">
        <v>5741.93</v>
      </c>
      <c r="L866" s="108">
        <v>1100</v>
      </c>
      <c r="M866" s="108">
        <v>872</v>
      </c>
      <c r="N866" s="108">
        <v>380</v>
      </c>
      <c r="O866" s="108">
        <v>802.5</v>
      </c>
      <c r="P866" s="108" t="s">
        <v>326</v>
      </c>
      <c r="Q866" s="103" t="s">
        <v>151</v>
      </c>
      <c r="R866" s="103" t="s">
        <v>44</v>
      </c>
      <c r="S866" s="108" t="s">
        <v>93</v>
      </c>
      <c r="T866" s="107">
        <v>2014</v>
      </c>
      <c r="U866" s="114" t="s">
        <v>2306</v>
      </c>
    </row>
    <row r="867" spans="1:21" ht="31.5" x14ac:dyDescent="0.25">
      <c r="A867" s="102">
        <v>85</v>
      </c>
      <c r="B867" s="102" t="s">
        <v>2423</v>
      </c>
      <c r="C867" s="108">
        <v>9</v>
      </c>
      <c r="D867" s="102"/>
      <c r="E867" s="107">
        <v>178</v>
      </c>
      <c r="F867" s="109">
        <v>88.6</v>
      </c>
      <c r="G867" s="108">
        <v>5</v>
      </c>
      <c r="H867" s="108">
        <v>5</v>
      </c>
      <c r="I867" s="108">
        <v>1979</v>
      </c>
      <c r="J867" s="110">
        <v>10012.9</v>
      </c>
      <c r="K867" s="110">
        <v>9438.3000000000011</v>
      </c>
      <c r="L867" s="108">
        <v>1500</v>
      </c>
      <c r="M867" s="108">
        <v>1350</v>
      </c>
      <c r="N867" s="108">
        <v>1410</v>
      </c>
      <c r="O867" s="108">
        <v>1337.5</v>
      </c>
      <c r="P867" s="108" t="s">
        <v>326</v>
      </c>
      <c r="Q867" s="103" t="s">
        <v>151</v>
      </c>
      <c r="R867" s="103" t="s">
        <v>44</v>
      </c>
      <c r="S867" s="108" t="s">
        <v>93</v>
      </c>
      <c r="T867" s="107" t="s">
        <v>2322</v>
      </c>
      <c r="U867" s="115" t="s">
        <v>2401</v>
      </c>
    </row>
    <row r="868" spans="1:21" x14ac:dyDescent="0.25">
      <c r="A868" s="102">
        <v>86</v>
      </c>
      <c r="B868" s="102" t="s">
        <v>2424</v>
      </c>
      <c r="C868" s="108">
        <v>9</v>
      </c>
      <c r="D868" s="102"/>
      <c r="E868" s="107">
        <v>107</v>
      </c>
      <c r="F868" s="109">
        <v>0</v>
      </c>
      <c r="G868" s="108">
        <v>3</v>
      </c>
      <c r="H868" s="108">
        <v>3</v>
      </c>
      <c r="I868" s="108" t="s">
        <v>155</v>
      </c>
      <c r="J868" s="110">
        <v>7885.2</v>
      </c>
      <c r="K868" s="110">
        <v>6263.9</v>
      </c>
      <c r="L868" s="108">
        <v>1088</v>
      </c>
      <c r="M868" s="108">
        <v>720</v>
      </c>
      <c r="N868" s="108">
        <v>620</v>
      </c>
      <c r="O868" s="108">
        <v>519</v>
      </c>
      <c r="P868" s="108" t="s">
        <v>326</v>
      </c>
      <c r="Q868" s="103" t="s">
        <v>93</v>
      </c>
      <c r="R868" s="103" t="s">
        <v>44</v>
      </c>
      <c r="S868" s="108" t="s">
        <v>93</v>
      </c>
      <c r="T868" s="107" t="s">
        <v>2309</v>
      </c>
      <c r="U868" s="114" t="s">
        <v>2306</v>
      </c>
    </row>
    <row r="869" spans="1:21" x14ac:dyDescent="0.25">
      <c r="A869" s="102">
        <v>87</v>
      </c>
      <c r="B869" s="102" t="s">
        <v>2425</v>
      </c>
      <c r="C869" s="108">
        <v>9</v>
      </c>
      <c r="D869" s="102"/>
      <c r="E869" s="107">
        <v>215</v>
      </c>
      <c r="F869" s="109">
        <v>0</v>
      </c>
      <c r="G869" s="108">
        <v>6</v>
      </c>
      <c r="H869" s="108">
        <v>6</v>
      </c>
      <c r="I869" s="108">
        <v>1978</v>
      </c>
      <c r="J869" s="110">
        <v>12468.2</v>
      </c>
      <c r="K869" s="110">
        <v>11386</v>
      </c>
      <c r="L869" s="108">
        <v>1800</v>
      </c>
      <c r="M869" s="108">
        <v>1581</v>
      </c>
      <c r="N869" s="108">
        <v>627</v>
      </c>
      <c r="O869" s="108">
        <v>1605</v>
      </c>
      <c r="P869" s="108" t="s">
        <v>326</v>
      </c>
      <c r="Q869" s="103" t="s">
        <v>151</v>
      </c>
      <c r="R869" s="103" t="s">
        <v>44</v>
      </c>
      <c r="S869" s="108" t="s">
        <v>93</v>
      </c>
      <c r="T869" s="107" t="s">
        <v>2309</v>
      </c>
      <c r="U869" s="114" t="s">
        <v>2306</v>
      </c>
    </row>
    <row r="870" spans="1:21" x14ac:dyDescent="0.25">
      <c r="A870" s="102">
        <v>88</v>
      </c>
      <c r="B870" s="102" t="s">
        <v>2426</v>
      </c>
      <c r="C870" s="108">
        <v>9</v>
      </c>
      <c r="D870" s="102"/>
      <c r="E870" s="107">
        <v>72</v>
      </c>
      <c r="F870" s="109">
        <v>14.7</v>
      </c>
      <c r="G870" s="108">
        <v>2</v>
      </c>
      <c r="H870" s="108">
        <v>2</v>
      </c>
      <c r="I870" s="108">
        <v>1979</v>
      </c>
      <c r="J870" s="110">
        <v>4442.6000000000004</v>
      </c>
      <c r="K870" s="110">
        <v>3747.3999999999996</v>
      </c>
      <c r="L870" s="108">
        <v>750</v>
      </c>
      <c r="M870" s="108">
        <v>440</v>
      </c>
      <c r="N870" s="108">
        <v>250</v>
      </c>
      <c r="O870" s="108">
        <v>535</v>
      </c>
      <c r="P870" s="108" t="s">
        <v>326</v>
      </c>
      <c r="Q870" s="103" t="s">
        <v>151</v>
      </c>
      <c r="R870" s="103" t="s">
        <v>44</v>
      </c>
      <c r="S870" s="108" t="s">
        <v>93</v>
      </c>
      <c r="T870" s="107">
        <v>2015</v>
      </c>
      <c r="U870" s="114" t="s">
        <v>2306</v>
      </c>
    </row>
    <row r="871" spans="1:21" x14ac:dyDescent="0.25">
      <c r="A871" s="102">
        <v>89</v>
      </c>
      <c r="B871" s="102" t="s">
        <v>2427</v>
      </c>
      <c r="C871" s="108">
        <v>9</v>
      </c>
      <c r="D871" s="102"/>
      <c r="E871" s="107">
        <v>148</v>
      </c>
      <c r="F871" s="109">
        <v>0</v>
      </c>
      <c r="G871" s="108">
        <v>4</v>
      </c>
      <c r="H871" s="108">
        <v>4</v>
      </c>
      <c r="I871" s="108">
        <v>1997</v>
      </c>
      <c r="J871" s="110">
        <v>9770.1</v>
      </c>
      <c r="K871" s="110">
        <v>8823.7999999999993</v>
      </c>
      <c r="L871" s="108">
        <v>1232</v>
      </c>
      <c r="M871" s="108">
        <v>1010</v>
      </c>
      <c r="N871" s="108">
        <v>950</v>
      </c>
      <c r="O871" s="108">
        <v>1049.5</v>
      </c>
      <c r="P871" s="108" t="s">
        <v>326</v>
      </c>
      <c r="Q871" s="103" t="s">
        <v>151</v>
      </c>
      <c r="R871" s="103" t="s">
        <v>44</v>
      </c>
      <c r="S871" s="108" t="s">
        <v>93</v>
      </c>
      <c r="T871" s="107">
        <v>2016</v>
      </c>
      <c r="U871" s="114" t="s">
        <v>2319</v>
      </c>
    </row>
    <row r="872" spans="1:21" ht="31.5" x14ac:dyDescent="0.25">
      <c r="A872" s="102">
        <v>90</v>
      </c>
      <c r="B872" s="102" t="s">
        <v>2428</v>
      </c>
      <c r="C872" s="108">
        <v>9</v>
      </c>
      <c r="D872" s="102"/>
      <c r="E872" s="107">
        <v>108</v>
      </c>
      <c r="F872" s="109">
        <v>93.6</v>
      </c>
      <c r="G872" s="108">
        <v>3</v>
      </c>
      <c r="H872" s="108">
        <v>3</v>
      </c>
      <c r="I872" s="108">
        <v>1980</v>
      </c>
      <c r="J872" s="110">
        <v>5910.3</v>
      </c>
      <c r="K872" s="110">
        <v>5612.6</v>
      </c>
      <c r="L872" s="108">
        <v>900</v>
      </c>
      <c r="M872" s="108">
        <v>655</v>
      </c>
      <c r="N872" s="108">
        <v>460</v>
      </c>
      <c r="O872" s="108">
        <v>802.5</v>
      </c>
      <c r="P872" s="108" t="s">
        <v>326</v>
      </c>
      <c r="Q872" s="103" t="s">
        <v>151</v>
      </c>
      <c r="R872" s="103" t="s">
        <v>44</v>
      </c>
      <c r="S872" s="108" t="s">
        <v>93</v>
      </c>
      <c r="T872" s="107">
        <v>2016</v>
      </c>
      <c r="U872" s="115" t="s">
        <v>2394</v>
      </c>
    </row>
    <row r="873" spans="1:21" x14ac:dyDescent="0.25">
      <c r="A873" s="102">
        <v>91</v>
      </c>
      <c r="B873" s="102" t="s">
        <v>2429</v>
      </c>
      <c r="C873" s="108">
        <v>9</v>
      </c>
      <c r="D873" s="102"/>
      <c r="E873" s="107">
        <v>107</v>
      </c>
      <c r="F873" s="109">
        <v>0</v>
      </c>
      <c r="G873" s="108">
        <v>3</v>
      </c>
      <c r="H873" s="108">
        <v>3</v>
      </c>
      <c r="I873" s="108">
        <v>1980</v>
      </c>
      <c r="J873" s="110">
        <v>5871.2</v>
      </c>
      <c r="K873" s="110">
        <v>5492.7</v>
      </c>
      <c r="L873" s="108">
        <v>900</v>
      </c>
      <c r="M873" s="108">
        <v>650</v>
      </c>
      <c r="N873" s="108">
        <v>460</v>
      </c>
      <c r="O873" s="108">
        <v>802.5</v>
      </c>
      <c r="P873" s="108" t="s">
        <v>326</v>
      </c>
      <c r="Q873" s="103" t="s">
        <v>151</v>
      </c>
      <c r="R873" s="103" t="s">
        <v>44</v>
      </c>
      <c r="S873" s="108" t="s">
        <v>93</v>
      </c>
      <c r="T873" s="107">
        <v>2014</v>
      </c>
      <c r="U873" s="114" t="s">
        <v>2306</v>
      </c>
    </row>
    <row r="874" spans="1:21" x14ac:dyDescent="0.25">
      <c r="A874" s="102">
        <v>92</v>
      </c>
      <c r="B874" s="102" t="s">
        <v>2430</v>
      </c>
      <c r="C874" s="108">
        <v>9</v>
      </c>
      <c r="D874" s="102"/>
      <c r="E874" s="107">
        <v>36</v>
      </c>
      <c r="F874" s="109">
        <v>52.3</v>
      </c>
      <c r="G874" s="108">
        <v>1</v>
      </c>
      <c r="H874" s="108">
        <v>1</v>
      </c>
      <c r="I874" s="108">
        <v>1977</v>
      </c>
      <c r="J874" s="110">
        <v>2591</v>
      </c>
      <c r="K874" s="110">
        <v>2043</v>
      </c>
      <c r="L874" s="108">
        <v>300</v>
      </c>
      <c r="M874" s="108">
        <v>160</v>
      </c>
      <c r="N874" s="108">
        <v>100</v>
      </c>
      <c r="O874" s="108">
        <v>310</v>
      </c>
      <c r="P874" s="108" t="s">
        <v>326</v>
      </c>
      <c r="Q874" s="103" t="s">
        <v>151</v>
      </c>
      <c r="R874" s="103" t="s">
        <v>44</v>
      </c>
      <c r="S874" s="108" t="s">
        <v>93</v>
      </c>
      <c r="T874" s="107"/>
      <c r="U874" s="114"/>
    </row>
    <row r="875" spans="1:21" x14ac:dyDescent="0.25">
      <c r="A875" s="102">
        <v>93</v>
      </c>
      <c r="B875" s="102" t="s">
        <v>2431</v>
      </c>
      <c r="C875" s="108">
        <v>9</v>
      </c>
      <c r="D875" s="102"/>
      <c r="E875" s="107">
        <v>72</v>
      </c>
      <c r="F875" s="109">
        <v>0</v>
      </c>
      <c r="G875" s="108">
        <v>2</v>
      </c>
      <c r="H875" s="108">
        <v>2</v>
      </c>
      <c r="I875" s="108">
        <v>1978</v>
      </c>
      <c r="J875" s="110">
        <v>4187.8999999999996</v>
      </c>
      <c r="K875" s="110">
        <v>3546.2</v>
      </c>
      <c r="L875" s="108">
        <v>600</v>
      </c>
      <c r="M875" s="108">
        <v>440</v>
      </c>
      <c r="N875" s="108">
        <v>130</v>
      </c>
      <c r="O875" s="108">
        <v>535</v>
      </c>
      <c r="P875" s="108" t="s">
        <v>326</v>
      </c>
      <c r="Q875" s="103" t="s">
        <v>151</v>
      </c>
      <c r="R875" s="103" t="s">
        <v>44</v>
      </c>
      <c r="S875" s="108" t="s">
        <v>93</v>
      </c>
      <c r="T875" s="107">
        <v>2015</v>
      </c>
      <c r="U875" s="114" t="s">
        <v>2306</v>
      </c>
    </row>
    <row r="876" spans="1:21" x14ac:dyDescent="0.25">
      <c r="A876" s="102">
        <v>94</v>
      </c>
      <c r="B876" s="102" t="s">
        <v>2432</v>
      </c>
      <c r="C876" s="108">
        <v>9</v>
      </c>
      <c r="D876" s="102"/>
      <c r="E876" s="107">
        <v>216</v>
      </c>
      <c r="F876" s="109">
        <v>0</v>
      </c>
      <c r="G876" s="108">
        <v>6</v>
      </c>
      <c r="H876" s="108">
        <v>6</v>
      </c>
      <c r="I876" s="108">
        <v>1977</v>
      </c>
      <c r="J876" s="110">
        <v>11634.5</v>
      </c>
      <c r="K876" s="110">
        <v>10414</v>
      </c>
      <c r="L876" s="108">
        <v>1800</v>
      </c>
      <c r="M876" s="108">
        <v>1366</v>
      </c>
      <c r="N876" s="108">
        <v>805</v>
      </c>
      <c r="O876" s="108">
        <v>1157</v>
      </c>
      <c r="P876" s="108" t="s">
        <v>326</v>
      </c>
      <c r="Q876" s="103" t="s">
        <v>93</v>
      </c>
      <c r="R876" s="103" t="s">
        <v>44</v>
      </c>
      <c r="S876" s="108" t="s">
        <v>93</v>
      </c>
      <c r="T876" s="107" t="s">
        <v>2313</v>
      </c>
      <c r="U876" s="114" t="s">
        <v>2306</v>
      </c>
    </row>
    <row r="877" spans="1:21" ht="31.5" x14ac:dyDescent="0.25">
      <c r="A877" s="102">
        <v>95</v>
      </c>
      <c r="B877" s="102" t="s">
        <v>2433</v>
      </c>
      <c r="C877" s="108">
        <v>9</v>
      </c>
      <c r="D877" s="102"/>
      <c r="E877" s="107">
        <v>144</v>
      </c>
      <c r="F877" s="109">
        <v>223.9</v>
      </c>
      <c r="G877" s="108">
        <v>4</v>
      </c>
      <c r="H877" s="108">
        <v>4</v>
      </c>
      <c r="I877" s="108">
        <v>1985</v>
      </c>
      <c r="J877" s="110">
        <v>9066.7000000000007</v>
      </c>
      <c r="K877" s="110">
        <v>7964.5999999999995</v>
      </c>
      <c r="L877" s="108">
        <v>1200</v>
      </c>
      <c r="M877" s="108">
        <v>920</v>
      </c>
      <c r="N877" s="108">
        <v>680</v>
      </c>
      <c r="O877" s="108">
        <v>1070</v>
      </c>
      <c r="P877" s="108" t="s">
        <v>326</v>
      </c>
      <c r="Q877" s="103" t="s">
        <v>151</v>
      </c>
      <c r="R877" s="103" t="s">
        <v>44</v>
      </c>
      <c r="S877" s="108" t="s">
        <v>93</v>
      </c>
      <c r="T877" s="107" t="s">
        <v>2313</v>
      </c>
      <c r="U877" s="115" t="s">
        <v>2402</v>
      </c>
    </row>
    <row r="878" spans="1:21" x14ac:dyDescent="0.25">
      <c r="A878" s="102">
        <v>96</v>
      </c>
      <c r="B878" s="102" t="s">
        <v>2434</v>
      </c>
      <c r="C878" s="108">
        <v>9</v>
      </c>
      <c r="D878" s="102"/>
      <c r="E878" s="107">
        <v>143</v>
      </c>
      <c r="F878" s="109">
        <v>211</v>
      </c>
      <c r="G878" s="108">
        <v>3</v>
      </c>
      <c r="H878" s="108">
        <v>3</v>
      </c>
      <c r="I878" s="108">
        <v>1986</v>
      </c>
      <c r="J878" s="110">
        <v>6687.2</v>
      </c>
      <c r="K878" s="110">
        <v>5974.8</v>
      </c>
      <c r="L878" s="108">
        <v>1080</v>
      </c>
      <c r="M878" s="108">
        <v>860</v>
      </c>
      <c r="N878" s="108">
        <v>650</v>
      </c>
      <c r="O878" s="108">
        <v>720</v>
      </c>
      <c r="P878" s="108" t="s">
        <v>326</v>
      </c>
      <c r="Q878" s="103" t="s">
        <v>93</v>
      </c>
      <c r="R878" s="103" t="s">
        <v>44</v>
      </c>
      <c r="S878" s="108" t="s">
        <v>93</v>
      </c>
      <c r="T878" s="107">
        <v>2015</v>
      </c>
      <c r="U878" s="114" t="s">
        <v>2306</v>
      </c>
    </row>
    <row r="879" spans="1:21" ht="31.5" x14ac:dyDescent="0.25">
      <c r="A879" s="102">
        <v>97</v>
      </c>
      <c r="B879" s="102" t="s">
        <v>2435</v>
      </c>
      <c r="C879" s="108">
        <v>9</v>
      </c>
      <c r="D879" s="102"/>
      <c r="E879" s="107">
        <v>142</v>
      </c>
      <c r="F879" s="109">
        <v>627.6</v>
      </c>
      <c r="G879" s="108">
        <v>3</v>
      </c>
      <c r="H879" s="108">
        <v>3</v>
      </c>
      <c r="I879" s="108">
        <v>1988</v>
      </c>
      <c r="J879" s="110">
        <v>5882.8</v>
      </c>
      <c r="K879" s="110">
        <v>6418.59</v>
      </c>
      <c r="L879" s="108">
        <v>692</v>
      </c>
      <c r="M879" s="108">
        <v>648</v>
      </c>
      <c r="N879" s="108">
        <v>642</v>
      </c>
      <c r="O879" s="108">
        <v>266.3</v>
      </c>
      <c r="P879" s="108" t="s">
        <v>326</v>
      </c>
      <c r="Q879" s="103" t="s">
        <v>93</v>
      </c>
      <c r="R879" s="103" t="s">
        <v>44</v>
      </c>
      <c r="S879" s="108" t="s">
        <v>93</v>
      </c>
      <c r="T879" s="107" t="s">
        <v>2321</v>
      </c>
      <c r="U879" s="115" t="s">
        <v>2403</v>
      </c>
    </row>
    <row r="880" spans="1:21" x14ac:dyDescent="0.25">
      <c r="A880" s="102">
        <v>98</v>
      </c>
      <c r="B880" s="102" t="s">
        <v>2436</v>
      </c>
      <c r="C880" s="108">
        <v>9</v>
      </c>
      <c r="D880" s="102"/>
      <c r="E880" s="107">
        <v>108</v>
      </c>
      <c r="F880" s="109">
        <v>14.9</v>
      </c>
      <c r="G880" s="108">
        <v>3</v>
      </c>
      <c r="H880" s="108">
        <v>3</v>
      </c>
      <c r="I880" s="108">
        <v>1981</v>
      </c>
      <c r="J880" s="110">
        <v>6934.2</v>
      </c>
      <c r="K880" s="110">
        <v>5892.5</v>
      </c>
      <c r="L880" s="108">
        <v>900</v>
      </c>
      <c r="M880" s="108">
        <v>650</v>
      </c>
      <c r="N880" s="108">
        <v>450</v>
      </c>
      <c r="O880" s="108">
        <v>802.5</v>
      </c>
      <c r="P880" s="108" t="s">
        <v>326</v>
      </c>
      <c r="Q880" s="103" t="s">
        <v>151</v>
      </c>
      <c r="R880" s="103" t="s">
        <v>44</v>
      </c>
      <c r="S880" s="108" t="s">
        <v>93</v>
      </c>
      <c r="T880" s="107">
        <v>2014</v>
      </c>
      <c r="U880" s="114" t="s">
        <v>2306</v>
      </c>
    </row>
    <row r="881" spans="1:21" x14ac:dyDescent="0.25">
      <c r="A881" s="102">
        <v>99</v>
      </c>
      <c r="B881" s="102" t="s">
        <v>2437</v>
      </c>
      <c r="C881" s="108">
        <v>9</v>
      </c>
      <c r="D881" s="102"/>
      <c r="E881" s="107">
        <v>72</v>
      </c>
      <c r="F881" s="109">
        <v>0</v>
      </c>
      <c r="G881" s="108">
        <v>2</v>
      </c>
      <c r="H881" s="108">
        <v>2</v>
      </c>
      <c r="I881" s="108">
        <v>1979</v>
      </c>
      <c r="J881" s="110">
        <v>4437</v>
      </c>
      <c r="K881" s="110">
        <v>3556.4</v>
      </c>
      <c r="L881" s="108">
        <v>600</v>
      </c>
      <c r="M881" s="108">
        <v>264</v>
      </c>
      <c r="N881" s="108">
        <v>132</v>
      </c>
      <c r="O881" s="108">
        <v>535</v>
      </c>
      <c r="P881" s="108" t="s">
        <v>326</v>
      </c>
      <c r="Q881" s="103" t="s">
        <v>151</v>
      </c>
      <c r="R881" s="103" t="s">
        <v>44</v>
      </c>
      <c r="S881" s="108" t="s">
        <v>93</v>
      </c>
      <c r="T881" s="107">
        <v>2015</v>
      </c>
      <c r="U881" s="114" t="s">
        <v>2306</v>
      </c>
    </row>
    <row r="882" spans="1:21" x14ac:dyDescent="0.25">
      <c r="A882" s="102">
        <v>100</v>
      </c>
      <c r="B882" s="102" t="s">
        <v>2438</v>
      </c>
      <c r="C882" s="108">
        <v>9</v>
      </c>
      <c r="D882" s="102"/>
      <c r="E882" s="107">
        <v>72</v>
      </c>
      <c r="F882" s="109">
        <v>0</v>
      </c>
      <c r="G882" s="108">
        <v>2</v>
      </c>
      <c r="H882" s="108">
        <v>2</v>
      </c>
      <c r="I882" s="108">
        <v>1978</v>
      </c>
      <c r="J882" s="110">
        <v>4121.3999999999996</v>
      </c>
      <c r="K882" s="110">
        <v>3511.9</v>
      </c>
      <c r="L882" s="108">
        <v>600</v>
      </c>
      <c r="M882" s="108">
        <v>264</v>
      </c>
      <c r="N882" s="108">
        <v>132</v>
      </c>
      <c r="O882" s="108">
        <v>535</v>
      </c>
      <c r="P882" s="108" t="s">
        <v>326</v>
      </c>
      <c r="Q882" s="103" t="s">
        <v>151</v>
      </c>
      <c r="R882" s="103" t="s">
        <v>44</v>
      </c>
      <c r="S882" s="108" t="s">
        <v>93</v>
      </c>
      <c r="T882" s="107">
        <v>2014</v>
      </c>
      <c r="U882" s="114" t="s">
        <v>2306</v>
      </c>
    </row>
    <row r="883" spans="1:21" x14ac:dyDescent="0.25">
      <c r="A883" s="102">
        <v>101</v>
      </c>
      <c r="B883" s="102" t="s">
        <v>2439</v>
      </c>
      <c r="C883" s="108">
        <v>9</v>
      </c>
      <c r="D883" s="102"/>
      <c r="E883" s="107">
        <v>313</v>
      </c>
      <c r="F883" s="109">
        <v>0</v>
      </c>
      <c r="G883" s="108">
        <v>2</v>
      </c>
      <c r="H883" s="108">
        <v>2</v>
      </c>
      <c r="I883" s="108">
        <v>1982</v>
      </c>
      <c r="J883" s="110">
        <v>9713.4</v>
      </c>
      <c r="K883" s="110">
        <v>8581</v>
      </c>
      <c r="L883" s="108">
        <v>1210</v>
      </c>
      <c r="M883" s="108">
        <v>1010</v>
      </c>
      <c r="N883" s="108">
        <v>446</v>
      </c>
      <c r="O883" s="108">
        <v>920</v>
      </c>
      <c r="P883" s="108" t="s">
        <v>326</v>
      </c>
      <c r="Q883" s="103" t="s">
        <v>93</v>
      </c>
      <c r="R883" s="103" t="s">
        <v>44</v>
      </c>
      <c r="S883" s="108" t="s">
        <v>93</v>
      </c>
      <c r="T883" s="107"/>
      <c r="U883" s="114"/>
    </row>
    <row r="884" spans="1:21" x14ac:dyDescent="0.25">
      <c r="A884" s="102">
        <v>102</v>
      </c>
      <c r="B884" s="102" t="s">
        <v>2440</v>
      </c>
      <c r="C884" s="108">
        <v>9</v>
      </c>
      <c r="D884" s="102"/>
      <c r="E884" s="107">
        <v>72</v>
      </c>
      <c r="F884" s="109">
        <v>0</v>
      </c>
      <c r="G884" s="108">
        <v>2</v>
      </c>
      <c r="H884" s="108">
        <v>2</v>
      </c>
      <c r="I884" s="108">
        <v>1980</v>
      </c>
      <c r="J884" s="110">
        <v>4207.3</v>
      </c>
      <c r="K884" s="110">
        <v>3579.9</v>
      </c>
      <c r="L884" s="108">
        <v>600</v>
      </c>
      <c r="M884" s="108">
        <v>264</v>
      </c>
      <c r="N884" s="108">
        <v>132</v>
      </c>
      <c r="O884" s="108">
        <v>535</v>
      </c>
      <c r="P884" s="108" t="s">
        <v>326</v>
      </c>
      <c r="Q884" s="103" t="s">
        <v>151</v>
      </c>
      <c r="R884" s="103" t="s">
        <v>44</v>
      </c>
      <c r="S884" s="108" t="s">
        <v>93</v>
      </c>
      <c r="T884" s="107">
        <v>2014</v>
      </c>
      <c r="U884" s="114" t="s">
        <v>2306</v>
      </c>
    </row>
    <row r="885" spans="1:21" x14ac:dyDescent="0.25">
      <c r="A885" s="102">
        <v>103</v>
      </c>
      <c r="B885" s="102" t="s">
        <v>2441</v>
      </c>
      <c r="C885" s="108">
        <v>9</v>
      </c>
      <c r="D885" s="102"/>
      <c r="E885" s="107">
        <v>72</v>
      </c>
      <c r="F885" s="109">
        <v>0</v>
      </c>
      <c r="G885" s="108">
        <v>2</v>
      </c>
      <c r="H885" s="108">
        <v>2</v>
      </c>
      <c r="I885" s="108">
        <v>1980</v>
      </c>
      <c r="J885" s="110">
        <v>3905.2</v>
      </c>
      <c r="K885" s="110">
        <v>3541.7</v>
      </c>
      <c r="L885" s="108">
        <v>600</v>
      </c>
      <c r="M885" s="108">
        <v>264</v>
      </c>
      <c r="N885" s="108">
        <v>132</v>
      </c>
      <c r="O885" s="108">
        <v>535</v>
      </c>
      <c r="P885" s="108" t="s">
        <v>326</v>
      </c>
      <c r="Q885" s="103" t="s">
        <v>151</v>
      </c>
      <c r="R885" s="103" t="s">
        <v>44</v>
      </c>
      <c r="S885" s="108" t="s">
        <v>93</v>
      </c>
      <c r="T885" s="107">
        <v>2014</v>
      </c>
      <c r="U885" s="114" t="s">
        <v>2306</v>
      </c>
    </row>
    <row r="886" spans="1:21" x14ac:dyDescent="0.25">
      <c r="A886" s="102">
        <v>104</v>
      </c>
      <c r="B886" s="102" t="s">
        <v>2442</v>
      </c>
      <c r="C886" s="108">
        <v>9</v>
      </c>
      <c r="D886" s="102"/>
      <c r="E886" s="107">
        <v>72</v>
      </c>
      <c r="F886" s="109">
        <v>48.6</v>
      </c>
      <c r="G886" s="108">
        <v>2</v>
      </c>
      <c r="H886" s="108">
        <v>2</v>
      </c>
      <c r="I886" s="108">
        <v>1981</v>
      </c>
      <c r="J886" s="110">
        <v>5743.66</v>
      </c>
      <c r="K886" s="110">
        <v>4075.46</v>
      </c>
      <c r="L886" s="108">
        <v>700</v>
      </c>
      <c r="M886" s="108">
        <v>640</v>
      </c>
      <c r="N886" s="108">
        <v>384</v>
      </c>
      <c r="O886" s="108">
        <v>519</v>
      </c>
      <c r="P886" s="108" t="s">
        <v>326</v>
      </c>
      <c r="Q886" s="103" t="s">
        <v>111</v>
      </c>
      <c r="R886" s="103" t="s">
        <v>44</v>
      </c>
      <c r="S886" s="108" t="s">
        <v>93</v>
      </c>
      <c r="T886" s="107">
        <v>2015</v>
      </c>
      <c r="U886" s="114" t="s">
        <v>2306</v>
      </c>
    </row>
    <row r="887" spans="1:21" x14ac:dyDescent="0.25">
      <c r="A887" s="102">
        <v>105</v>
      </c>
      <c r="B887" s="102" t="s">
        <v>2443</v>
      </c>
      <c r="C887" s="108">
        <v>9</v>
      </c>
      <c r="D887" s="102"/>
      <c r="E887" s="107">
        <v>72</v>
      </c>
      <c r="F887" s="109">
        <v>0</v>
      </c>
      <c r="G887" s="108">
        <v>2</v>
      </c>
      <c r="H887" s="108">
        <v>2</v>
      </c>
      <c r="I887" s="108">
        <v>1984</v>
      </c>
      <c r="J887" s="110">
        <v>5661.4</v>
      </c>
      <c r="K887" s="110">
        <v>3998</v>
      </c>
      <c r="L887" s="108">
        <v>700</v>
      </c>
      <c r="M887" s="108">
        <v>640</v>
      </c>
      <c r="N887" s="108">
        <v>384</v>
      </c>
      <c r="O887" s="108">
        <v>519</v>
      </c>
      <c r="P887" s="108" t="s">
        <v>326</v>
      </c>
      <c r="Q887" s="103" t="s">
        <v>111</v>
      </c>
      <c r="R887" s="103" t="s">
        <v>44</v>
      </c>
      <c r="S887" s="108" t="s">
        <v>93</v>
      </c>
      <c r="T887" s="107">
        <v>2014</v>
      </c>
      <c r="U887" s="114" t="s">
        <v>2306</v>
      </c>
    </row>
    <row r="888" spans="1:21" x14ac:dyDescent="0.25">
      <c r="A888" s="102">
        <v>106</v>
      </c>
      <c r="B888" s="102" t="s">
        <v>2444</v>
      </c>
      <c r="C888" s="108">
        <v>9</v>
      </c>
      <c r="D888" s="102"/>
      <c r="E888" s="107">
        <v>107</v>
      </c>
      <c r="F888" s="109">
        <v>0</v>
      </c>
      <c r="G888" s="108">
        <v>3</v>
      </c>
      <c r="H888" s="108">
        <v>3</v>
      </c>
      <c r="I888" s="108">
        <v>1988</v>
      </c>
      <c r="J888" s="110">
        <v>6938.9</v>
      </c>
      <c r="K888" s="110">
        <v>5580.2</v>
      </c>
      <c r="L888" s="108">
        <v>975</v>
      </c>
      <c r="M888" s="108">
        <v>920</v>
      </c>
      <c r="N888" s="108">
        <v>576</v>
      </c>
      <c r="O888" s="108">
        <v>690</v>
      </c>
      <c r="P888" s="108" t="s">
        <v>326</v>
      </c>
      <c r="Q888" s="103" t="s">
        <v>151</v>
      </c>
      <c r="R888" s="103" t="s">
        <v>44</v>
      </c>
      <c r="S888" s="108" t="s">
        <v>93</v>
      </c>
      <c r="T888" s="107">
        <v>2017</v>
      </c>
      <c r="U888" s="114" t="s">
        <v>2306</v>
      </c>
    </row>
    <row r="889" spans="1:21" x14ac:dyDescent="0.25">
      <c r="A889" s="102">
        <v>107</v>
      </c>
      <c r="B889" s="102" t="s">
        <v>2445</v>
      </c>
      <c r="C889" s="108">
        <v>9</v>
      </c>
      <c r="D889" s="102"/>
      <c r="E889" s="107">
        <v>64</v>
      </c>
      <c r="F889" s="109">
        <v>0</v>
      </c>
      <c r="G889" s="108">
        <v>2</v>
      </c>
      <c r="H889" s="108">
        <v>2</v>
      </c>
      <c r="I889" s="108">
        <v>1978</v>
      </c>
      <c r="J889" s="110">
        <v>4328</v>
      </c>
      <c r="K889" s="110">
        <v>3485.4</v>
      </c>
      <c r="L889" s="108">
        <v>700</v>
      </c>
      <c r="M889" s="108">
        <v>640</v>
      </c>
      <c r="N889" s="108">
        <v>276</v>
      </c>
      <c r="O889" s="108">
        <v>519</v>
      </c>
      <c r="P889" s="108" t="s">
        <v>326</v>
      </c>
      <c r="Q889" s="103" t="s">
        <v>93</v>
      </c>
      <c r="R889" s="103" t="s">
        <v>44</v>
      </c>
      <c r="S889" s="108" t="s">
        <v>93</v>
      </c>
      <c r="T889" s="107">
        <v>2015</v>
      </c>
      <c r="U889" s="114" t="s">
        <v>2306</v>
      </c>
    </row>
    <row r="890" spans="1:21" x14ac:dyDescent="0.25">
      <c r="A890" s="102">
        <v>108</v>
      </c>
      <c r="B890" s="102" t="s">
        <v>2446</v>
      </c>
      <c r="C890" s="108">
        <v>9</v>
      </c>
      <c r="D890" s="102"/>
      <c r="E890" s="107">
        <v>108</v>
      </c>
      <c r="F890" s="109">
        <v>9</v>
      </c>
      <c r="G890" s="108">
        <v>3</v>
      </c>
      <c r="H890" s="108">
        <v>3</v>
      </c>
      <c r="I890" s="108">
        <v>1977</v>
      </c>
      <c r="J890" s="110">
        <v>6831.6</v>
      </c>
      <c r="K890" s="110">
        <v>6170.4</v>
      </c>
      <c r="L890" s="108">
        <v>920</v>
      </c>
      <c r="M890" s="108">
        <v>1327</v>
      </c>
      <c r="N890" s="108">
        <v>460</v>
      </c>
      <c r="O890" s="108">
        <v>720</v>
      </c>
      <c r="P890" s="108" t="s">
        <v>326</v>
      </c>
      <c r="Q890" s="103" t="s">
        <v>93</v>
      </c>
      <c r="R890" s="103" t="s">
        <v>44</v>
      </c>
      <c r="S890" s="108" t="s">
        <v>93</v>
      </c>
      <c r="T890" s="107"/>
      <c r="U890" s="114"/>
    </row>
    <row r="891" spans="1:21" ht="31.5" x14ac:dyDescent="0.25">
      <c r="A891" s="102">
        <v>109</v>
      </c>
      <c r="B891" s="102" t="s">
        <v>2447</v>
      </c>
      <c r="C891" s="108">
        <v>9</v>
      </c>
      <c r="D891" s="102"/>
      <c r="E891" s="107">
        <v>110</v>
      </c>
      <c r="F891" s="109">
        <v>399.4</v>
      </c>
      <c r="G891" s="108">
        <v>1</v>
      </c>
      <c r="H891" s="108">
        <v>2</v>
      </c>
      <c r="I891" s="108">
        <v>1979</v>
      </c>
      <c r="J891" s="110">
        <v>6150</v>
      </c>
      <c r="K891" s="110">
        <v>4953.3499999999995</v>
      </c>
      <c r="L891" s="108">
        <v>905</v>
      </c>
      <c r="M891" s="108">
        <v>2100</v>
      </c>
      <c r="N891" s="108">
        <v>329.1</v>
      </c>
      <c r="O891" s="108">
        <v>618</v>
      </c>
      <c r="P891" s="108" t="s">
        <v>326</v>
      </c>
      <c r="Q891" s="103" t="s">
        <v>93</v>
      </c>
      <c r="R891" s="103" t="s">
        <v>44</v>
      </c>
      <c r="S891" s="108" t="s">
        <v>93</v>
      </c>
      <c r="T891" s="107" t="s">
        <v>2313</v>
      </c>
      <c r="U891" s="115" t="s">
        <v>2400</v>
      </c>
    </row>
    <row r="892" spans="1:21" x14ac:dyDescent="0.25">
      <c r="A892" s="102">
        <v>110</v>
      </c>
      <c r="B892" s="102" t="s">
        <v>2448</v>
      </c>
      <c r="C892" s="108">
        <v>9</v>
      </c>
      <c r="D892" s="102"/>
      <c r="E892" s="107">
        <v>108</v>
      </c>
      <c r="F892" s="109">
        <v>0</v>
      </c>
      <c r="G892" s="108">
        <v>2</v>
      </c>
      <c r="H892" s="108">
        <v>2</v>
      </c>
      <c r="I892" s="108">
        <v>1988</v>
      </c>
      <c r="J892" s="110">
        <v>4310.8</v>
      </c>
      <c r="K892" s="110">
        <v>3955.8</v>
      </c>
      <c r="L892" s="108">
        <v>692</v>
      </c>
      <c r="M892" s="108">
        <v>600</v>
      </c>
      <c r="N892" s="108">
        <v>360</v>
      </c>
      <c r="O892" s="108">
        <v>620</v>
      </c>
      <c r="P892" s="108" t="s">
        <v>326</v>
      </c>
      <c r="Q892" s="103" t="s">
        <v>93</v>
      </c>
      <c r="R892" s="103" t="s">
        <v>44</v>
      </c>
      <c r="S892" s="108" t="s">
        <v>93</v>
      </c>
      <c r="T892" s="107">
        <v>2015</v>
      </c>
      <c r="U892" s="114" t="s">
        <v>2306</v>
      </c>
    </row>
    <row r="893" spans="1:21" ht="31.5" x14ac:dyDescent="0.25">
      <c r="A893" s="102">
        <v>111</v>
      </c>
      <c r="B893" s="102" t="s">
        <v>2449</v>
      </c>
      <c r="C893" s="108">
        <v>9</v>
      </c>
      <c r="D893" s="102"/>
      <c r="E893" s="107">
        <v>72</v>
      </c>
      <c r="F893" s="109">
        <v>0</v>
      </c>
      <c r="G893" s="108">
        <v>2</v>
      </c>
      <c r="H893" s="108">
        <v>2</v>
      </c>
      <c r="I893" s="108">
        <v>1984</v>
      </c>
      <c r="J893" s="110">
        <v>5089.7</v>
      </c>
      <c r="K893" s="110">
        <v>4253.7</v>
      </c>
      <c r="L893" s="108">
        <v>700</v>
      </c>
      <c r="M893" s="108">
        <v>640</v>
      </c>
      <c r="N893" s="108">
        <v>276</v>
      </c>
      <c r="O893" s="108">
        <v>519</v>
      </c>
      <c r="P893" s="108" t="s">
        <v>326</v>
      </c>
      <c r="Q893" s="103" t="s">
        <v>93</v>
      </c>
      <c r="R893" s="103" t="s">
        <v>44</v>
      </c>
      <c r="S893" s="108" t="s">
        <v>93</v>
      </c>
      <c r="T893" s="107" t="s">
        <v>2312</v>
      </c>
      <c r="U893" s="115" t="s">
        <v>2404</v>
      </c>
    </row>
    <row r="894" spans="1:21" x14ac:dyDescent="0.25">
      <c r="A894" s="102">
        <v>112</v>
      </c>
      <c r="B894" s="102" t="s">
        <v>2450</v>
      </c>
      <c r="C894" s="108">
        <v>9</v>
      </c>
      <c r="D894" s="102"/>
      <c r="E894" s="107">
        <v>72</v>
      </c>
      <c r="F894" s="109">
        <v>0</v>
      </c>
      <c r="G894" s="108">
        <v>2</v>
      </c>
      <c r="H894" s="108">
        <v>2</v>
      </c>
      <c r="I894" s="108">
        <v>1979</v>
      </c>
      <c r="J894" s="110">
        <v>4996.7</v>
      </c>
      <c r="K894" s="110">
        <v>4189.1000000000004</v>
      </c>
      <c r="L894" s="108">
        <v>678</v>
      </c>
      <c r="M894" s="108">
        <v>692</v>
      </c>
      <c r="N894" s="108">
        <v>600</v>
      </c>
      <c r="O894" s="108">
        <v>535</v>
      </c>
      <c r="P894" s="108" t="s">
        <v>326</v>
      </c>
      <c r="Q894" s="103" t="s">
        <v>93</v>
      </c>
      <c r="R894" s="103" t="s">
        <v>44</v>
      </c>
      <c r="S894" s="108" t="s">
        <v>93</v>
      </c>
      <c r="T894" s="107"/>
      <c r="U894" s="114"/>
    </row>
    <row r="895" spans="1:21" x14ac:dyDescent="0.25">
      <c r="A895" s="102">
        <v>113</v>
      </c>
      <c r="B895" s="102" t="s">
        <v>2451</v>
      </c>
      <c r="C895" s="108">
        <v>9</v>
      </c>
      <c r="D895" s="102"/>
      <c r="E895" s="107">
        <v>71</v>
      </c>
      <c r="F895" s="109">
        <v>0</v>
      </c>
      <c r="G895" s="108">
        <v>2</v>
      </c>
      <c r="H895" s="108">
        <v>2</v>
      </c>
      <c r="I895" s="108">
        <v>1984</v>
      </c>
      <c r="J895" s="110">
        <v>4231.6000000000004</v>
      </c>
      <c r="K895" s="110">
        <v>3417.1</v>
      </c>
      <c r="L895" s="108">
        <v>670</v>
      </c>
      <c r="M895" s="108">
        <v>600</v>
      </c>
      <c r="N895" s="108">
        <v>300</v>
      </c>
      <c r="O895" s="108">
        <v>235</v>
      </c>
      <c r="P895" s="108" t="s">
        <v>326</v>
      </c>
      <c r="Q895" s="103" t="s">
        <v>93</v>
      </c>
      <c r="R895" s="103" t="s">
        <v>44</v>
      </c>
      <c r="S895" s="108" t="s">
        <v>93</v>
      </c>
      <c r="T895" s="107">
        <v>2014</v>
      </c>
      <c r="U895" s="114" t="s">
        <v>2297</v>
      </c>
    </row>
    <row r="896" spans="1:21" x14ac:dyDescent="0.25">
      <c r="A896" s="102">
        <v>114</v>
      </c>
      <c r="B896" s="102" t="s">
        <v>2452</v>
      </c>
      <c r="C896" s="108">
        <v>9</v>
      </c>
      <c r="D896" s="102"/>
      <c r="E896" s="107">
        <v>48</v>
      </c>
      <c r="F896" s="109">
        <v>448.8</v>
      </c>
      <c r="G896" s="108">
        <v>1</v>
      </c>
      <c r="H896" s="108">
        <v>1</v>
      </c>
      <c r="I896" s="108">
        <v>1972</v>
      </c>
      <c r="J896" s="110">
        <v>5904.9</v>
      </c>
      <c r="K896" s="110">
        <v>2542.2000000000003</v>
      </c>
      <c r="L896" s="108">
        <v>405.6</v>
      </c>
      <c r="M896" s="108">
        <v>360</v>
      </c>
      <c r="N896" s="108">
        <v>0</v>
      </c>
      <c r="O896" s="108">
        <v>320</v>
      </c>
      <c r="P896" s="108" t="s">
        <v>326</v>
      </c>
      <c r="Q896" s="103" t="s">
        <v>93</v>
      </c>
      <c r="R896" s="103" t="s">
        <v>44</v>
      </c>
      <c r="S896" s="108" t="s">
        <v>93</v>
      </c>
      <c r="T896" s="107">
        <v>2015</v>
      </c>
      <c r="U896" s="114" t="s">
        <v>2306</v>
      </c>
    </row>
    <row r="897" spans="1:21" x14ac:dyDescent="0.25">
      <c r="A897" s="102">
        <v>115</v>
      </c>
      <c r="B897" s="102" t="s">
        <v>2453</v>
      </c>
      <c r="C897" s="108">
        <v>9</v>
      </c>
      <c r="D897" s="102"/>
      <c r="E897" s="107">
        <v>107</v>
      </c>
      <c r="F897" s="109">
        <v>0</v>
      </c>
      <c r="G897" s="108">
        <v>3</v>
      </c>
      <c r="H897" s="108">
        <v>3</v>
      </c>
      <c r="I897" s="108">
        <v>1999</v>
      </c>
      <c r="J897" s="110">
        <v>8449.2999999999993</v>
      </c>
      <c r="K897" s="110">
        <v>6273</v>
      </c>
      <c r="L897" s="108">
        <v>1050</v>
      </c>
      <c r="M897" s="108">
        <v>960</v>
      </c>
      <c r="N897" s="108">
        <v>575</v>
      </c>
      <c r="O897" s="108">
        <v>1000</v>
      </c>
      <c r="P897" s="108" t="s">
        <v>326</v>
      </c>
      <c r="Q897" s="103" t="s">
        <v>93</v>
      </c>
      <c r="R897" s="103" t="s">
        <v>44</v>
      </c>
      <c r="S897" s="108" t="s">
        <v>93</v>
      </c>
      <c r="T897" s="107"/>
      <c r="U897" s="114"/>
    </row>
    <row r="898" spans="1:21" x14ac:dyDescent="0.25">
      <c r="A898" s="102">
        <v>116</v>
      </c>
      <c r="B898" s="102" t="s">
        <v>2454</v>
      </c>
      <c r="C898" s="108">
        <v>9</v>
      </c>
      <c r="D898" s="102"/>
      <c r="E898" s="107">
        <v>36</v>
      </c>
      <c r="F898" s="109">
        <v>132.9</v>
      </c>
      <c r="G898" s="108">
        <v>1</v>
      </c>
      <c r="H898" s="108">
        <v>1</v>
      </c>
      <c r="I898" s="108">
        <v>1984</v>
      </c>
      <c r="J898" s="110">
        <v>3214.6</v>
      </c>
      <c r="K898" s="110">
        <v>2208.4</v>
      </c>
      <c r="L898" s="108">
        <v>621</v>
      </c>
      <c r="M898" s="108">
        <v>360</v>
      </c>
      <c r="N898" s="108">
        <v>192</v>
      </c>
      <c r="O898" s="108">
        <v>259</v>
      </c>
      <c r="P898" s="108" t="s">
        <v>326</v>
      </c>
      <c r="Q898" s="103" t="s">
        <v>93</v>
      </c>
      <c r="R898" s="103" t="s">
        <v>44</v>
      </c>
      <c r="S898" s="108" t="s">
        <v>93</v>
      </c>
      <c r="T898" s="107">
        <v>2017</v>
      </c>
      <c r="U898" s="114" t="s">
        <v>2306</v>
      </c>
    </row>
    <row r="899" spans="1:21" x14ac:dyDescent="0.25">
      <c r="A899" s="102">
        <v>117</v>
      </c>
      <c r="B899" s="102" t="s">
        <v>2455</v>
      </c>
      <c r="C899" s="108">
        <v>9</v>
      </c>
      <c r="D899" s="102"/>
      <c r="E899" s="107">
        <v>32</v>
      </c>
      <c r="F899" s="109">
        <v>0</v>
      </c>
      <c r="G899" s="108">
        <v>1</v>
      </c>
      <c r="H899" s="108">
        <v>1</v>
      </c>
      <c r="I899" s="108">
        <v>1982</v>
      </c>
      <c r="J899" s="110">
        <v>3282.6</v>
      </c>
      <c r="K899" s="110">
        <v>1769.4</v>
      </c>
      <c r="L899" s="108">
        <v>621</v>
      </c>
      <c r="M899" s="108">
        <v>360</v>
      </c>
      <c r="N899" s="108">
        <v>192</v>
      </c>
      <c r="O899" s="108">
        <v>259</v>
      </c>
      <c r="P899" s="108" t="s">
        <v>326</v>
      </c>
      <c r="Q899" s="103" t="s">
        <v>93</v>
      </c>
      <c r="R899" s="103" t="s">
        <v>44</v>
      </c>
      <c r="S899" s="108" t="s">
        <v>93</v>
      </c>
      <c r="T899" s="107"/>
      <c r="U899" s="114"/>
    </row>
    <row r="900" spans="1:21" x14ac:dyDescent="0.25">
      <c r="A900" s="102">
        <v>118</v>
      </c>
      <c r="B900" s="102" t="s">
        <v>2456</v>
      </c>
      <c r="C900" s="108">
        <v>10</v>
      </c>
      <c r="D900" s="102"/>
      <c r="E900" s="107">
        <v>160</v>
      </c>
      <c r="F900" s="109">
        <v>0</v>
      </c>
      <c r="G900" s="108">
        <v>4</v>
      </c>
      <c r="H900" s="108">
        <v>4</v>
      </c>
      <c r="I900" s="108">
        <v>1998</v>
      </c>
      <c r="J900" s="110">
        <v>11296.34</v>
      </c>
      <c r="K900" s="110">
        <v>9059.14</v>
      </c>
      <c r="L900" s="108">
        <v>1500</v>
      </c>
      <c r="M900" s="108">
        <v>1224</v>
      </c>
      <c r="N900" s="108">
        <v>950</v>
      </c>
      <c r="O900" s="108">
        <v>1284</v>
      </c>
      <c r="P900" s="108" t="s">
        <v>326</v>
      </c>
      <c r="Q900" s="103" t="s">
        <v>93</v>
      </c>
      <c r="R900" s="103" t="s">
        <v>44</v>
      </c>
      <c r="S900" s="108" t="s">
        <v>93</v>
      </c>
      <c r="T900" s="107"/>
      <c r="U900" s="114"/>
    </row>
    <row r="901" spans="1:21" x14ac:dyDescent="0.25">
      <c r="A901" s="102">
        <v>119</v>
      </c>
      <c r="B901" s="102" t="s">
        <v>2457</v>
      </c>
      <c r="C901" s="108">
        <v>10</v>
      </c>
      <c r="D901" s="102"/>
      <c r="E901" s="107">
        <v>80</v>
      </c>
      <c r="F901" s="109">
        <v>0</v>
      </c>
      <c r="G901" s="108">
        <v>2</v>
      </c>
      <c r="H901" s="108">
        <v>2</v>
      </c>
      <c r="I901" s="108">
        <v>1993</v>
      </c>
      <c r="J901" s="110">
        <v>5180.5</v>
      </c>
      <c r="K901" s="110">
        <v>4708.8999999999996</v>
      </c>
      <c r="L901" s="108">
        <v>1025</v>
      </c>
      <c r="M901" s="108">
        <v>926</v>
      </c>
      <c r="N901" s="108">
        <v>615</v>
      </c>
      <c r="O901" s="108">
        <v>760</v>
      </c>
      <c r="P901" s="108" t="s">
        <v>326</v>
      </c>
      <c r="Q901" s="103" t="s">
        <v>93</v>
      </c>
      <c r="R901" s="103" t="s">
        <v>44</v>
      </c>
      <c r="S901" s="108" t="s">
        <v>93</v>
      </c>
      <c r="T901" s="107"/>
      <c r="U901" s="114"/>
    </row>
    <row r="902" spans="1:21" x14ac:dyDescent="0.25">
      <c r="A902" s="102">
        <v>120</v>
      </c>
      <c r="B902" s="102" t="s">
        <v>2458</v>
      </c>
      <c r="C902" s="108">
        <v>10</v>
      </c>
      <c r="D902" s="102"/>
      <c r="E902" s="107">
        <v>158</v>
      </c>
      <c r="F902" s="109">
        <v>0</v>
      </c>
      <c r="G902" s="108">
        <v>4</v>
      </c>
      <c r="H902" s="108">
        <v>4</v>
      </c>
      <c r="I902" s="108">
        <v>1992</v>
      </c>
      <c r="J902" s="110">
        <v>10457</v>
      </c>
      <c r="K902" s="110">
        <v>9093.2000000000007</v>
      </c>
      <c r="L902" s="108">
        <v>1500</v>
      </c>
      <c r="M902" s="108">
        <v>1224</v>
      </c>
      <c r="N902" s="108">
        <v>730</v>
      </c>
      <c r="O902" s="108">
        <v>634</v>
      </c>
      <c r="P902" s="108" t="s">
        <v>326</v>
      </c>
      <c r="Q902" s="103" t="s">
        <v>93</v>
      </c>
      <c r="R902" s="103" t="s">
        <v>44</v>
      </c>
      <c r="S902" s="108" t="s">
        <v>93</v>
      </c>
      <c r="T902" s="107"/>
      <c r="U902" s="114"/>
    </row>
    <row r="903" spans="1:21" x14ac:dyDescent="0.25">
      <c r="A903" s="102">
        <v>121</v>
      </c>
      <c r="B903" s="102" t="s">
        <v>2459</v>
      </c>
      <c r="C903" s="108">
        <v>10</v>
      </c>
      <c r="D903" s="102"/>
      <c r="E903" s="107">
        <v>120</v>
      </c>
      <c r="F903" s="109">
        <v>0</v>
      </c>
      <c r="G903" s="108">
        <v>2</v>
      </c>
      <c r="H903" s="108">
        <v>2</v>
      </c>
      <c r="I903" s="108">
        <v>1988</v>
      </c>
      <c r="J903" s="110">
        <v>5519.1</v>
      </c>
      <c r="K903" s="110">
        <v>4491.8</v>
      </c>
      <c r="L903" s="108">
        <v>750</v>
      </c>
      <c r="M903" s="108">
        <v>720</v>
      </c>
      <c r="N903" s="108">
        <v>350</v>
      </c>
      <c r="O903" s="108">
        <v>634</v>
      </c>
      <c r="P903" s="108" t="s">
        <v>326</v>
      </c>
      <c r="Q903" s="103" t="s">
        <v>93</v>
      </c>
      <c r="R903" s="103" t="s">
        <v>44</v>
      </c>
      <c r="S903" s="108" t="s">
        <v>93</v>
      </c>
      <c r="T903" s="107"/>
      <c r="U903" s="114"/>
    </row>
    <row r="904" spans="1:21" x14ac:dyDescent="0.25">
      <c r="A904" s="102">
        <v>122</v>
      </c>
      <c r="B904" s="102" t="s">
        <v>2460</v>
      </c>
      <c r="C904" s="108">
        <v>10</v>
      </c>
      <c r="D904" s="102"/>
      <c r="E904" s="107">
        <v>79</v>
      </c>
      <c r="F904" s="109">
        <v>45.3</v>
      </c>
      <c r="G904" s="108">
        <v>2</v>
      </c>
      <c r="H904" s="108">
        <v>2</v>
      </c>
      <c r="I904" s="108">
        <v>1996</v>
      </c>
      <c r="J904" s="110">
        <v>5568.7</v>
      </c>
      <c r="K904" s="110">
        <v>4658.7</v>
      </c>
      <c r="L904" s="108">
        <v>700</v>
      </c>
      <c r="M904" s="108">
        <v>640</v>
      </c>
      <c r="N904" s="108">
        <v>350</v>
      </c>
      <c r="O904" s="108">
        <v>560</v>
      </c>
      <c r="P904" s="108" t="s">
        <v>326</v>
      </c>
      <c r="Q904" s="103" t="s">
        <v>93</v>
      </c>
      <c r="R904" s="103" t="s">
        <v>44</v>
      </c>
      <c r="S904" s="108" t="s">
        <v>93</v>
      </c>
      <c r="T904" s="107"/>
      <c r="U904" s="114"/>
    </row>
    <row r="905" spans="1:21" ht="31.5" x14ac:dyDescent="0.25">
      <c r="A905" s="102">
        <v>123</v>
      </c>
      <c r="B905" s="102" t="s">
        <v>2461</v>
      </c>
      <c r="C905" s="108">
        <v>10</v>
      </c>
      <c r="D905" s="102"/>
      <c r="E905" s="107">
        <v>120</v>
      </c>
      <c r="F905" s="109">
        <v>0</v>
      </c>
      <c r="G905" s="108">
        <v>3</v>
      </c>
      <c r="H905" s="108">
        <v>3</v>
      </c>
      <c r="I905" s="108">
        <v>1998</v>
      </c>
      <c r="J905" s="110">
        <v>9457</v>
      </c>
      <c r="K905" s="110">
        <v>7221.6</v>
      </c>
      <c r="L905" s="108">
        <v>900</v>
      </c>
      <c r="M905" s="108">
        <v>864</v>
      </c>
      <c r="N905" s="108">
        <v>210</v>
      </c>
      <c r="O905" s="108">
        <v>1140</v>
      </c>
      <c r="P905" s="108" t="s">
        <v>326</v>
      </c>
      <c r="Q905" s="103" t="s">
        <v>93</v>
      </c>
      <c r="R905" s="103" t="s">
        <v>44</v>
      </c>
      <c r="S905" s="108" t="s">
        <v>93</v>
      </c>
      <c r="T905" s="107" t="s">
        <v>2321</v>
      </c>
      <c r="U905" s="115" t="s">
        <v>2399</v>
      </c>
    </row>
    <row r="906" spans="1:21" x14ac:dyDescent="0.25">
      <c r="A906" s="102">
        <v>124</v>
      </c>
      <c r="B906" s="102" t="s">
        <v>2462</v>
      </c>
      <c r="C906" s="108">
        <v>14</v>
      </c>
      <c r="D906" s="102"/>
      <c r="E906" s="107">
        <v>80</v>
      </c>
      <c r="F906" s="109">
        <v>923.5</v>
      </c>
      <c r="G906" s="108">
        <v>1</v>
      </c>
      <c r="H906" s="108">
        <v>2</v>
      </c>
      <c r="I906" s="108">
        <v>1990</v>
      </c>
      <c r="J906" s="110">
        <v>4421.3</v>
      </c>
      <c r="K906" s="110">
        <v>4947.5</v>
      </c>
      <c r="L906" s="108">
        <v>500</v>
      </c>
      <c r="M906" s="108">
        <v>303</v>
      </c>
      <c r="N906" s="108">
        <v>160</v>
      </c>
      <c r="O906" s="108">
        <v>508</v>
      </c>
      <c r="P906" s="108" t="s">
        <v>326</v>
      </c>
      <c r="Q906" s="103" t="s">
        <v>93</v>
      </c>
      <c r="R906" s="103" t="s">
        <v>44</v>
      </c>
      <c r="S906" s="108" t="s">
        <v>93</v>
      </c>
      <c r="T906" s="107">
        <v>2015</v>
      </c>
      <c r="U906" s="114" t="s">
        <v>2308</v>
      </c>
    </row>
    <row r="907" spans="1:21" x14ac:dyDescent="0.25">
      <c r="A907" s="102">
        <v>125</v>
      </c>
      <c r="B907" s="102" t="s">
        <v>2463</v>
      </c>
      <c r="C907" s="107">
        <v>9</v>
      </c>
      <c r="D907" s="102"/>
      <c r="E907" s="107">
        <v>109</v>
      </c>
      <c r="F907" s="109">
        <v>0</v>
      </c>
      <c r="G907" s="107">
        <v>2</v>
      </c>
      <c r="H907" s="107">
        <v>2</v>
      </c>
      <c r="I907" s="107">
        <v>1981</v>
      </c>
      <c r="J907" s="110">
        <v>4936</v>
      </c>
      <c r="K907" s="110">
        <v>4314.3999999999996</v>
      </c>
      <c r="L907" s="107">
        <v>920</v>
      </c>
      <c r="M907" s="107">
        <v>2100</v>
      </c>
      <c r="N907" s="107">
        <v>0</v>
      </c>
      <c r="O907" s="107">
        <v>309</v>
      </c>
      <c r="P907" s="108" t="s">
        <v>326</v>
      </c>
      <c r="Q907" s="102" t="s">
        <v>93</v>
      </c>
      <c r="R907" s="102" t="s">
        <v>44</v>
      </c>
      <c r="S907" s="107" t="s">
        <v>93</v>
      </c>
      <c r="T907" s="107"/>
      <c r="U907" s="114" t="s">
        <v>2306</v>
      </c>
    </row>
    <row r="908" spans="1:21" x14ac:dyDescent="0.25">
      <c r="A908" s="102"/>
      <c r="B908" s="102"/>
      <c r="C908" s="107"/>
      <c r="D908" s="102"/>
      <c r="E908" s="107"/>
      <c r="F908" s="109"/>
      <c r="G908" s="107"/>
      <c r="H908" s="107"/>
      <c r="I908" s="107"/>
      <c r="J908" s="110"/>
      <c r="K908" s="110"/>
      <c r="L908" s="107"/>
      <c r="M908" s="107"/>
      <c r="N908" s="107"/>
      <c r="O908" s="107"/>
      <c r="P908" s="108"/>
      <c r="Q908" s="102"/>
      <c r="R908" s="102"/>
      <c r="S908" s="107"/>
      <c r="T908" s="107"/>
      <c r="U908" s="114"/>
    </row>
    <row r="909" spans="1:21" x14ac:dyDescent="0.25">
      <c r="A909" s="102"/>
      <c r="B909" s="102"/>
      <c r="C909" s="107"/>
      <c r="D909" s="102"/>
      <c r="E909" s="107"/>
      <c r="F909" s="109"/>
      <c r="G909" s="107"/>
      <c r="H909" s="107"/>
      <c r="I909" s="107"/>
      <c r="J909" s="110"/>
      <c r="K909" s="110"/>
      <c r="L909" s="107"/>
      <c r="M909" s="107"/>
      <c r="N909" s="107"/>
      <c r="O909" s="107"/>
      <c r="P909" s="108"/>
      <c r="Q909" s="102"/>
      <c r="R909" s="102"/>
      <c r="S909" s="107"/>
      <c r="T909" s="107"/>
      <c r="U909" s="107"/>
    </row>
    <row r="910" spans="1:21" x14ac:dyDescent="0.25">
      <c r="A910" s="102"/>
      <c r="B910" s="102"/>
      <c r="C910" s="108"/>
      <c r="D910" s="102"/>
      <c r="E910" s="107"/>
      <c r="F910" s="109"/>
      <c r="G910" s="108"/>
      <c r="H910" s="111"/>
      <c r="I910" s="111"/>
      <c r="J910" s="111"/>
      <c r="K910" s="110"/>
      <c r="L910" s="111"/>
      <c r="M910" s="108"/>
      <c r="N910" s="111"/>
      <c r="O910" s="111"/>
      <c r="P910" s="108"/>
      <c r="Q910" s="103"/>
      <c r="R910" s="105"/>
      <c r="S910" s="108"/>
      <c r="T910" s="112"/>
      <c r="U910" s="113"/>
    </row>
    <row r="911" spans="1:21" ht="15" hidden="1" customHeight="1" x14ac:dyDescent="0.25">
      <c r="A911" s="102">
        <v>899</v>
      </c>
      <c r="B911" s="102" t="s">
        <v>2200</v>
      </c>
      <c r="C911" s="103" t="s">
        <v>20</v>
      </c>
      <c r="D911" s="102"/>
      <c r="E911" s="102" t="s">
        <v>27</v>
      </c>
      <c r="F911" s="109">
        <v>0</v>
      </c>
      <c r="G911" s="103" t="e">
        <v>#REF!</v>
      </c>
      <c r="H911" s="108">
        <v>2</v>
      </c>
      <c r="I911" s="105" t="s">
        <v>368</v>
      </c>
      <c r="J911" s="105">
        <v>273.8</v>
      </c>
      <c r="K911" s="106">
        <v>273.8</v>
      </c>
      <c r="L911" s="108">
        <v>920</v>
      </c>
      <c r="M911" s="103" t="e">
        <v>#REF!</v>
      </c>
      <c r="N911" s="105" t="s">
        <v>333</v>
      </c>
      <c r="O911" s="105" t="s">
        <v>2201</v>
      </c>
      <c r="P911" s="108" t="s">
        <v>326</v>
      </c>
      <c r="Q911" s="103" t="e">
        <v>#REF!</v>
      </c>
      <c r="R911" s="105" t="s">
        <v>2391</v>
      </c>
      <c r="S911" s="102"/>
    </row>
    <row r="912" spans="1:21" ht="15" hidden="1" customHeight="1" x14ac:dyDescent="0.25">
      <c r="A912" s="102">
        <v>900</v>
      </c>
      <c r="B912" s="102" t="s">
        <v>2202</v>
      </c>
      <c r="C912" s="103" t="s">
        <v>20</v>
      </c>
      <c r="D912" s="102"/>
      <c r="E912" s="102" t="s">
        <v>27</v>
      </c>
      <c r="F912" s="109" t="s">
        <v>192</v>
      </c>
      <c r="G912" s="103" t="e">
        <v>#REF!</v>
      </c>
      <c r="H912" s="108" t="s">
        <v>192</v>
      </c>
      <c r="I912" s="105" t="s">
        <v>368</v>
      </c>
      <c r="J912" s="105">
        <v>267.89999999999998</v>
      </c>
      <c r="K912" s="106">
        <v>267.89999999999998</v>
      </c>
      <c r="L912" s="108">
        <v>70</v>
      </c>
      <c r="M912" s="103" t="e">
        <v>#REF!</v>
      </c>
      <c r="N912" s="105" t="s">
        <v>333</v>
      </c>
      <c r="O912" s="105" t="s">
        <v>2201</v>
      </c>
      <c r="P912" s="108" t="s">
        <v>326</v>
      </c>
      <c r="Q912" s="103" t="e">
        <v>#REF!</v>
      </c>
      <c r="R912" s="105" t="s">
        <v>2391</v>
      </c>
      <c r="S912" s="102"/>
    </row>
    <row r="913" spans="1:19" ht="15" hidden="1" customHeight="1" x14ac:dyDescent="0.25">
      <c r="A913" s="102">
        <v>901</v>
      </c>
      <c r="B913" s="102" t="s">
        <v>2203</v>
      </c>
      <c r="C913" s="103" t="s">
        <v>20</v>
      </c>
      <c r="D913" s="102"/>
      <c r="E913" s="102" t="s">
        <v>27</v>
      </c>
      <c r="F913" s="109" t="s">
        <v>192</v>
      </c>
      <c r="G913" s="103" t="e">
        <v>#REF!</v>
      </c>
      <c r="H913" s="108" t="s">
        <v>192</v>
      </c>
      <c r="I913" s="105" t="s">
        <v>368</v>
      </c>
      <c r="J913" s="105">
        <v>276.8</v>
      </c>
      <c r="K913" s="106">
        <v>276.8</v>
      </c>
      <c r="L913" s="108">
        <v>70</v>
      </c>
      <c r="M913" s="103" t="e">
        <v>#REF!</v>
      </c>
      <c r="N913" s="105" t="s">
        <v>333</v>
      </c>
      <c r="O913" s="105" t="s">
        <v>2201</v>
      </c>
      <c r="P913" s="108" t="s">
        <v>326</v>
      </c>
      <c r="Q913" s="103" t="e">
        <v>#REF!</v>
      </c>
      <c r="R913" s="105" t="s">
        <v>2391</v>
      </c>
      <c r="S913" s="102"/>
    </row>
    <row r="914" spans="1:19" ht="15" hidden="1" customHeight="1" x14ac:dyDescent="0.25">
      <c r="A914" s="102">
        <v>902</v>
      </c>
      <c r="B914" s="102" t="s">
        <v>2204</v>
      </c>
      <c r="C914" s="103" t="s">
        <v>20</v>
      </c>
      <c r="D914" s="102"/>
      <c r="E914" s="102" t="s">
        <v>27</v>
      </c>
      <c r="F914" s="109">
        <v>0</v>
      </c>
      <c r="G914" s="103" t="e">
        <v>#REF!</v>
      </c>
      <c r="H914" s="108">
        <v>0</v>
      </c>
      <c r="I914" s="105" t="s">
        <v>368</v>
      </c>
      <c r="J914" s="105">
        <v>276.60000000000002</v>
      </c>
      <c r="K914" s="106">
        <v>276.60000000000002</v>
      </c>
      <c r="L914" s="108">
        <v>0</v>
      </c>
      <c r="M914" s="103" t="e">
        <v>#REF!</v>
      </c>
      <c r="N914" s="105" t="s">
        <v>333</v>
      </c>
      <c r="O914" s="105" t="s">
        <v>2201</v>
      </c>
      <c r="P914" s="108" t="s">
        <v>326</v>
      </c>
      <c r="Q914" s="103" t="e">
        <v>#REF!</v>
      </c>
      <c r="R914" s="105" t="s">
        <v>2391</v>
      </c>
      <c r="S914" s="102"/>
    </row>
    <row r="915" spans="1:19" ht="15" hidden="1" customHeight="1" x14ac:dyDescent="0.25">
      <c r="A915" s="102">
        <v>903</v>
      </c>
      <c r="B915" s="102" t="s">
        <v>2205</v>
      </c>
      <c r="C915" s="103" t="s">
        <v>22</v>
      </c>
      <c r="D915" s="102"/>
      <c r="E915" s="102" t="s">
        <v>1962</v>
      </c>
      <c r="F915" s="109">
        <v>0</v>
      </c>
      <c r="G915" s="103" t="e">
        <v>#REF!</v>
      </c>
      <c r="H915" s="108">
        <v>0</v>
      </c>
      <c r="I915" s="105" t="s">
        <v>663</v>
      </c>
      <c r="J915" s="105">
        <v>3023</v>
      </c>
      <c r="K915" s="106">
        <v>3023</v>
      </c>
      <c r="L915" s="108">
        <v>0</v>
      </c>
      <c r="M915" s="103" t="e">
        <v>#REF!</v>
      </c>
      <c r="N915" s="105" t="s">
        <v>346</v>
      </c>
      <c r="O915" s="105" t="s">
        <v>2206</v>
      </c>
      <c r="P915" s="108" t="s">
        <v>326</v>
      </c>
      <c r="Q915" s="103" t="e">
        <v>#REF!</v>
      </c>
      <c r="R915" s="105" t="s">
        <v>44</v>
      </c>
      <c r="S915" s="102"/>
    </row>
    <row r="916" spans="1:19" ht="15" hidden="1" customHeight="1" x14ac:dyDescent="0.25">
      <c r="A916" s="102">
        <v>904</v>
      </c>
      <c r="B916" s="102" t="s">
        <v>2207</v>
      </c>
      <c r="C916" s="103" t="s">
        <v>22</v>
      </c>
      <c r="D916" s="102"/>
      <c r="E916" s="102" t="s">
        <v>678</v>
      </c>
      <c r="F916" s="109">
        <v>12556.599999999997</v>
      </c>
      <c r="G916" s="103" t="e">
        <v>#REF!</v>
      </c>
      <c r="H916" s="108">
        <v>121</v>
      </c>
      <c r="I916" s="105" t="s">
        <v>663</v>
      </c>
      <c r="J916" s="105">
        <v>2925.8</v>
      </c>
      <c r="K916" s="106">
        <v>2925.8</v>
      </c>
      <c r="L916" s="108">
        <v>128091.6</v>
      </c>
      <c r="M916" s="103" t="e">
        <v>#REF!</v>
      </c>
      <c r="N916" s="105" t="s">
        <v>551</v>
      </c>
      <c r="O916" s="105" t="s">
        <v>2208</v>
      </c>
      <c r="P916" s="108" t="s">
        <v>326</v>
      </c>
      <c r="Q916" s="103" t="e">
        <v>#REF!</v>
      </c>
      <c r="R916" s="105" t="s">
        <v>44</v>
      </c>
      <c r="S916" s="102"/>
    </row>
    <row r="917" spans="1:19" ht="15" hidden="1" customHeight="1" x14ac:dyDescent="0.25">
      <c r="A917" s="102">
        <v>905</v>
      </c>
      <c r="B917" s="102" t="s">
        <v>2209</v>
      </c>
      <c r="C917" s="103" t="s">
        <v>22</v>
      </c>
      <c r="D917" s="102"/>
      <c r="E917" s="102" t="s">
        <v>678</v>
      </c>
      <c r="F917" s="109">
        <v>0</v>
      </c>
      <c r="G917" s="103" t="e">
        <v>#REF!</v>
      </c>
      <c r="H917" s="108">
        <v>0</v>
      </c>
      <c r="I917" s="105" t="s">
        <v>663</v>
      </c>
      <c r="J917" s="105">
        <v>2936.9</v>
      </c>
      <c r="K917" s="106">
        <v>2936.9</v>
      </c>
      <c r="L917" s="108">
        <v>0</v>
      </c>
      <c r="M917" s="103" t="e">
        <v>#REF!</v>
      </c>
      <c r="N917" s="105" t="s">
        <v>551</v>
      </c>
      <c r="O917" s="105" t="s">
        <v>2210</v>
      </c>
      <c r="P917" s="108" t="s">
        <v>326</v>
      </c>
      <c r="Q917" s="103" t="e">
        <v>#REF!</v>
      </c>
      <c r="R917" s="105" t="s">
        <v>44</v>
      </c>
      <c r="S917" s="102"/>
    </row>
    <row r="918" spans="1:19" ht="15" hidden="1" customHeight="1" x14ac:dyDescent="0.25">
      <c r="A918" s="102">
        <v>906</v>
      </c>
      <c r="B918" s="102" t="s">
        <v>2211</v>
      </c>
      <c r="C918" s="103" t="s">
        <v>22</v>
      </c>
      <c r="D918" s="102"/>
      <c r="E918" s="102" t="s">
        <v>610</v>
      </c>
      <c r="F918" s="109">
        <v>0</v>
      </c>
      <c r="G918" s="103" t="e">
        <v>#REF!</v>
      </c>
      <c r="H918" s="108">
        <v>0</v>
      </c>
      <c r="I918" s="105" t="s">
        <v>654</v>
      </c>
      <c r="J918" s="105">
        <v>2450.8000000000002</v>
      </c>
      <c r="K918" s="106">
        <v>2450.8000000000002</v>
      </c>
      <c r="L918" s="108">
        <v>0</v>
      </c>
      <c r="M918" s="103" t="e">
        <v>#REF!</v>
      </c>
      <c r="N918" s="105" t="s">
        <v>1600</v>
      </c>
      <c r="O918" s="105" t="s">
        <v>2212</v>
      </c>
      <c r="P918" s="108" t="s">
        <v>326</v>
      </c>
      <c r="Q918" s="103" t="e">
        <v>#REF!</v>
      </c>
      <c r="R918" s="105" t="s">
        <v>44</v>
      </c>
      <c r="S918" s="102"/>
    </row>
    <row r="919" spans="1:19" ht="15" hidden="1" customHeight="1" x14ac:dyDescent="0.25">
      <c r="A919" s="102">
        <v>907</v>
      </c>
      <c r="B919" s="102" t="s">
        <v>2213</v>
      </c>
      <c r="C919" s="103" t="s">
        <v>22</v>
      </c>
      <c r="D919" s="102"/>
      <c r="E919" s="102" t="s">
        <v>164</v>
      </c>
      <c r="F919" s="109">
        <v>0</v>
      </c>
      <c r="G919" s="103" t="e">
        <v>#REF!</v>
      </c>
      <c r="H919" s="108">
        <v>0</v>
      </c>
      <c r="I919" s="105" t="s">
        <v>769</v>
      </c>
      <c r="J919" s="105">
        <v>1869.1</v>
      </c>
      <c r="K919" s="106">
        <v>1869.1</v>
      </c>
      <c r="L919" s="108">
        <v>0</v>
      </c>
      <c r="M919" s="103" t="e">
        <v>#REF!</v>
      </c>
      <c r="N919" s="105" t="s">
        <v>878</v>
      </c>
      <c r="O919" s="105" t="s">
        <v>560</v>
      </c>
      <c r="P919" s="108" t="s">
        <v>326</v>
      </c>
      <c r="Q919" s="103" t="e">
        <v>#REF!</v>
      </c>
      <c r="R919" s="105" t="s">
        <v>44</v>
      </c>
      <c r="S919" s="102"/>
    </row>
    <row r="920" spans="1:19" ht="15" hidden="1" customHeight="1" x14ac:dyDescent="0.25">
      <c r="A920" s="102">
        <v>908</v>
      </c>
      <c r="B920" s="102" t="s">
        <v>2214</v>
      </c>
      <c r="C920" s="103" t="s">
        <v>22</v>
      </c>
      <c r="D920" s="102"/>
      <c r="E920" s="102" t="s">
        <v>594</v>
      </c>
      <c r="F920" s="109">
        <v>0</v>
      </c>
      <c r="G920" s="103" t="e">
        <v>#REF!</v>
      </c>
      <c r="H920" s="108">
        <v>0</v>
      </c>
      <c r="I920" s="105" t="s">
        <v>659</v>
      </c>
      <c r="J920" s="105">
        <v>3892.73</v>
      </c>
      <c r="K920" s="106">
        <v>3892.73</v>
      </c>
      <c r="L920" s="108">
        <v>0</v>
      </c>
      <c r="M920" s="103" t="e">
        <v>#REF!</v>
      </c>
      <c r="N920" s="105" t="s">
        <v>2215</v>
      </c>
      <c r="O920" s="105" t="s">
        <v>2216</v>
      </c>
      <c r="P920" s="108" t="s">
        <v>326</v>
      </c>
      <c r="Q920" s="103" t="e">
        <v>#REF!</v>
      </c>
      <c r="R920" s="105" t="s">
        <v>44</v>
      </c>
      <c r="S920" s="102"/>
    </row>
    <row r="921" spans="1:19" ht="15" hidden="1" customHeight="1" x14ac:dyDescent="0.25">
      <c r="A921" s="102">
        <v>909</v>
      </c>
      <c r="B921" s="102" t="s">
        <v>2217</v>
      </c>
      <c r="C921" s="103" t="s">
        <v>22</v>
      </c>
      <c r="D921" s="102"/>
      <c r="E921" s="102" t="s">
        <v>1092</v>
      </c>
      <c r="F921" s="109">
        <v>0</v>
      </c>
      <c r="G921" s="103" t="e">
        <v>#REF!</v>
      </c>
      <c r="H921" s="108">
        <v>0</v>
      </c>
      <c r="I921" s="105" t="s">
        <v>1667</v>
      </c>
      <c r="J921" s="105">
        <v>1211.5999999999999</v>
      </c>
      <c r="K921" s="106">
        <v>1211.5999999999999</v>
      </c>
      <c r="L921" s="108">
        <v>0</v>
      </c>
      <c r="M921" s="103" t="e">
        <v>#REF!</v>
      </c>
      <c r="N921" s="105" t="s">
        <v>2218</v>
      </c>
      <c r="O921" s="105" t="s">
        <v>1212</v>
      </c>
      <c r="P921" s="108" t="s">
        <v>326</v>
      </c>
      <c r="Q921" s="103" t="e">
        <v>#REF!</v>
      </c>
      <c r="R921" s="105" t="s">
        <v>2391</v>
      </c>
      <c r="S921" s="102"/>
    </row>
    <row r="922" spans="1:19" ht="15" hidden="1" customHeight="1" x14ac:dyDescent="0.25">
      <c r="A922" s="102">
        <v>910</v>
      </c>
      <c r="B922" s="102" t="s">
        <v>2219</v>
      </c>
      <c r="C922" s="103" t="s">
        <v>22</v>
      </c>
      <c r="D922" s="102"/>
      <c r="E922" s="102" t="s">
        <v>653</v>
      </c>
      <c r="F922" s="109">
        <v>0</v>
      </c>
      <c r="G922" s="103" t="e">
        <v>#REF!</v>
      </c>
      <c r="H922" s="108">
        <v>0</v>
      </c>
      <c r="I922" s="105" t="s">
        <v>659</v>
      </c>
      <c r="J922" s="105">
        <v>4534.1000000000004</v>
      </c>
      <c r="K922" s="106">
        <v>4534.1000000000004</v>
      </c>
      <c r="L922" s="108">
        <v>0</v>
      </c>
      <c r="M922" s="103" t="e">
        <v>#REF!</v>
      </c>
      <c r="N922" s="105" t="s">
        <v>577</v>
      </c>
      <c r="O922" s="105" t="s">
        <v>1699</v>
      </c>
      <c r="P922" s="108" t="s">
        <v>326</v>
      </c>
      <c r="Q922" s="103" t="e">
        <v>#REF!</v>
      </c>
      <c r="R922" s="105" t="s">
        <v>2391</v>
      </c>
      <c r="S922" s="102"/>
    </row>
    <row r="923" spans="1:19" ht="15" hidden="1" customHeight="1" x14ac:dyDescent="0.25">
      <c r="A923" s="102">
        <v>911</v>
      </c>
      <c r="B923" s="102" t="s">
        <v>2220</v>
      </c>
      <c r="C923" s="103" t="s">
        <v>22</v>
      </c>
      <c r="D923" s="102"/>
      <c r="E923" s="102" t="s">
        <v>1587</v>
      </c>
      <c r="F923" s="109">
        <v>0</v>
      </c>
      <c r="G923" s="103" t="e">
        <v>#REF!</v>
      </c>
      <c r="H923" s="108">
        <v>0</v>
      </c>
      <c r="I923" s="105" t="s">
        <v>599</v>
      </c>
      <c r="J923" s="105">
        <v>4381.7</v>
      </c>
      <c r="K923" s="106">
        <v>4381.7</v>
      </c>
      <c r="L923" s="108">
        <v>0</v>
      </c>
      <c r="M923" s="103" t="e">
        <v>#REF!</v>
      </c>
      <c r="N923" s="105" t="s">
        <v>807</v>
      </c>
      <c r="O923" s="105" t="s">
        <v>448</v>
      </c>
      <c r="P923" s="108" t="s">
        <v>326</v>
      </c>
      <c r="Q923" s="103" t="e">
        <v>#REF!</v>
      </c>
      <c r="R923" s="105" t="s">
        <v>2391</v>
      </c>
      <c r="S923" s="102"/>
    </row>
    <row r="924" spans="1:19" ht="15" hidden="1" customHeight="1" x14ac:dyDescent="0.25">
      <c r="A924" s="102">
        <v>912</v>
      </c>
      <c r="B924" s="102" t="s">
        <v>2221</v>
      </c>
      <c r="C924" s="103" t="s">
        <v>22</v>
      </c>
      <c r="D924" s="102"/>
      <c r="E924" s="102" t="s">
        <v>761</v>
      </c>
      <c r="F924" s="109">
        <v>0</v>
      </c>
      <c r="G924" s="103" t="e">
        <v>#REF!</v>
      </c>
      <c r="H924" s="108">
        <v>0</v>
      </c>
      <c r="I924" s="105" t="s">
        <v>809</v>
      </c>
      <c r="J924" s="105">
        <v>3869.7</v>
      </c>
      <c r="K924" s="106">
        <v>3869.7</v>
      </c>
      <c r="L924" s="108">
        <v>0</v>
      </c>
      <c r="M924" s="103" t="e">
        <v>#REF!</v>
      </c>
      <c r="N924" s="105" t="s">
        <v>333</v>
      </c>
      <c r="O924" s="105" t="s">
        <v>485</v>
      </c>
      <c r="P924" s="108" t="s">
        <v>326</v>
      </c>
      <c r="Q924" s="103" t="e">
        <v>#REF!</v>
      </c>
      <c r="R924" s="105" t="s">
        <v>44</v>
      </c>
      <c r="S924" s="102"/>
    </row>
    <row r="925" spans="1:19" ht="15" hidden="1" customHeight="1" x14ac:dyDescent="0.25">
      <c r="A925" s="102">
        <v>913</v>
      </c>
      <c r="B925" s="102" t="s">
        <v>2222</v>
      </c>
      <c r="C925" s="103" t="s">
        <v>22</v>
      </c>
      <c r="D925" s="102"/>
      <c r="E925" s="102" t="s">
        <v>164</v>
      </c>
      <c r="F925" s="109">
        <v>0</v>
      </c>
      <c r="G925" s="103" t="e">
        <v>#REF!</v>
      </c>
      <c r="H925" s="108">
        <v>0</v>
      </c>
      <c r="I925" s="105" t="s">
        <v>682</v>
      </c>
      <c r="J925" s="105">
        <v>1897.3</v>
      </c>
      <c r="K925" s="106">
        <v>1897.3</v>
      </c>
      <c r="L925" s="108">
        <v>0</v>
      </c>
      <c r="M925" s="103" t="e">
        <v>#REF!</v>
      </c>
      <c r="N925" s="105" t="s">
        <v>621</v>
      </c>
      <c r="O925" s="105" t="s">
        <v>1524</v>
      </c>
      <c r="P925" s="108" t="s">
        <v>326</v>
      </c>
      <c r="Q925" s="103" t="e">
        <v>#REF!</v>
      </c>
      <c r="R925" s="105" t="s">
        <v>44</v>
      </c>
      <c r="S925" s="102"/>
    </row>
    <row r="926" spans="1:19" ht="15" hidden="1" customHeight="1" x14ac:dyDescent="0.25">
      <c r="A926" s="102">
        <v>914</v>
      </c>
      <c r="B926" s="102" t="s">
        <v>2223</v>
      </c>
      <c r="C926" s="103" t="s">
        <v>22</v>
      </c>
      <c r="D926" s="102"/>
      <c r="E926" s="102" t="s">
        <v>164</v>
      </c>
      <c r="F926" s="109">
        <v>0</v>
      </c>
      <c r="G926" s="103" t="e">
        <v>#REF!</v>
      </c>
      <c r="H926" s="108">
        <v>0</v>
      </c>
      <c r="I926" s="105" t="s">
        <v>607</v>
      </c>
      <c r="J926" s="105">
        <v>2704.2</v>
      </c>
      <c r="K926" s="106">
        <v>2704.2</v>
      </c>
      <c r="L926" s="108">
        <v>0</v>
      </c>
      <c r="M926" s="103" t="e">
        <v>#REF!</v>
      </c>
      <c r="N926" s="105" t="s">
        <v>1485</v>
      </c>
      <c r="O926" s="105" t="s">
        <v>964</v>
      </c>
      <c r="P926" s="108" t="s">
        <v>326</v>
      </c>
      <c r="Q926" s="103" t="e">
        <v>#REF!</v>
      </c>
      <c r="R926" s="105" t="s">
        <v>44</v>
      </c>
      <c r="S926" s="102"/>
    </row>
    <row r="927" spans="1:19" ht="15" hidden="1" customHeight="1" x14ac:dyDescent="0.25">
      <c r="A927" s="102">
        <v>915</v>
      </c>
      <c r="B927" s="102" t="s">
        <v>2224</v>
      </c>
      <c r="C927" s="103" t="s">
        <v>22</v>
      </c>
      <c r="D927" s="102"/>
      <c r="E927" s="102" t="s">
        <v>1149</v>
      </c>
      <c r="F927" s="109">
        <v>0</v>
      </c>
      <c r="G927" s="103" t="e">
        <v>#REF!</v>
      </c>
      <c r="H927" s="108">
        <v>0</v>
      </c>
      <c r="I927" s="105" t="s">
        <v>682</v>
      </c>
      <c r="J927" s="105">
        <v>1602.4</v>
      </c>
      <c r="K927" s="106">
        <v>1602.4</v>
      </c>
      <c r="L927" s="108">
        <v>0</v>
      </c>
      <c r="M927" s="103" t="e">
        <v>#REF!</v>
      </c>
      <c r="N927" s="105" t="s">
        <v>2225</v>
      </c>
      <c r="O927" s="105" t="s">
        <v>2226</v>
      </c>
      <c r="P927" s="108" t="s">
        <v>326</v>
      </c>
      <c r="Q927" s="103" t="e">
        <v>#REF!</v>
      </c>
      <c r="R927" s="105" t="s">
        <v>44</v>
      </c>
      <c r="S927" s="102"/>
    </row>
    <row r="928" spans="1:19" ht="15" hidden="1" customHeight="1" x14ac:dyDescent="0.25">
      <c r="A928" s="102">
        <v>916</v>
      </c>
      <c r="B928" s="102" t="s">
        <v>2227</v>
      </c>
      <c r="C928" s="103" t="s">
        <v>28</v>
      </c>
      <c r="D928" s="102"/>
      <c r="E928" s="102" t="s">
        <v>1994</v>
      </c>
      <c r="F928" s="109">
        <v>0</v>
      </c>
      <c r="G928" s="103" t="e">
        <v>#REF!</v>
      </c>
      <c r="H928" s="108">
        <v>0</v>
      </c>
      <c r="I928" s="105" t="s">
        <v>586</v>
      </c>
      <c r="J928" s="105">
        <v>16258</v>
      </c>
      <c r="K928" s="106">
        <v>16258</v>
      </c>
      <c r="L928" s="108">
        <v>0</v>
      </c>
      <c r="M928" s="103" t="e">
        <v>#REF!</v>
      </c>
      <c r="N928" s="105" t="s">
        <v>2228</v>
      </c>
      <c r="O928" s="105" t="s">
        <v>787</v>
      </c>
      <c r="P928" s="108" t="s">
        <v>326</v>
      </c>
      <c r="Q928" s="103" t="e">
        <v>#REF!</v>
      </c>
      <c r="R928" s="105" t="s">
        <v>44</v>
      </c>
      <c r="S928" s="102"/>
    </row>
    <row r="929" spans="1:19" ht="15" hidden="1" customHeight="1" x14ac:dyDescent="0.25">
      <c r="A929" s="102">
        <v>917</v>
      </c>
      <c r="B929" s="102" t="s">
        <v>2229</v>
      </c>
      <c r="C929" s="103" t="s">
        <v>29</v>
      </c>
      <c r="D929" s="102"/>
      <c r="E929" s="102" t="s">
        <v>1823</v>
      </c>
      <c r="F929" s="109">
        <v>0</v>
      </c>
      <c r="G929" s="103" t="e">
        <v>#REF!</v>
      </c>
      <c r="H929" s="108">
        <v>0</v>
      </c>
      <c r="I929" s="105" t="s">
        <v>912</v>
      </c>
      <c r="J929" s="105">
        <v>11524.9</v>
      </c>
      <c r="K929" s="106">
        <v>11524.9</v>
      </c>
      <c r="L929" s="108">
        <v>0</v>
      </c>
      <c r="M929" s="103" t="e">
        <v>#REF!</v>
      </c>
      <c r="N929" s="105" t="s">
        <v>2230</v>
      </c>
      <c r="O929" s="105" t="s">
        <v>1784</v>
      </c>
      <c r="P929" s="108" t="s">
        <v>326</v>
      </c>
      <c r="Q929" s="103" t="e">
        <v>#REF!</v>
      </c>
      <c r="R929" s="105" t="s">
        <v>44</v>
      </c>
      <c r="S929" s="102"/>
    </row>
    <row r="930" spans="1:19" ht="15" hidden="1" customHeight="1" x14ac:dyDescent="0.25">
      <c r="A930" s="102">
        <v>918</v>
      </c>
      <c r="B930" s="102" t="s">
        <v>2231</v>
      </c>
      <c r="C930" s="103" t="s">
        <v>28</v>
      </c>
      <c r="D930" s="102"/>
      <c r="E930" s="102" t="s">
        <v>2232</v>
      </c>
      <c r="F930" s="109">
        <v>0</v>
      </c>
      <c r="G930" s="103" t="e">
        <v>#REF!</v>
      </c>
      <c r="H930" s="108">
        <v>0</v>
      </c>
      <c r="I930" s="105" t="s">
        <v>586</v>
      </c>
      <c r="J930" s="105">
        <v>13215.6</v>
      </c>
      <c r="K930" s="106">
        <v>13215.6</v>
      </c>
      <c r="L930" s="108">
        <v>0</v>
      </c>
      <c r="M930" s="103" t="e">
        <v>#REF!</v>
      </c>
      <c r="N930" s="105" t="s">
        <v>2233</v>
      </c>
      <c r="O930" s="105" t="s">
        <v>2234</v>
      </c>
      <c r="P930" s="108" t="s">
        <v>326</v>
      </c>
      <c r="Q930" s="103" t="e">
        <v>#REF!</v>
      </c>
      <c r="R930" s="105" t="s">
        <v>44</v>
      </c>
      <c r="S930" s="102"/>
    </row>
    <row r="931" spans="1:19" ht="15" hidden="1" customHeight="1" x14ac:dyDescent="0.25">
      <c r="A931" s="102">
        <v>919</v>
      </c>
      <c r="B931" s="102" t="s">
        <v>2235</v>
      </c>
      <c r="C931" s="103" t="s">
        <v>28</v>
      </c>
      <c r="D931" s="102"/>
      <c r="E931" s="102" t="s">
        <v>743</v>
      </c>
      <c r="F931" s="109">
        <v>0</v>
      </c>
      <c r="G931" s="103" t="e">
        <v>#REF!</v>
      </c>
      <c r="H931" s="108">
        <v>0</v>
      </c>
      <c r="I931" s="105" t="s">
        <v>837</v>
      </c>
      <c r="J931" s="105">
        <v>6502.5</v>
      </c>
      <c r="K931" s="106">
        <v>6502.5</v>
      </c>
      <c r="L931" s="108">
        <v>0</v>
      </c>
      <c r="M931" s="103" t="e">
        <v>#REF!</v>
      </c>
      <c r="N931" s="105" t="s">
        <v>1272</v>
      </c>
      <c r="O931" s="105" t="s">
        <v>2236</v>
      </c>
      <c r="P931" s="108" t="s">
        <v>326</v>
      </c>
      <c r="Q931" s="103" t="e">
        <v>#REF!</v>
      </c>
      <c r="R931" s="105" t="s">
        <v>44</v>
      </c>
      <c r="S931" s="102"/>
    </row>
    <row r="932" spans="1:19" ht="15" hidden="1" customHeight="1" x14ac:dyDescent="0.25">
      <c r="A932" s="102">
        <v>920</v>
      </c>
      <c r="B932" s="102" t="s">
        <v>2237</v>
      </c>
      <c r="C932" s="103" t="s">
        <v>29</v>
      </c>
      <c r="D932" s="102"/>
      <c r="E932" s="102" t="s">
        <v>905</v>
      </c>
      <c r="F932" s="109">
        <v>0</v>
      </c>
      <c r="G932" s="103" t="e">
        <v>#REF!</v>
      </c>
      <c r="H932" s="108">
        <v>0</v>
      </c>
      <c r="I932" s="105" t="s">
        <v>599</v>
      </c>
      <c r="J932" s="105">
        <v>6640.1</v>
      </c>
      <c r="K932" s="106">
        <v>6640.1</v>
      </c>
      <c r="L932" s="108">
        <v>0</v>
      </c>
      <c r="M932" s="103" t="e">
        <v>#REF!</v>
      </c>
      <c r="N932" s="105" t="s">
        <v>1146</v>
      </c>
      <c r="O932" s="105" t="s">
        <v>712</v>
      </c>
      <c r="P932" s="108" t="s">
        <v>326</v>
      </c>
      <c r="Q932" s="103" t="e">
        <v>#REF!</v>
      </c>
      <c r="R932" s="105" t="s">
        <v>44</v>
      </c>
      <c r="S932" s="102"/>
    </row>
    <row r="933" spans="1:19" ht="15" hidden="1" customHeight="1" x14ac:dyDescent="0.25">
      <c r="A933" s="102">
        <v>921</v>
      </c>
      <c r="B933" s="102" t="s">
        <v>2238</v>
      </c>
      <c r="C933" s="103" t="s">
        <v>28</v>
      </c>
      <c r="D933" s="102"/>
      <c r="E933" s="102" t="s">
        <v>2239</v>
      </c>
      <c r="F933" s="109">
        <v>0</v>
      </c>
      <c r="G933" s="103" t="e">
        <v>#REF!</v>
      </c>
      <c r="H933" s="108">
        <v>0</v>
      </c>
      <c r="I933" s="105" t="s">
        <v>837</v>
      </c>
      <c r="J933" s="105">
        <v>14294.7</v>
      </c>
      <c r="K933" s="106">
        <v>14294.7</v>
      </c>
      <c r="L933" s="108">
        <v>0</v>
      </c>
      <c r="M933" s="103" t="e">
        <v>#REF!</v>
      </c>
      <c r="N933" s="105" t="s">
        <v>2240</v>
      </c>
      <c r="O933" s="105" t="s">
        <v>2241</v>
      </c>
      <c r="P933" s="108" t="s">
        <v>326</v>
      </c>
      <c r="Q933" s="103" t="e">
        <v>#REF!</v>
      </c>
      <c r="R933" s="105" t="s">
        <v>44</v>
      </c>
      <c r="S933" s="102"/>
    </row>
    <row r="934" spans="1:19" ht="15" hidden="1" customHeight="1" x14ac:dyDescent="0.25">
      <c r="A934" s="102">
        <v>922</v>
      </c>
      <c r="B934" s="102" t="s">
        <v>2242</v>
      </c>
      <c r="C934" s="103" t="s">
        <v>29</v>
      </c>
      <c r="D934" s="102"/>
      <c r="E934" s="102" t="s">
        <v>121</v>
      </c>
      <c r="F934" s="109">
        <v>0</v>
      </c>
      <c r="G934" s="103" t="e">
        <v>#REF!</v>
      </c>
      <c r="H934" s="108">
        <v>0</v>
      </c>
      <c r="I934" s="105" t="s">
        <v>2243</v>
      </c>
      <c r="J934" s="105">
        <v>6285.1</v>
      </c>
      <c r="K934" s="106">
        <v>6285.1</v>
      </c>
      <c r="L934" s="108">
        <v>0</v>
      </c>
      <c r="M934" s="103" t="e">
        <v>#REF!</v>
      </c>
      <c r="N934" s="105" t="s">
        <v>2244</v>
      </c>
      <c r="O934" s="105" t="s">
        <v>2245</v>
      </c>
      <c r="P934" s="108" t="s">
        <v>326</v>
      </c>
      <c r="Q934" s="103" t="e">
        <v>#REF!</v>
      </c>
      <c r="R934" s="105" t="s">
        <v>44</v>
      </c>
      <c r="S934" s="102"/>
    </row>
    <row r="935" spans="1:19" ht="15" hidden="1" customHeight="1" x14ac:dyDescent="0.25">
      <c r="A935" s="102">
        <v>923</v>
      </c>
      <c r="B935" s="102" t="s">
        <v>2246</v>
      </c>
      <c r="C935" s="103" t="s">
        <v>28</v>
      </c>
      <c r="D935" s="102"/>
      <c r="E935" s="102" t="s">
        <v>2247</v>
      </c>
      <c r="F935" s="109">
        <v>0</v>
      </c>
      <c r="G935" s="103" t="e">
        <v>#REF!</v>
      </c>
      <c r="H935" s="108">
        <v>0</v>
      </c>
      <c r="I935" s="105" t="s">
        <v>586</v>
      </c>
      <c r="J935" s="105">
        <v>8619.7000000000007</v>
      </c>
      <c r="K935" s="106">
        <v>8619.7000000000007</v>
      </c>
      <c r="L935" s="108">
        <v>0</v>
      </c>
      <c r="M935" s="103" t="e">
        <v>#REF!</v>
      </c>
      <c r="N935" s="105" t="s">
        <v>2248</v>
      </c>
      <c r="O935" s="105" t="s">
        <v>2249</v>
      </c>
      <c r="P935" s="108" t="s">
        <v>326</v>
      </c>
      <c r="Q935" s="103" t="e">
        <v>#REF!</v>
      </c>
      <c r="R935" s="105" t="s">
        <v>44</v>
      </c>
      <c r="S935" s="102"/>
    </row>
    <row r="936" spans="1:19" ht="15" hidden="1" customHeight="1" x14ac:dyDescent="0.25">
      <c r="A936" s="102">
        <v>924</v>
      </c>
      <c r="B936" s="102" t="s">
        <v>2250</v>
      </c>
      <c r="C936" s="103" t="s">
        <v>28</v>
      </c>
      <c r="D936" s="102"/>
      <c r="E936" s="102" t="s">
        <v>752</v>
      </c>
      <c r="F936" s="109">
        <v>0</v>
      </c>
      <c r="G936" s="103" t="e">
        <v>#REF!</v>
      </c>
      <c r="H936" s="108">
        <v>0</v>
      </c>
      <c r="I936" s="105" t="s">
        <v>837</v>
      </c>
      <c r="J936" s="105">
        <v>3921.6</v>
      </c>
      <c r="K936" s="106">
        <v>3921.6</v>
      </c>
      <c r="L936" s="108">
        <v>0</v>
      </c>
      <c r="M936" s="103" t="e">
        <v>#REF!</v>
      </c>
      <c r="N936" s="105" t="s">
        <v>2251</v>
      </c>
      <c r="O936" s="105" t="s">
        <v>1239</v>
      </c>
      <c r="P936" s="108" t="s">
        <v>326</v>
      </c>
      <c r="Q936" s="103" t="e">
        <v>#REF!</v>
      </c>
      <c r="R936" s="105" t="s">
        <v>44</v>
      </c>
      <c r="S936" s="102"/>
    </row>
    <row r="937" spans="1:19" ht="15" hidden="1" customHeight="1" x14ac:dyDescent="0.25">
      <c r="A937" s="102">
        <v>925</v>
      </c>
      <c r="B937" s="102" t="s">
        <v>2252</v>
      </c>
      <c r="C937" s="103" t="s">
        <v>28</v>
      </c>
      <c r="D937" s="102"/>
      <c r="E937" s="102" t="s">
        <v>2253</v>
      </c>
      <c r="F937" s="109">
        <v>0</v>
      </c>
      <c r="G937" s="103" t="e">
        <v>#REF!</v>
      </c>
      <c r="H937" s="108">
        <v>0</v>
      </c>
      <c r="I937" s="105" t="s">
        <v>586</v>
      </c>
      <c r="J937" s="105">
        <v>18735.900000000001</v>
      </c>
      <c r="K937" s="106">
        <v>18735.900000000001</v>
      </c>
      <c r="L937" s="108">
        <v>0</v>
      </c>
      <c r="M937" s="103" t="e">
        <v>#REF!</v>
      </c>
      <c r="N937" s="105" t="s">
        <v>2254</v>
      </c>
      <c r="O937" s="105" t="s">
        <v>2255</v>
      </c>
      <c r="P937" s="108" t="s">
        <v>326</v>
      </c>
      <c r="Q937" s="103" t="e">
        <v>#REF!</v>
      </c>
      <c r="R937" s="105" t="s">
        <v>44</v>
      </c>
      <c r="S937" s="102"/>
    </row>
    <row r="938" spans="1:19" ht="15" hidden="1" customHeight="1" x14ac:dyDescent="0.25">
      <c r="A938" s="102">
        <v>926</v>
      </c>
      <c r="B938" s="102" t="s">
        <v>2256</v>
      </c>
      <c r="C938" s="103" t="s">
        <v>28</v>
      </c>
      <c r="D938" s="102"/>
      <c r="E938" s="102" t="s">
        <v>758</v>
      </c>
      <c r="F938" s="109">
        <v>0</v>
      </c>
      <c r="G938" s="103" t="e">
        <v>#REF!</v>
      </c>
      <c r="H938" s="108">
        <v>0</v>
      </c>
      <c r="I938" s="105" t="s">
        <v>837</v>
      </c>
      <c r="J938" s="105">
        <v>8899.2000000000007</v>
      </c>
      <c r="K938" s="106">
        <v>8899.2000000000007</v>
      </c>
      <c r="L938" s="108">
        <v>0</v>
      </c>
      <c r="M938" s="103" t="e">
        <v>#REF!</v>
      </c>
      <c r="N938" s="105" t="s">
        <v>1000</v>
      </c>
      <c r="O938" s="105" t="s">
        <v>2257</v>
      </c>
      <c r="P938" s="108" t="s">
        <v>326</v>
      </c>
      <c r="Q938" s="103" t="e">
        <v>#REF!</v>
      </c>
      <c r="R938" s="105" t="s">
        <v>44</v>
      </c>
      <c r="S938" s="102"/>
    </row>
    <row r="939" spans="1:19" ht="15" hidden="1" customHeight="1" x14ac:dyDescent="0.25">
      <c r="A939" s="102">
        <v>927</v>
      </c>
      <c r="B939" s="102" t="s">
        <v>2258</v>
      </c>
      <c r="C939" s="103" t="s">
        <v>28</v>
      </c>
      <c r="D939" s="102"/>
      <c r="E939" s="102" t="s">
        <v>752</v>
      </c>
      <c r="F939" s="109">
        <v>0</v>
      </c>
      <c r="G939" s="103" t="e">
        <v>#REF!</v>
      </c>
      <c r="H939" s="108">
        <v>0</v>
      </c>
      <c r="I939" s="105" t="s">
        <v>912</v>
      </c>
      <c r="J939" s="105">
        <v>3976.9</v>
      </c>
      <c r="K939" s="106">
        <v>3976.9</v>
      </c>
      <c r="L939" s="108">
        <v>0</v>
      </c>
      <c r="M939" s="103" t="e">
        <v>#REF!</v>
      </c>
      <c r="N939" s="105" t="s">
        <v>2259</v>
      </c>
      <c r="O939" s="105" t="s">
        <v>1239</v>
      </c>
      <c r="P939" s="108" t="s">
        <v>326</v>
      </c>
      <c r="Q939" s="103" t="e">
        <v>#REF!</v>
      </c>
      <c r="R939" s="105" t="s">
        <v>44</v>
      </c>
      <c r="S939" s="102"/>
    </row>
    <row r="940" spans="1:19" ht="15" hidden="1" customHeight="1" x14ac:dyDescent="0.25">
      <c r="A940" s="102">
        <v>928</v>
      </c>
      <c r="B940" s="102" t="s">
        <v>2260</v>
      </c>
      <c r="C940" s="103" t="s">
        <v>28</v>
      </c>
      <c r="D940" s="102"/>
      <c r="E940" s="102" t="s">
        <v>2261</v>
      </c>
      <c r="F940" s="109">
        <v>0</v>
      </c>
      <c r="G940" s="103" t="e">
        <v>#REF!</v>
      </c>
      <c r="H940" s="108">
        <v>0</v>
      </c>
      <c r="I940" s="105" t="s">
        <v>912</v>
      </c>
      <c r="J940" s="105">
        <v>7774.3</v>
      </c>
      <c r="K940" s="106">
        <v>7774.3</v>
      </c>
      <c r="L940" s="108">
        <v>0</v>
      </c>
      <c r="M940" s="103" t="e">
        <v>#REF!</v>
      </c>
      <c r="N940" s="105" t="s">
        <v>1146</v>
      </c>
      <c r="O940" s="105" t="s">
        <v>2262</v>
      </c>
      <c r="P940" s="108" t="s">
        <v>326</v>
      </c>
      <c r="Q940" s="103" t="e">
        <v>#REF!</v>
      </c>
      <c r="R940" s="105" t="s">
        <v>44</v>
      </c>
      <c r="S940" s="102"/>
    </row>
    <row r="941" spans="1:19" ht="15" hidden="1" customHeight="1" x14ac:dyDescent="0.25">
      <c r="A941" s="102">
        <v>929</v>
      </c>
      <c r="B941" s="102" t="s">
        <v>2263</v>
      </c>
      <c r="C941" s="103" t="s">
        <v>28</v>
      </c>
      <c r="D941" s="102"/>
      <c r="E941" s="102" t="s">
        <v>1737</v>
      </c>
      <c r="F941" s="109">
        <v>0</v>
      </c>
      <c r="G941" s="103" t="e">
        <v>#REF!</v>
      </c>
      <c r="H941" s="108">
        <v>0</v>
      </c>
      <c r="I941" s="105" t="s">
        <v>844</v>
      </c>
      <c r="J941" s="105">
        <v>10951.8</v>
      </c>
      <c r="K941" s="106">
        <v>10951.8</v>
      </c>
      <c r="L941" s="108">
        <v>0</v>
      </c>
      <c r="M941" s="103" t="e">
        <v>#REF!</v>
      </c>
      <c r="N941" s="105" t="s">
        <v>2264</v>
      </c>
      <c r="O941" s="105" t="s">
        <v>1696</v>
      </c>
      <c r="P941" s="108" t="s">
        <v>326</v>
      </c>
      <c r="Q941" s="103" t="e">
        <v>#REF!</v>
      </c>
      <c r="R941" s="105" t="s">
        <v>44</v>
      </c>
      <c r="S941" s="102"/>
    </row>
    <row r="942" spans="1:19" ht="15" hidden="1" customHeight="1" x14ac:dyDescent="0.25">
      <c r="A942" s="102">
        <v>930</v>
      </c>
      <c r="B942" s="102" t="s">
        <v>2265</v>
      </c>
      <c r="C942" s="103" t="s">
        <v>29</v>
      </c>
      <c r="D942" s="102"/>
      <c r="E942" s="102" t="s">
        <v>1796</v>
      </c>
      <c r="F942" s="109">
        <v>0</v>
      </c>
      <c r="G942" s="103" t="e">
        <v>#REF!</v>
      </c>
      <c r="H942" s="108">
        <v>0</v>
      </c>
      <c r="I942" s="105" t="s">
        <v>2266</v>
      </c>
      <c r="J942" s="105">
        <v>7801.1</v>
      </c>
      <c r="K942" s="106">
        <v>7801.1</v>
      </c>
      <c r="L942" s="108">
        <v>0</v>
      </c>
      <c r="M942" s="103" t="e">
        <v>#REF!</v>
      </c>
      <c r="N942" s="105" t="s">
        <v>1045</v>
      </c>
      <c r="O942" s="105" t="s">
        <v>1635</v>
      </c>
      <c r="P942" s="108" t="s">
        <v>326</v>
      </c>
      <c r="Q942" s="103" t="e">
        <v>#REF!</v>
      </c>
      <c r="R942" s="105" t="s">
        <v>44</v>
      </c>
      <c r="S942" s="102"/>
    </row>
    <row r="943" spans="1:19" ht="15" hidden="1" customHeight="1" x14ac:dyDescent="0.25">
      <c r="A943" s="102">
        <v>931</v>
      </c>
      <c r="B943" s="102" t="s">
        <v>2267</v>
      </c>
      <c r="C943" s="103" t="s">
        <v>29</v>
      </c>
      <c r="D943" s="102"/>
      <c r="E943" s="102" t="s">
        <v>1587</v>
      </c>
      <c r="F943" s="109">
        <v>0</v>
      </c>
      <c r="G943" s="103" t="e">
        <v>#REF!</v>
      </c>
      <c r="H943" s="108">
        <v>0</v>
      </c>
      <c r="I943" s="105" t="s">
        <v>1790</v>
      </c>
      <c r="J943" s="105">
        <v>6488</v>
      </c>
      <c r="K943" s="106">
        <v>6488</v>
      </c>
      <c r="L943" s="108">
        <v>0</v>
      </c>
      <c r="M943" s="103" t="e">
        <v>#REF!</v>
      </c>
      <c r="N943" s="105" t="s">
        <v>2268</v>
      </c>
      <c r="O943" s="105" t="s">
        <v>2269</v>
      </c>
      <c r="P943" s="108" t="s">
        <v>326</v>
      </c>
      <c r="Q943" s="103" t="e">
        <v>#REF!</v>
      </c>
      <c r="R943" s="105" t="s">
        <v>44</v>
      </c>
      <c r="S943" s="102"/>
    </row>
    <row r="944" spans="1:19" ht="15" hidden="1" customHeight="1" x14ac:dyDescent="0.25">
      <c r="A944" s="102">
        <v>932</v>
      </c>
      <c r="B944" s="102" t="s">
        <v>2270</v>
      </c>
      <c r="C944" s="103" t="s">
        <v>28</v>
      </c>
      <c r="D944" s="102"/>
      <c r="E944" s="102" t="s">
        <v>916</v>
      </c>
      <c r="F944" s="109">
        <v>0</v>
      </c>
      <c r="G944" s="103" t="e">
        <v>#REF!</v>
      </c>
      <c r="H944" s="108">
        <v>0</v>
      </c>
      <c r="I944" s="105" t="s">
        <v>837</v>
      </c>
      <c r="J944" s="105">
        <v>6467.5</v>
      </c>
      <c r="K944" s="106">
        <v>6467.5</v>
      </c>
      <c r="L944" s="108">
        <v>0</v>
      </c>
      <c r="M944" s="103" t="e">
        <v>#REF!</v>
      </c>
      <c r="N944" s="105" t="s">
        <v>1635</v>
      </c>
      <c r="O944" s="105" t="s">
        <v>2271</v>
      </c>
      <c r="P944" s="108" t="s">
        <v>326</v>
      </c>
      <c r="Q944" s="103" t="e">
        <v>#REF!</v>
      </c>
      <c r="R944" s="105" t="s">
        <v>44</v>
      </c>
      <c r="S944" s="102"/>
    </row>
    <row r="945" spans="1:19" ht="15" hidden="1" customHeight="1" x14ac:dyDescent="0.25">
      <c r="A945" s="102">
        <v>933</v>
      </c>
      <c r="B945" s="102" t="s">
        <v>2272</v>
      </c>
      <c r="C945" s="103" t="s">
        <v>28</v>
      </c>
      <c r="D945" s="102"/>
      <c r="E945" s="102" t="s">
        <v>743</v>
      </c>
      <c r="F945" s="109">
        <v>0</v>
      </c>
      <c r="G945" s="103" t="e">
        <v>#REF!</v>
      </c>
      <c r="H945" s="108">
        <v>0</v>
      </c>
      <c r="I945" s="105" t="s">
        <v>912</v>
      </c>
      <c r="J945" s="105">
        <v>10901.02</v>
      </c>
      <c r="K945" s="106">
        <v>10901.02</v>
      </c>
      <c r="L945" s="108">
        <v>0</v>
      </c>
      <c r="M945" s="103" t="e">
        <v>#REF!</v>
      </c>
      <c r="N945" s="105" t="s">
        <v>1648</v>
      </c>
      <c r="O945" s="105" t="s">
        <v>2273</v>
      </c>
      <c r="P945" s="108" t="s">
        <v>326</v>
      </c>
      <c r="Q945" s="103" t="e">
        <v>#REF!</v>
      </c>
      <c r="R945" s="105" t="s">
        <v>44</v>
      </c>
      <c r="S945" s="102"/>
    </row>
    <row r="946" spans="1:19" ht="15" hidden="1" customHeight="1" x14ac:dyDescent="0.25">
      <c r="A946" s="102">
        <v>934</v>
      </c>
      <c r="B946" s="102" t="s">
        <v>2274</v>
      </c>
      <c r="C946" s="103" t="s">
        <v>28</v>
      </c>
      <c r="D946" s="102"/>
      <c r="E946" s="102" t="s">
        <v>764</v>
      </c>
      <c r="F946" s="109">
        <v>0</v>
      </c>
      <c r="G946" s="103" t="e">
        <v>#REF!</v>
      </c>
      <c r="H946" s="108">
        <v>0</v>
      </c>
      <c r="I946" s="105" t="s">
        <v>687</v>
      </c>
      <c r="J946" s="105">
        <v>10515.05</v>
      </c>
      <c r="K946" s="106">
        <v>10515.05</v>
      </c>
      <c r="L946" s="108">
        <v>0</v>
      </c>
      <c r="M946" s="103" t="e">
        <v>#REF!</v>
      </c>
      <c r="N946" s="105" t="s">
        <v>2275</v>
      </c>
      <c r="O946" s="105" t="s">
        <v>955</v>
      </c>
      <c r="P946" s="108" t="s">
        <v>326</v>
      </c>
      <c r="Q946" s="103" t="e">
        <v>#REF!</v>
      </c>
      <c r="R946" s="105" t="s">
        <v>44</v>
      </c>
      <c r="S946" s="102"/>
    </row>
    <row r="947" spans="1:19" ht="15" hidden="1" customHeight="1" x14ac:dyDescent="0.25">
      <c r="A947" s="102">
        <v>935</v>
      </c>
      <c r="B947" s="102" t="s">
        <v>2276</v>
      </c>
      <c r="C947" s="103" t="s">
        <v>2277</v>
      </c>
      <c r="E947" s="102" t="s">
        <v>623</v>
      </c>
      <c r="F947" s="109">
        <v>0</v>
      </c>
      <c r="G947" s="103" t="e">
        <v>#REF!</v>
      </c>
      <c r="H947" s="108">
        <v>0</v>
      </c>
      <c r="I947" s="105" t="s">
        <v>2278</v>
      </c>
      <c r="J947" s="105">
        <v>3697.65</v>
      </c>
      <c r="K947" s="106">
        <v>3697.65</v>
      </c>
      <c r="L947" s="108">
        <v>0</v>
      </c>
      <c r="M947" s="103" t="e">
        <v>#REF!</v>
      </c>
      <c r="N947" s="105" t="s">
        <v>2279</v>
      </c>
      <c r="O947" s="105" t="s">
        <v>1239</v>
      </c>
      <c r="P947" s="108" t="s">
        <v>326</v>
      </c>
      <c r="Q947" s="103" t="e">
        <v>#REF!</v>
      </c>
      <c r="R947" s="105" t="s">
        <v>2391</v>
      </c>
      <c r="S947" s="102"/>
    </row>
    <row r="948" spans="1:19" ht="15" hidden="1" customHeight="1" x14ac:dyDescent="0.25">
      <c r="A948" s="102">
        <v>936</v>
      </c>
      <c r="B948" s="102" t="s">
        <v>2280</v>
      </c>
      <c r="C948" s="103" t="s">
        <v>28</v>
      </c>
      <c r="E948" s="102" t="s">
        <v>1811</v>
      </c>
      <c r="F948" s="109">
        <v>0</v>
      </c>
      <c r="G948" s="103" t="e">
        <v>#REF!</v>
      </c>
      <c r="H948" s="108">
        <v>0</v>
      </c>
      <c r="I948" s="105" t="s">
        <v>2281</v>
      </c>
      <c r="J948" s="105">
        <v>4675.62</v>
      </c>
      <c r="K948" s="106">
        <v>4675.62</v>
      </c>
      <c r="L948" s="108">
        <v>0</v>
      </c>
      <c r="M948" s="103" t="e">
        <v>#REF!</v>
      </c>
      <c r="N948" s="105" t="s">
        <v>2251</v>
      </c>
      <c r="O948" s="105" t="s">
        <v>2282</v>
      </c>
      <c r="P948" s="108" t="s">
        <v>326</v>
      </c>
      <c r="Q948" s="103" t="e">
        <v>#REF!</v>
      </c>
      <c r="R948" s="105" t="s">
        <v>44</v>
      </c>
      <c r="S948" s="102"/>
    </row>
    <row r="949" spans="1:19" ht="15" hidden="1" customHeight="1" x14ac:dyDescent="0.25">
      <c r="A949" s="102">
        <v>937</v>
      </c>
      <c r="B949" s="102" t="s">
        <v>2283</v>
      </c>
      <c r="C949" s="103" t="s">
        <v>29</v>
      </c>
      <c r="E949" s="102" t="s">
        <v>594</v>
      </c>
      <c r="F949" s="109">
        <v>0</v>
      </c>
      <c r="G949" s="103" t="e">
        <v>#REF!</v>
      </c>
      <c r="H949" s="108">
        <v>0</v>
      </c>
      <c r="I949" s="105" t="s">
        <v>826</v>
      </c>
      <c r="J949" s="105">
        <v>4728.2</v>
      </c>
      <c r="K949" s="106">
        <v>4728.2</v>
      </c>
      <c r="L949" s="108">
        <v>0</v>
      </c>
      <c r="M949" s="103" t="e">
        <v>#REF!</v>
      </c>
      <c r="N949" s="105" t="s">
        <v>2284</v>
      </c>
      <c r="O949" s="105" t="s">
        <v>895</v>
      </c>
      <c r="P949" s="108" t="s">
        <v>326</v>
      </c>
      <c r="Q949" s="103" t="e">
        <v>#REF!</v>
      </c>
      <c r="R949" s="105" t="s">
        <v>44</v>
      </c>
      <c r="S949" s="102"/>
    </row>
    <row r="950" spans="1:19" ht="15" hidden="1" customHeight="1" x14ac:dyDescent="0.25">
      <c r="A950" s="102">
        <v>938</v>
      </c>
      <c r="B950" s="102" t="s">
        <v>2285</v>
      </c>
      <c r="C950" s="103" t="s">
        <v>29</v>
      </c>
      <c r="E950" s="102" t="s">
        <v>594</v>
      </c>
      <c r="F950" s="109">
        <v>0</v>
      </c>
      <c r="G950" s="103" t="e">
        <v>#REF!</v>
      </c>
      <c r="H950" s="108">
        <v>0</v>
      </c>
      <c r="I950" s="105" t="s">
        <v>586</v>
      </c>
      <c r="J950" s="105">
        <v>4691.3</v>
      </c>
      <c r="K950" s="106">
        <v>4691.3</v>
      </c>
      <c r="L950" s="108">
        <v>0</v>
      </c>
      <c r="M950" s="103" t="e">
        <v>#REF!</v>
      </c>
      <c r="N950" s="105" t="s">
        <v>1792</v>
      </c>
      <c r="O950" s="105" t="s">
        <v>2286</v>
      </c>
      <c r="P950" s="108" t="s">
        <v>326</v>
      </c>
      <c r="Q950" s="103" t="e">
        <v>#REF!</v>
      </c>
      <c r="R950" s="105" t="s">
        <v>44</v>
      </c>
      <c r="S950" s="102"/>
    </row>
    <row r="951" spans="1:19" ht="15" hidden="1" customHeight="1" x14ac:dyDescent="0.25">
      <c r="A951" s="102">
        <v>939</v>
      </c>
      <c r="B951" s="102" t="s">
        <v>2287</v>
      </c>
      <c r="C951" s="103" t="s">
        <v>28</v>
      </c>
      <c r="E951" s="102" t="s">
        <v>2288</v>
      </c>
      <c r="F951" s="109">
        <v>0</v>
      </c>
      <c r="G951" s="103" t="e">
        <v>#REF!</v>
      </c>
      <c r="H951" s="108">
        <v>0</v>
      </c>
      <c r="I951" s="105" t="s">
        <v>599</v>
      </c>
      <c r="J951" s="105">
        <v>11431.5</v>
      </c>
      <c r="K951" s="106">
        <v>11431.5</v>
      </c>
      <c r="L951" s="108">
        <v>0</v>
      </c>
      <c r="M951" s="103" t="e">
        <v>#REF!</v>
      </c>
      <c r="N951" s="105" t="s">
        <v>490</v>
      </c>
      <c r="O951" s="105" t="s">
        <v>2233</v>
      </c>
      <c r="P951" s="108" t="s">
        <v>326</v>
      </c>
      <c r="Q951" s="103" t="e">
        <v>#REF!</v>
      </c>
      <c r="R951" s="105" t="s">
        <v>44</v>
      </c>
      <c r="S951" s="102"/>
    </row>
    <row r="952" spans="1:19" ht="15" hidden="1" customHeight="1" x14ac:dyDescent="0.25">
      <c r="A952" s="102">
        <v>940</v>
      </c>
      <c r="B952" s="102" t="s">
        <v>2289</v>
      </c>
      <c r="C952" s="103" t="s">
        <v>28</v>
      </c>
      <c r="E952" s="102" t="s">
        <v>767</v>
      </c>
      <c r="F952" s="109">
        <v>0</v>
      </c>
      <c r="G952" s="103" t="e">
        <v>#REF!</v>
      </c>
      <c r="H952" s="108">
        <v>0</v>
      </c>
      <c r="I952" s="105" t="s">
        <v>599</v>
      </c>
      <c r="J952" s="105">
        <v>3783.3</v>
      </c>
      <c r="K952" s="106">
        <v>3783.3</v>
      </c>
      <c r="L952" s="108">
        <v>0</v>
      </c>
      <c r="M952" s="103" t="e">
        <v>#REF!</v>
      </c>
      <c r="N952" s="105" t="s">
        <v>2290</v>
      </c>
      <c r="O952" s="105" t="s">
        <v>2291</v>
      </c>
      <c r="P952" s="108" t="s">
        <v>326</v>
      </c>
      <c r="Q952" s="103" t="e">
        <v>#REF!</v>
      </c>
      <c r="R952" s="105" t="s">
        <v>44</v>
      </c>
      <c r="S952" s="102"/>
    </row>
    <row r="953" spans="1:19" ht="15" hidden="1" customHeight="1" x14ac:dyDescent="0.25">
      <c r="A953" s="102">
        <v>941</v>
      </c>
      <c r="B953" s="102" t="s">
        <v>2292</v>
      </c>
      <c r="C953" s="103" t="s">
        <v>29</v>
      </c>
      <c r="E953" s="102" t="s">
        <v>603</v>
      </c>
      <c r="F953" s="109">
        <v>0</v>
      </c>
      <c r="G953" s="103" t="e">
        <v>#REF!</v>
      </c>
      <c r="H953" s="108">
        <v>0</v>
      </c>
      <c r="I953" s="105" t="s">
        <v>912</v>
      </c>
      <c r="J953" s="105">
        <v>2221.1999999999998</v>
      </c>
      <c r="K953" s="106">
        <v>2221.1999999999998</v>
      </c>
      <c r="L953" s="108">
        <v>0</v>
      </c>
      <c r="M953" s="103" t="e">
        <v>#REF!</v>
      </c>
      <c r="N953" s="105" t="s">
        <v>608</v>
      </c>
      <c r="O953" s="105" t="s">
        <v>1033</v>
      </c>
      <c r="P953" s="108" t="s">
        <v>326</v>
      </c>
      <c r="Q953" s="103" t="e">
        <v>#REF!</v>
      </c>
      <c r="R953" s="105" t="s">
        <v>44</v>
      </c>
      <c r="S953" s="102"/>
    </row>
    <row r="954" spans="1:19" hidden="1" x14ac:dyDescent="0.25"/>
    <row r="955" spans="1:19" hidden="1" x14ac:dyDescent="0.25"/>
    <row r="956" spans="1:19" hidden="1" x14ac:dyDescent="0.25"/>
    <row r="957" spans="1:19" hidden="1" x14ac:dyDescent="0.25"/>
    <row r="958" spans="1:19" hidden="1" x14ac:dyDescent="0.25"/>
    <row r="959" spans="1:19" hidden="1" x14ac:dyDescent="0.25">
      <c r="B959" s="84" t="s">
        <v>327</v>
      </c>
    </row>
    <row r="960" spans="1:19" hidden="1" x14ac:dyDescent="0.25"/>
    <row r="961" spans="1:21" hidden="1" x14ac:dyDescent="0.25">
      <c r="A961" s="102">
        <v>126</v>
      </c>
      <c r="B961" s="102" t="s">
        <v>322</v>
      </c>
      <c r="C961" s="107">
        <v>9</v>
      </c>
      <c r="D961" s="102"/>
      <c r="E961" s="107">
        <v>109</v>
      </c>
      <c r="F961" s="109">
        <v>0</v>
      </c>
      <c r="G961" s="107">
        <v>2</v>
      </c>
      <c r="H961" s="107">
        <v>2</v>
      </c>
      <c r="I961" s="107">
        <v>1981</v>
      </c>
      <c r="J961" s="110">
        <v>4936</v>
      </c>
      <c r="K961" s="110">
        <v>4314.3999999999996</v>
      </c>
      <c r="L961" s="107">
        <v>920</v>
      </c>
      <c r="M961" s="107">
        <v>2100</v>
      </c>
      <c r="N961" s="107">
        <v>0</v>
      </c>
      <c r="O961" s="107">
        <v>309</v>
      </c>
      <c r="P961" s="108" t="s">
        <v>326</v>
      </c>
      <c r="Q961" s="102" t="s">
        <v>93</v>
      </c>
      <c r="R961" s="102" t="s">
        <v>44</v>
      </c>
      <c r="S961" s="107" t="s">
        <v>93</v>
      </c>
      <c r="T961" s="107"/>
      <c r="U961" s="107" t="s">
        <v>2306</v>
      </c>
    </row>
    <row r="962" spans="1:21" hidden="1" x14ac:dyDescent="0.25">
      <c r="A962" s="102">
        <v>127</v>
      </c>
      <c r="B962" s="102" t="s">
        <v>323</v>
      </c>
      <c r="C962" s="107">
        <v>1</v>
      </c>
      <c r="D962" s="102"/>
      <c r="E962" s="107">
        <v>1</v>
      </c>
      <c r="F962" s="109" t="s">
        <v>192</v>
      </c>
      <c r="G962" s="107">
        <v>0</v>
      </c>
      <c r="H962" s="107" t="s">
        <v>192</v>
      </c>
      <c r="I962" s="107">
        <v>1917</v>
      </c>
      <c r="J962" s="110">
        <v>41.8</v>
      </c>
      <c r="K962" s="110" t="s">
        <v>192</v>
      </c>
      <c r="L962" s="107">
        <v>70</v>
      </c>
      <c r="M962" s="107" t="s">
        <v>192</v>
      </c>
      <c r="N962" s="107" t="s">
        <v>192</v>
      </c>
      <c r="O962" s="107" t="s">
        <v>192</v>
      </c>
      <c r="P962" s="108" t="s">
        <v>326</v>
      </c>
      <c r="Q962" s="102" t="s">
        <v>193</v>
      </c>
      <c r="R962" s="102" t="s">
        <v>39</v>
      </c>
      <c r="S962" s="107" t="s">
        <v>93</v>
      </c>
      <c r="T962" s="107"/>
      <c r="U962" s="107"/>
    </row>
    <row r="963" spans="1:21" hidden="1" x14ac:dyDescent="0.25">
      <c r="A963" s="102">
        <v>128</v>
      </c>
      <c r="B963" s="102" t="s">
        <v>324</v>
      </c>
      <c r="C963" s="107">
        <v>1</v>
      </c>
      <c r="D963" s="102"/>
      <c r="E963" s="107">
        <v>1</v>
      </c>
      <c r="F963" s="109" t="s">
        <v>192</v>
      </c>
      <c r="G963" s="107">
        <v>0</v>
      </c>
      <c r="H963" s="107" t="s">
        <v>192</v>
      </c>
      <c r="I963" s="107">
        <v>1917</v>
      </c>
      <c r="J963" s="110">
        <v>35.39</v>
      </c>
      <c r="K963" s="110" t="s">
        <v>192</v>
      </c>
      <c r="L963" s="107">
        <v>70</v>
      </c>
      <c r="M963" s="107" t="s">
        <v>192</v>
      </c>
      <c r="N963" s="107" t="s">
        <v>192</v>
      </c>
      <c r="O963" s="107" t="s">
        <v>192</v>
      </c>
      <c r="P963" s="108" t="s">
        <v>326</v>
      </c>
      <c r="Q963" s="102" t="s">
        <v>193</v>
      </c>
      <c r="R963" s="102" t="s">
        <v>39</v>
      </c>
      <c r="S963" s="107" t="s">
        <v>93</v>
      </c>
      <c r="T963" s="107"/>
      <c r="U963" s="107"/>
    </row>
  </sheetData>
  <mergeCells count="21">
    <mergeCell ref="BU5:BY5"/>
    <mergeCell ref="X5:Z6"/>
    <mergeCell ref="AA5:AC6"/>
    <mergeCell ref="AD5:AD7"/>
    <mergeCell ref="AE5:AE7"/>
    <mergeCell ref="AF5:AF7"/>
    <mergeCell ref="AG5:AG7"/>
    <mergeCell ref="AH5:AH7"/>
    <mergeCell ref="AI5:AN6"/>
    <mergeCell ref="AO5:AR6"/>
    <mergeCell ref="AS5:BN6"/>
    <mergeCell ref="BO5:BT6"/>
    <mergeCell ref="Q1:S1"/>
    <mergeCell ref="A5:A7"/>
    <mergeCell ref="B5:B7"/>
    <mergeCell ref="C5:H6"/>
    <mergeCell ref="I5:I7"/>
    <mergeCell ref="J5:O6"/>
    <mergeCell ref="P5:S6"/>
    <mergeCell ref="A3:U3"/>
    <mergeCell ref="T5:U6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6"/>
  <sheetViews>
    <sheetView topLeftCell="I125" workbookViewId="0">
      <selection activeCell="N153" sqref="N153"/>
    </sheetView>
  </sheetViews>
  <sheetFormatPr defaultColWidth="10" defaultRowHeight="15" x14ac:dyDescent="0.2"/>
  <cols>
    <col min="1" max="1" width="10" style="7" customWidth="1"/>
    <col min="2" max="2" width="31" style="7" customWidth="1"/>
    <col min="3" max="3" width="7.7109375" style="58" customWidth="1"/>
    <col min="4" max="4" width="5.7109375" style="81" customWidth="1"/>
    <col min="5" max="5" width="10" style="81" customWidth="1"/>
    <col min="6" max="6" width="8.85546875" style="7" customWidth="1"/>
    <col min="7" max="7" width="9.42578125" style="81" customWidth="1"/>
    <col min="8" max="8" width="9.140625" style="81" customWidth="1"/>
    <col min="9" max="9" width="11.28515625" style="81" customWidth="1"/>
    <col min="10" max="10" width="11.140625" style="81" customWidth="1"/>
    <col min="11" max="11" width="11.42578125" style="81" customWidth="1"/>
    <col min="12" max="16" width="10" style="81" customWidth="1"/>
    <col min="17" max="17" width="12" style="81" customWidth="1"/>
    <col min="18" max="23" width="10" style="81" customWidth="1"/>
    <col min="24" max="24" width="11.28515625" style="81" customWidth="1"/>
    <col min="25" max="26" width="10" style="81" customWidth="1"/>
    <col min="27" max="27" width="11.28515625" style="81" customWidth="1"/>
    <col min="28" max="28" width="10" style="81" customWidth="1"/>
    <col min="29" max="29" width="11.7109375" style="81" customWidth="1"/>
    <col min="30" max="30" width="11" style="81" customWidth="1"/>
    <col min="31" max="33" width="10" style="81" customWidth="1"/>
    <col min="34" max="34" width="11.28515625" style="81" customWidth="1"/>
    <col min="35" max="36" width="10" style="81" customWidth="1"/>
    <col min="37" max="256" width="10" style="7"/>
    <col min="257" max="257" width="10" style="7" customWidth="1"/>
    <col min="258" max="258" width="31" style="7" customWidth="1"/>
    <col min="259" max="259" width="7.7109375" style="7" customWidth="1"/>
    <col min="260" max="260" width="5.7109375" style="7" customWidth="1"/>
    <col min="261" max="261" width="10" style="7" customWidth="1"/>
    <col min="262" max="262" width="8.85546875" style="7" customWidth="1"/>
    <col min="263" max="263" width="9.42578125" style="7" customWidth="1"/>
    <col min="264" max="264" width="9.140625" style="7" customWidth="1"/>
    <col min="265" max="265" width="11.28515625" style="7" customWidth="1"/>
    <col min="266" max="266" width="11.140625" style="7" customWidth="1"/>
    <col min="267" max="267" width="11.42578125" style="7" customWidth="1"/>
    <col min="268" max="272" width="10" style="7" customWidth="1"/>
    <col min="273" max="273" width="12" style="7" customWidth="1"/>
    <col min="274" max="279" width="10" style="7" customWidth="1"/>
    <col min="280" max="280" width="11.28515625" style="7" customWidth="1"/>
    <col min="281" max="282" width="10" style="7" customWidth="1"/>
    <col min="283" max="283" width="11.28515625" style="7" customWidth="1"/>
    <col min="284" max="284" width="10" style="7" customWidth="1"/>
    <col min="285" max="285" width="11.7109375" style="7" customWidth="1"/>
    <col min="286" max="286" width="11" style="7" customWidth="1"/>
    <col min="287" max="289" width="10" style="7" customWidth="1"/>
    <col min="290" max="290" width="11.28515625" style="7" customWidth="1"/>
    <col min="291" max="292" width="10" style="7" customWidth="1"/>
    <col min="293" max="512" width="10" style="7"/>
    <col min="513" max="513" width="10" style="7" customWidth="1"/>
    <col min="514" max="514" width="31" style="7" customWidth="1"/>
    <col min="515" max="515" width="7.7109375" style="7" customWidth="1"/>
    <col min="516" max="516" width="5.7109375" style="7" customWidth="1"/>
    <col min="517" max="517" width="10" style="7" customWidth="1"/>
    <col min="518" max="518" width="8.85546875" style="7" customWidth="1"/>
    <col min="519" max="519" width="9.42578125" style="7" customWidth="1"/>
    <col min="520" max="520" width="9.140625" style="7" customWidth="1"/>
    <col min="521" max="521" width="11.28515625" style="7" customWidth="1"/>
    <col min="522" max="522" width="11.140625" style="7" customWidth="1"/>
    <col min="523" max="523" width="11.42578125" style="7" customWidth="1"/>
    <col min="524" max="528" width="10" style="7" customWidth="1"/>
    <col min="529" max="529" width="12" style="7" customWidth="1"/>
    <col min="530" max="535" width="10" style="7" customWidth="1"/>
    <col min="536" max="536" width="11.28515625" style="7" customWidth="1"/>
    <col min="537" max="538" width="10" style="7" customWidth="1"/>
    <col min="539" max="539" width="11.28515625" style="7" customWidth="1"/>
    <col min="540" max="540" width="10" style="7" customWidth="1"/>
    <col min="541" max="541" width="11.7109375" style="7" customWidth="1"/>
    <col min="542" max="542" width="11" style="7" customWidth="1"/>
    <col min="543" max="545" width="10" style="7" customWidth="1"/>
    <col min="546" max="546" width="11.28515625" style="7" customWidth="1"/>
    <col min="547" max="548" width="10" style="7" customWidth="1"/>
    <col min="549" max="768" width="10" style="7"/>
    <col min="769" max="769" width="10" style="7" customWidth="1"/>
    <col min="770" max="770" width="31" style="7" customWidth="1"/>
    <col min="771" max="771" width="7.7109375" style="7" customWidth="1"/>
    <col min="772" max="772" width="5.7109375" style="7" customWidth="1"/>
    <col min="773" max="773" width="10" style="7" customWidth="1"/>
    <col min="774" max="774" width="8.85546875" style="7" customWidth="1"/>
    <col min="775" max="775" width="9.42578125" style="7" customWidth="1"/>
    <col min="776" max="776" width="9.140625" style="7" customWidth="1"/>
    <col min="777" max="777" width="11.28515625" style="7" customWidth="1"/>
    <col min="778" max="778" width="11.140625" style="7" customWidth="1"/>
    <col min="779" max="779" width="11.42578125" style="7" customWidth="1"/>
    <col min="780" max="784" width="10" style="7" customWidth="1"/>
    <col min="785" max="785" width="12" style="7" customWidth="1"/>
    <col min="786" max="791" width="10" style="7" customWidth="1"/>
    <col min="792" max="792" width="11.28515625" style="7" customWidth="1"/>
    <col min="793" max="794" width="10" style="7" customWidth="1"/>
    <col min="795" max="795" width="11.28515625" style="7" customWidth="1"/>
    <col min="796" max="796" width="10" style="7" customWidth="1"/>
    <col min="797" max="797" width="11.7109375" style="7" customWidth="1"/>
    <col min="798" max="798" width="11" style="7" customWidth="1"/>
    <col min="799" max="801" width="10" style="7" customWidth="1"/>
    <col min="802" max="802" width="11.28515625" style="7" customWidth="1"/>
    <col min="803" max="804" width="10" style="7" customWidth="1"/>
    <col min="805" max="1024" width="10" style="7"/>
    <col min="1025" max="1025" width="10" style="7" customWidth="1"/>
    <col min="1026" max="1026" width="31" style="7" customWidth="1"/>
    <col min="1027" max="1027" width="7.7109375" style="7" customWidth="1"/>
    <col min="1028" max="1028" width="5.7109375" style="7" customWidth="1"/>
    <col min="1029" max="1029" width="10" style="7" customWidth="1"/>
    <col min="1030" max="1030" width="8.85546875" style="7" customWidth="1"/>
    <col min="1031" max="1031" width="9.42578125" style="7" customWidth="1"/>
    <col min="1032" max="1032" width="9.140625" style="7" customWidth="1"/>
    <col min="1033" max="1033" width="11.28515625" style="7" customWidth="1"/>
    <col min="1034" max="1034" width="11.140625" style="7" customWidth="1"/>
    <col min="1035" max="1035" width="11.42578125" style="7" customWidth="1"/>
    <col min="1036" max="1040" width="10" style="7" customWidth="1"/>
    <col min="1041" max="1041" width="12" style="7" customWidth="1"/>
    <col min="1042" max="1047" width="10" style="7" customWidth="1"/>
    <col min="1048" max="1048" width="11.28515625" style="7" customWidth="1"/>
    <col min="1049" max="1050" width="10" style="7" customWidth="1"/>
    <col min="1051" max="1051" width="11.28515625" style="7" customWidth="1"/>
    <col min="1052" max="1052" width="10" style="7" customWidth="1"/>
    <col min="1053" max="1053" width="11.7109375" style="7" customWidth="1"/>
    <col min="1054" max="1054" width="11" style="7" customWidth="1"/>
    <col min="1055" max="1057" width="10" style="7" customWidth="1"/>
    <col min="1058" max="1058" width="11.28515625" style="7" customWidth="1"/>
    <col min="1059" max="1060" width="10" style="7" customWidth="1"/>
    <col min="1061" max="1280" width="10" style="7"/>
    <col min="1281" max="1281" width="10" style="7" customWidth="1"/>
    <col min="1282" max="1282" width="31" style="7" customWidth="1"/>
    <col min="1283" max="1283" width="7.7109375" style="7" customWidth="1"/>
    <col min="1284" max="1284" width="5.7109375" style="7" customWidth="1"/>
    <col min="1285" max="1285" width="10" style="7" customWidth="1"/>
    <col min="1286" max="1286" width="8.85546875" style="7" customWidth="1"/>
    <col min="1287" max="1287" width="9.42578125" style="7" customWidth="1"/>
    <col min="1288" max="1288" width="9.140625" style="7" customWidth="1"/>
    <col min="1289" max="1289" width="11.28515625" style="7" customWidth="1"/>
    <col min="1290" max="1290" width="11.140625" style="7" customWidth="1"/>
    <col min="1291" max="1291" width="11.42578125" style="7" customWidth="1"/>
    <col min="1292" max="1296" width="10" style="7" customWidth="1"/>
    <col min="1297" max="1297" width="12" style="7" customWidth="1"/>
    <col min="1298" max="1303" width="10" style="7" customWidth="1"/>
    <col min="1304" max="1304" width="11.28515625" style="7" customWidth="1"/>
    <col min="1305" max="1306" width="10" style="7" customWidth="1"/>
    <col min="1307" max="1307" width="11.28515625" style="7" customWidth="1"/>
    <col min="1308" max="1308" width="10" style="7" customWidth="1"/>
    <col min="1309" max="1309" width="11.7109375" style="7" customWidth="1"/>
    <col min="1310" max="1310" width="11" style="7" customWidth="1"/>
    <col min="1311" max="1313" width="10" style="7" customWidth="1"/>
    <col min="1314" max="1314" width="11.28515625" style="7" customWidth="1"/>
    <col min="1315" max="1316" width="10" style="7" customWidth="1"/>
    <col min="1317" max="1536" width="10" style="7"/>
    <col min="1537" max="1537" width="10" style="7" customWidth="1"/>
    <col min="1538" max="1538" width="31" style="7" customWidth="1"/>
    <col min="1539" max="1539" width="7.7109375" style="7" customWidth="1"/>
    <col min="1540" max="1540" width="5.7109375" style="7" customWidth="1"/>
    <col min="1541" max="1541" width="10" style="7" customWidth="1"/>
    <col min="1542" max="1542" width="8.85546875" style="7" customWidth="1"/>
    <col min="1543" max="1543" width="9.42578125" style="7" customWidth="1"/>
    <col min="1544" max="1544" width="9.140625" style="7" customWidth="1"/>
    <col min="1545" max="1545" width="11.28515625" style="7" customWidth="1"/>
    <col min="1546" max="1546" width="11.140625" style="7" customWidth="1"/>
    <col min="1547" max="1547" width="11.42578125" style="7" customWidth="1"/>
    <col min="1548" max="1552" width="10" style="7" customWidth="1"/>
    <col min="1553" max="1553" width="12" style="7" customWidth="1"/>
    <col min="1554" max="1559" width="10" style="7" customWidth="1"/>
    <col min="1560" max="1560" width="11.28515625" style="7" customWidth="1"/>
    <col min="1561" max="1562" width="10" style="7" customWidth="1"/>
    <col min="1563" max="1563" width="11.28515625" style="7" customWidth="1"/>
    <col min="1564" max="1564" width="10" style="7" customWidth="1"/>
    <col min="1565" max="1565" width="11.7109375" style="7" customWidth="1"/>
    <col min="1566" max="1566" width="11" style="7" customWidth="1"/>
    <col min="1567" max="1569" width="10" style="7" customWidth="1"/>
    <col min="1570" max="1570" width="11.28515625" style="7" customWidth="1"/>
    <col min="1571" max="1572" width="10" style="7" customWidth="1"/>
    <col min="1573" max="1792" width="10" style="7"/>
    <col min="1793" max="1793" width="10" style="7" customWidth="1"/>
    <col min="1794" max="1794" width="31" style="7" customWidth="1"/>
    <col min="1795" max="1795" width="7.7109375" style="7" customWidth="1"/>
    <col min="1796" max="1796" width="5.7109375" style="7" customWidth="1"/>
    <col min="1797" max="1797" width="10" style="7" customWidth="1"/>
    <col min="1798" max="1798" width="8.85546875" style="7" customWidth="1"/>
    <col min="1799" max="1799" width="9.42578125" style="7" customWidth="1"/>
    <col min="1800" max="1800" width="9.140625" style="7" customWidth="1"/>
    <col min="1801" max="1801" width="11.28515625" style="7" customWidth="1"/>
    <col min="1802" max="1802" width="11.140625" style="7" customWidth="1"/>
    <col min="1803" max="1803" width="11.42578125" style="7" customWidth="1"/>
    <col min="1804" max="1808" width="10" style="7" customWidth="1"/>
    <col min="1809" max="1809" width="12" style="7" customWidth="1"/>
    <col min="1810" max="1815" width="10" style="7" customWidth="1"/>
    <col min="1816" max="1816" width="11.28515625" style="7" customWidth="1"/>
    <col min="1817" max="1818" width="10" style="7" customWidth="1"/>
    <col min="1819" max="1819" width="11.28515625" style="7" customWidth="1"/>
    <col min="1820" max="1820" width="10" style="7" customWidth="1"/>
    <col min="1821" max="1821" width="11.7109375" style="7" customWidth="1"/>
    <col min="1822" max="1822" width="11" style="7" customWidth="1"/>
    <col min="1823" max="1825" width="10" style="7" customWidth="1"/>
    <col min="1826" max="1826" width="11.28515625" style="7" customWidth="1"/>
    <col min="1827" max="1828" width="10" style="7" customWidth="1"/>
    <col min="1829" max="2048" width="10" style="7"/>
    <col min="2049" max="2049" width="10" style="7" customWidth="1"/>
    <col min="2050" max="2050" width="31" style="7" customWidth="1"/>
    <col min="2051" max="2051" width="7.7109375" style="7" customWidth="1"/>
    <col min="2052" max="2052" width="5.7109375" style="7" customWidth="1"/>
    <col min="2053" max="2053" width="10" style="7" customWidth="1"/>
    <col min="2054" max="2054" width="8.85546875" style="7" customWidth="1"/>
    <col min="2055" max="2055" width="9.42578125" style="7" customWidth="1"/>
    <col min="2056" max="2056" width="9.140625" style="7" customWidth="1"/>
    <col min="2057" max="2057" width="11.28515625" style="7" customWidth="1"/>
    <col min="2058" max="2058" width="11.140625" style="7" customWidth="1"/>
    <col min="2059" max="2059" width="11.42578125" style="7" customWidth="1"/>
    <col min="2060" max="2064" width="10" style="7" customWidth="1"/>
    <col min="2065" max="2065" width="12" style="7" customWidth="1"/>
    <col min="2066" max="2071" width="10" style="7" customWidth="1"/>
    <col min="2072" max="2072" width="11.28515625" style="7" customWidth="1"/>
    <col min="2073" max="2074" width="10" style="7" customWidth="1"/>
    <col min="2075" max="2075" width="11.28515625" style="7" customWidth="1"/>
    <col min="2076" max="2076" width="10" style="7" customWidth="1"/>
    <col min="2077" max="2077" width="11.7109375" style="7" customWidth="1"/>
    <col min="2078" max="2078" width="11" style="7" customWidth="1"/>
    <col min="2079" max="2081" width="10" style="7" customWidth="1"/>
    <col min="2082" max="2082" width="11.28515625" style="7" customWidth="1"/>
    <col min="2083" max="2084" width="10" style="7" customWidth="1"/>
    <col min="2085" max="2304" width="10" style="7"/>
    <col min="2305" max="2305" width="10" style="7" customWidth="1"/>
    <col min="2306" max="2306" width="31" style="7" customWidth="1"/>
    <col min="2307" max="2307" width="7.7109375" style="7" customWidth="1"/>
    <col min="2308" max="2308" width="5.7109375" style="7" customWidth="1"/>
    <col min="2309" max="2309" width="10" style="7" customWidth="1"/>
    <col min="2310" max="2310" width="8.85546875" style="7" customWidth="1"/>
    <col min="2311" max="2311" width="9.42578125" style="7" customWidth="1"/>
    <col min="2312" max="2312" width="9.140625" style="7" customWidth="1"/>
    <col min="2313" max="2313" width="11.28515625" style="7" customWidth="1"/>
    <col min="2314" max="2314" width="11.140625" style="7" customWidth="1"/>
    <col min="2315" max="2315" width="11.42578125" style="7" customWidth="1"/>
    <col min="2316" max="2320" width="10" style="7" customWidth="1"/>
    <col min="2321" max="2321" width="12" style="7" customWidth="1"/>
    <col min="2322" max="2327" width="10" style="7" customWidth="1"/>
    <col min="2328" max="2328" width="11.28515625" style="7" customWidth="1"/>
    <col min="2329" max="2330" width="10" style="7" customWidth="1"/>
    <col min="2331" max="2331" width="11.28515625" style="7" customWidth="1"/>
    <col min="2332" max="2332" width="10" style="7" customWidth="1"/>
    <col min="2333" max="2333" width="11.7109375" style="7" customWidth="1"/>
    <col min="2334" max="2334" width="11" style="7" customWidth="1"/>
    <col min="2335" max="2337" width="10" style="7" customWidth="1"/>
    <col min="2338" max="2338" width="11.28515625" style="7" customWidth="1"/>
    <col min="2339" max="2340" width="10" style="7" customWidth="1"/>
    <col min="2341" max="2560" width="10" style="7"/>
    <col min="2561" max="2561" width="10" style="7" customWidth="1"/>
    <col min="2562" max="2562" width="31" style="7" customWidth="1"/>
    <col min="2563" max="2563" width="7.7109375" style="7" customWidth="1"/>
    <col min="2564" max="2564" width="5.7109375" style="7" customWidth="1"/>
    <col min="2565" max="2565" width="10" style="7" customWidth="1"/>
    <col min="2566" max="2566" width="8.85546875" style="7" customWidth="1"/>
    <col min="2567" max="2567" width="9.42578125" style="7" customWidth="1"/>
    <col min="2568" max="2568" width="9.140625" style="7" customWidth="1"/>
    <col min="2569" max="2569" width="11.28515625" style="7" customWidth="1"/>
    <col min="2570" max="2570" width="11.140625" style="7" customWidth="1"/>
    <col min="2571" max="2571" width="11.42578125" style="7" customWidth="1"/>
    <col min="2572" max="2576" width="10" style="7" customWidth="1"/>
    <col min="2577" max="2577" width="12" style="7" customWidth="1"/>
    <col min="2578" max="2583" width="10" style="7" customWidth="1"/>
    <col min="2584" max="2584" width="11.28515625" style="7" customWidth="1"/>
    <col min="2585" max="2586" width="10" style="7" customWidth="1"/>
    <col min="2587" max="2587" width="11.28515625" style="7" customWidth="1"/>
    <col min="2588" max="2588" width="10" style="7" customWidth="1"/>
    <col min="2589" max="2589" width="11.7109375" style="7" customWidth="1"/>
    <col min="2590" max="2590" width="11" style="7" customWidth="1"/>
    <col min="2591" max="2593" width="10" style="7" customWidth="1"/>
    <col min="2594" max="2594" width="11.28515625" style="7" customWidth="1"/>
    <col min="2595" max="2596" width="10" style="7" customWidth="1"/>
    <col min="2597" max="2816" width="10" style="7"/>
    <col min="2817" max="2817" width="10" style="7" customWidth="1"/>
    <col min="2818" max="2818" width="31" style="7" customWidth="1"/>
    <col min="2819" max="2819" width="7.7109375" style="7" customWidth="1"/>
    <col min="2820" max="2820" width="5.7109375" style="7" customWidth="1"/>
    <col min="2821" max="2821" width="10" style="7" customWidth="1"/>
    <col min="2822" max="2822" width="8.85546875" style="7" customWidth="1"/>
    <col min="2823" max="2823" width="9.42578125" style="7" customWidth="1"/>
    <col min="2824" max="2824" width="9.140625" style="7" customWidth="1"/>
    <col min="2825" max="2825" width="11.28515625" style="7" customWidth="1"/>
    <col min="2826" max="2826" width="11.140625" style="7" customWidth="1"/>
    <col min="2827" max="2827" width="11.42578125" style="7" customWidth="1"/>
    <col min="2828" max="2832" width="10" style="7" customWidth="1"/>
    <col min="2833" max="2833" width="12" style="7" customWidth="1"/>
    <col min="2834" max="2839" width="10" style="7" customWidth="1"/>
    <col min="2840" max="2840" width="11.28515625" style="7" customWidth="1"/>
    <col min="2841" max="2842" width="10" style="7" customWidth="1"/>
    <col min="2843" max="2843" width="11.28515625" style="7" customWidth="1"/>
    <col min="2844" max="2844" width="10" style="7" customWidth="1"/>
    <col min="2845" max="2845" width="11.7109375" style="7" customWidth="1"/>
    <col min="2846" max="2846" width="11" style="7" customWidth="1"/>
    <col min="2847" max="2849" width="10" style="7" customWidth="1"/>
    <col min="2850" max="2850" width="11.28515625" style="7" customWidth="1"/>
    <col min="2851" max="2852" width="10" style="7" customWidth="1"/>
    <col min="2853" max="3072" width="10" style="7"/>
    <col min="3073" max="3073" width="10" style="7" customWidth="1"/>
    <col min="3074" max="3074" width="31" style="7" customWidth="1"/>
    <col min="3075" max="3075" width="7.7109375" style="7" customWidth="1"/>
    <col min="3076" max="3076" width="5.7109375" style="7" customWidth="1"/>
    <col min="3077" max="3077" width="10" style="7" customWidth="1"/>
    <col min="3078" max="3078" width="8.85546875" style="7" customWidth="1"/>
    <col min="3079" max="3079" width="9.42578125" style="7" customWidth="1"/>
    <col min="3080" max="3080" width="9.140625" style="7" customWidth="1"/>
    <col min="3081" max="3081" width="11.28515625" style="7" customWidth="1"/>
    <col min="3082" max="3082" width="11.140625" style="7" customWidth="1"/>
    <col min="3083" max="3083" width="11.42578125" style="7" customWidth="1"/>
    <col min="3084" max="3088" width="10" style="7" customWidth="1"/>
    <col min="3089" max="3089" width="12" style="7" customWidth="1"/>
    <col min="3090" max="3095" width="10" style="7" customWidth="1"/>
    <col min="3096" max="3096" width="11.28515625" style="7" customWidth="1"/>
    <col min="3097" max="3098" width="10" style="7" customWidth="1"/>
    <col min="3099" max="3099" width="11.28515625" style="7" customWidth="1"/>
    <col min="3100" max="3100" width="10" style="7" customWidth="1"/>
    <col min="3101" max="3101" width="11.7109375" style="7" customWidth="1"/>
    <col min="3102" max="3102" width="11" style="7" customWidth="1"/>
    <col min="3103" max="3105" width="10" style="7" customWidth="1"/>
    <col min="3106" max="3106" width="11.28515625" style="7" customWidth="1"/>
    <col min="3107" max="3108" width="10" style="7" customWidth="1"/>
    <col min="3109" max="3328" width="10" style="7"/>
    <col min="3329" max="3329" width="10" style="7" customWidth="1"/>
    <col min="3330" max="3330" width="31" style="7" customWidth="1"/>
    <col min="3331" max="3331" width="7.7109375" style="7" customWidth="1"/>
    <col min="3332" max="3332" width="5.7109375" style="7" customWidth="1"/>
    <col min="3333" max="3333" width="10" style="7" customWidth="1"/>
    <col min="3334" max="3334" width="8.85546875" style="7" customWidth="1"/>
    <col min="3335" max="3335" width="9.42578125" style="7" customWidth="1"/>
    <col min="3336" max="3336" width="9.140625" style="7" customWidth="1"/>
    <col min="3337" max="3337" width="11.28515625" style="7" customWidth="1"/>
    <col min="3338" max="3338" width="11.140625" style="7" customWidth="1"/>
    <col min="3339" max="3339" width="11.42578125" style="7" customWidth="1"/>
    <col min="3340" max="3344" width="10" style="7" customWidth="1"/>
    <col min="3345" max="3345" width="12" style="7" customWidth="1"/>
    <col min="3346" max="3351" width="10" style="7" customWidth="1"/>
    <col min="3352" max="3352" width="11.28515625" style="7" customWidth="1"/>
    <col min="3353" max="3354" width="10" style="7" customWidth="1"/>
    <col min="3355" max="3355" width="11.28515625" style="7" customWidth="1"/>
    <col min="3356" max="3356" width="10" style="7" customWidth="1"/>
    <col min="3357" max="3357" width="11.7109375" style="7" customWidth="1"/>
    <col min="3358" max="3358" width="11" style="7" customWidth="1"/>
    <col min="3359" max="3361" width="10" style="7" customWidth="1"/>
    <col min="3362" max="3362" width="11.28515625" style="7" customWidth="1"/>
    <col min="3363" max="3364" width="10" style="7" customWidth="1"/>
    <col min="3365" max="3584" width="10" style="7"/>
    <col min="3585" max="3585" width="10" style="7" customWidth="1"/>
    <col min="3586" max="3586" width="31" style="7" customWidth="1"/>
    <col min="3587" max="3587" width="7.7109375" style="7" customWidth="1"/>
    <col min="3588" max="3588" width="5.7109375" style="7" customWidth="1"/>
    <col min="3589" max="3589" width="10" style="7" customWidth="1"/>
    <col min="3590" max="3590" width="8.85546875" style="7" customWidth="1"/>
    <col min="3591" max="3591" width="9.42578125" style="7" customWidth="1"/>
    <col min="3592" max="3592" width="9.140625" style="7" customWidth="1"/>
    <col min="3593" max="3593" width="11.28515625" style="7" customWidth="1"/>
    <col min="3594" max="3594" width="11.140625" style="7" customWidth="1"/>
    <col min="3595" max="3595" width="11.42578125" style="7" customWidth="1"/>
    <col min="3596" max="3600" width="10" style="7" customWidth="1"/>
    <col min="3601" max="3601" width="12" style="7" customWidth="1"/>
    <col min="3602" max="3607" width="10" style="7" customWidth="1"/>
    <col min="3608" max="3608" width="11.28515625" style="7" customWidth="1"/>
    <col min="3609" max="3610" width="10" style="7" customWidth="1"/>
    <col min="3611" max="3611" width="11.28515625" style="7" customWidth="1"/>
    <col min="3612" max="3612" width="10" style="7" customWidth="1"/>
    <col min="3613" max="3613" width="11.7109375" style="7" customWidth="1"/>
    <col min="3614" max="3614" width="11" style="7" customWidth="1"/>
    <col min="3615" max="3617" width="10" style="7" customWidth="1"/>
    <col min="3618" max="3618" width="11.28515625" style="7" customWidth="1"/>
    <col min="3619" max="3620" width="10" style="7" customWidth="1"/>
    <col min="3621" max="3840" width="10" style="7"/>
    <col min="3841" max="3841" width="10" style="7" customWidth="1"/>
    <col min="3842" max="3842" width="31" style="7" customWidth="1"/>
    <col min="3843" max="3843" width="7.7109375" style="7" customWidth="1"/>
    <col min="3844" max="3844" width="5.7109375" style="7" customWidth="1"/>
    <col min="3845" max="3845" width="10" style="7" customWidth="1"/>
    <col min="3846" max="3846" width="8.85546875" style="7" customWidth="1"/>
    <col min="3847" max="3847" width="9.42578125" style="7" customWidth="1"/>
    <col min="3848" max="3848" width="9.140625" style="7" customWidth="1"/>
    <col min="3849" max="3849" width="11.28515625" style="7" customWidth="1"/>
    <col min="3850" max="3850" width="11.140625" style="7" customWidth="1"/>
    <col min="3851" max="3851" width="11.42578125" style="7" customWidth="1"/>
    <col min="3852" max="3856" width="10" style="7" customWidth="1"/>
    <col min="3857" max="3857" width="12" style="7" customWidth="1"/>
    <col min="3858" max="3863" width="10" style="7" customWidth="1"/>
    <col min="3864" max="3864" width="11.28515625" style="7" customWidth="1"/>
    <col min="3865" max="3866" width="10" style="7" customWidth="1"/>
    <col min="3867" max="3867" width="11.28515625" style="7" customWidth="1"/>
    <col min="3868" max="3868" width="10" style="7" customWidth="1"/>
    <col min="3869" max="3869" width="11.7109375" style="7" customWidth="1"/>
    <col min="3870" max="3870" width="11" style="7" customWidth="1"/>
    <col min="3871" max="3873" width="10" style="7" customWidth="1"/>
    <col min="3874" max="3874" width="11.28515625" style="7" customWidth="1"/>
    <col min="3875" max="3876" width="10" style="7" customWidth="1"/>
    <col min="3877" max="4096" width="10" style="7"/>
    <col min="4097" max="4097" width="10" style="7" customWidth="1"/>
    <col min="4098" max="4098" width="31" style="7" customWidth="1"/>
    <col min="4099" max="4099" width="7.7109375" style="7" customWidth="1"/>
    <col min="4100" max="4100" width="5.7109375" style="7" customWidth="1"/>
    <col min="4101" max="4101" width="10" style="7" customWidth="1"/>
    <col min="4102" max="4102" width="8.85546875" style="7" customWidth="1"/>
    <col min="4103" max="4103" width="9.42578125" style="7" customWidth="1"/>
    <col min="4104" max="4104" width="9.140625" style="7" customWidth="1"/>
    <col min="4105" max="4105" width="11.28515625" style="7" customWidth="1"/>
    <col min="4106" max="4106" width="11.140625" style="7" customWidth="1"/>
    <col min="4107" max="4107" width="11.42578125" style="7" customWidth="1"/>
    <col min="4108" max="4112" width="10" style="7" customWidth="1"/>
    <col min="4113" max="4113" width="12" style="7" customWidth="1"/>
    <col min="4114" max="4119" width="10" style="7" customWidth="1"/>
    <col min="4120" max="4120" width="11.28515625" style="7" customWidth="1"/>
    <col min="4121" max="4122" width="10" style="7" customWidth="1"/>
    <col min="4123" max="4123" width="11.28515625" style="7" customWidth="1"/>
    <col min="4124" max="4124" width="10" style="7" customWidth="1"/>
    <col min="4125" max="4125" width="11.7109375" style="7" customWidth="1"/>
    <col min="4126" max="4126" width="11" style="7" customWidth="1"/>
    <col min="4127" max="4129" width="10" style="7" customWidth="1"/>
    <col min="4130" max="4130" width="11.28515625" style="7" customWidth="1"/>
    <col min="4131" max="4132" width="10" style="7" customWidth="1"/>
    <col min="4133" max="4352" width="10" style="7"/>
    <col min="4353" max="4353" width="10" style="7" customWidth="1"/>
    <col min="4354" max="4354" width="31" style="7" customWidth="1"/>
    <col min="4355" max="4355" width="7.7109375" style="7" customWidth="1"/>
    <col min="4356" max="4356" width="5.7109375" style="7" customWidth="1"/>
    <col min="4357" max="4357" width="10" style="7" customWidth="1"/>
    <col min="4358" max="4358" width="8.85546875" style="7" customWidth="1"/>
    <col min="4359" max="4359" width="9.42578125" style="7" customWidth="1"/>
    <col min="4360" max="4360" width="9.140625" style="7" customWidth="1"/>
    <col min="4361" max="4361" width="11.28515625" style="7" customWidth="1"/>
    <col min="4362" max="4362" width="11.140625" style="7" customWidth="1"/>
    <col min="4363" max="4363" width="11.42578125" style="7" customWidth="1"/>
    <col min="4364" max="4368" width="10" style="7" customWidth="1"/>
    <col min="4369" max="4369" width="12" style="7" customWidth="1"/>
    <col min="4370" max="4375" width="10" style="7" customWidth="1"/>
    <col min="4376" max="4376" width="11.28515625" style="7" customWidth="1"/>
    <col min="4377" max="4378" width="10" style="7" customWidth="1"/>
    <col min="4379" max="4379" width="11.28515625" style="7" customWidth="1"/>
    <col min="4380" max="4380" width="10" style="7" customWidth="1"/>
    <col min="4381" max="4381" width="11.7109375" style="7" customWidth="1"/>
    <col min="4382" max="4382" width="11" style="7" customWidth="1"/>
    <col min="4383" max="4385" width="10" style="7" customWidth="1"/>
    <col min="4386" max="4386" width="11.28515625" style="7" customWidth="1"/>
    <col min="4387" max="4388" width="10" style="7" customWidth="1"/>
    <col min="4389" max="4608" width="10" style="7"/>
    <col min="4609" max="4609" width="10" style="7" customWidth="1"/>
    <col min="4610" max="4610" width="31" style="7" customWidth="1"/>
    <col min="4611" max="4611" width="7.7109375" style="7" customWidth="1"/>
    <col min="4612" max="4612" width="5.7109375" style="7" customWidth="1"/>
    <col min="4613" max="4613" width="10" style="7" customWidth="1"/>
    <col min="4614" max="4614" width="8.85546875" style="7" customWidth="1"/>
    <col min="4615" max="4615" width="9.42578125" style="7" customWidth="1"/>
    <col min="4616" max="4616" width="9.140625" style="7" customWidth="1"/>
    <col min="4617" max="4617" width="11.28515625" style="7" customWidth="1"/>
    <col min="4618" max="4618" width="11.140625" style="7" customWidth="1"/>
    <col min="4619" max="4619" width="11.42578125" style="7" customWidth="1"/>
    <col min="4620" max="4624" width="10" style="7" customWidth="1"/>
    <col min="4625" max="4625" width="12" style="7" customWidth="1"/>
    <col min="4626" max="4631" width="10" style="7" customWidth="1"/>
    <col min="4632" max="4632" width="11.28515625" style="7" customWidth="1"/>
    <col min="4633" max="4634" width="10" style="7" customWidth="1"/>
    <col min="4635" max="4635" width="11.28515625" style="7" customWidth="1"/>
    <col min="4636" max="4636" width="10" style="7" customWidth="1"/>
    <col min="4637" max="4637" width="11.7109375" style="7" customWidth="1"/>
    <col min="4638" max="4638" width="11" style="7" customWidth="1"/>
    <col min="4639" max="4641" width="10" style="7" customWidth="1"/>
    <col min="4642" max="4642" width="11.28515625" style="7" customWidth="1"/>
    <col min="4643" max="4644" width="10" style="7" customWidth="1"/>
    <col min="4645" max="4864" width="10" style="7"/>
    <col min="4865" max="4865" width="10" style="7" customWidth="1"/>
    <col min="4866" max="4866" width="31" style="7" customWidth="1"/>
    <col min="4867" max="4867" width="7.7109375" style="7" customWidth="1"/>
    <col min="4868" max="4868" width="5.7109375" style="7" customWidth="1"/>
    <col min="4869" max="4869" width="10" style="7" customWidth="1"/>
    <col min="4870" max="4870" width="8.85546875" style="7" customWidth="1"/>
    <col min="4871" max="4871" width="9.42578125" style="7" customWidth="1"/>
    <col min="4872" max="4872" width="9.140625" style="7" customWidth="1"/>
    <col min="4873" max="4873" width="11.28515625" style="7" customWidth="1"/>
    <col min="4874" max="4874" width="11.140625" style="7" customWidth="1"/>
    <col min="4875" max="4875" width="11.42578125" style="7" customWidth="1"/>
    <col min="4876" max="4880" width="10" style="7" customWidth="1"/>
    <col min="4881" max="4881" width="12" style="7" customWidth="1"/>
    <col min="4882" max="4887" width="10" style="7" customWidth="1"/>
    <col min="4888" max="4888" width="11.28515625" style="7" customWidth="1"/>
    <col min="4889" max="4890" width="10" style="7" customWidth="1"/>
    <col min="4891" max="4891" width="11.28515625" style="7" customWidth="1"/>
    <col min="4892" max="4892" width="10" style="7" customWidth="1"/>
    <col min="4893" max="4893" width="11.7109375" style="7" customWidth="1"/>
    <col min="4894" max="4894" width="11" style="7" customWidth="1"/>
    <col min="4895" max="4897" width="10" style="7" customWidth="1"/>
    <col min="4898" max="4898" width="11.28515625" style="7" customWidth="1"/>
    <col min="4899" max="4900" width="10" style="7" customWidth="1"/>
    <col min="4901" max="5120" width="10" style="7"/>
    <col min="5121" max="5121" width="10" style="7" customWidth="1"/>
    <col min="5122" max="5122" width="31" style="7" customWidth="1"/>
    <col min="5123" max="5123" width="7.7109375" style="7" customWidth="1"/>
    <col min="5124" max="5124" width="5.7109375" style="7" customWidth="1"/>
    <col min="5125" max="5125" width="10" style="7" customWidth="1"/>
    <col min="5126" max="5126" width="8.85546875" style="7" customWidth="1"/>
    <col min="5127" max="5127" width="9.42578125" style="7" customWidth="1"/>
    <col min="5128" max="5128" width="9.140625" style="7" customWidth="1"/>
    <col min="5129" max="5129" width="11.28515625" style="7" customWidth="1"/>
    <col min="5130" max="5130" width="11.140625" style="7" customWidth="1"/>
    <col min="5131" max="5131" width="11.42578125" style="7" customWidth="1"/>
    <col min="5132" max="5136" width="10" style="7" customWidth="1"/>
    <col min="5137" max="5137" width="12" style="7" customWidth="1"/>
    <col min="5138" max="5143" width="10" style="7" customWidth="1"/>
    <col min="5144" max="5144" width="11.28515625" style="7" customWidth="1"/>
    <col min="5145" max="5146" width="10" style="7" customWidth="1"/>
    <col min="5147" max="5147" width="11.28515625" style="7" customWidth="1"/>
    <col min="5148" max="5148" width="10" style="7" customWidth="1"/>
    <col min="5149" max="5149" width="11.7109375" style="7" customWidth="1"/>
    <col min="5150" max="5150" width="11" style="7" customWidth="1"/>
    <col min="5151" max="5153" width="10" style="7" customWidth="1"/>
    <col min="5154" max="5154" width="11.28515625" style="7" customWidth="1"/>
    <col min="5155" max="5156" width="10" style="7" customWidth="1"/>
    <col min="5157" max="5376" width="10" style="7"/>
    <col min="5377" max="5377" width="10" style="7" customWidth="1"/>
    <col min="5378" max="5378" width="31" style="7" customWidth="1"/>
    <col min="5379" max="5379" width="7.7109375" style="7" customWidth="1"/>
    <col min="5380" max="5380" width="5.7109375" style="7" customWidth="1"/>
    <col min="5381" max="5381" width="10" style="7" customWidth="1"/>
    <col min="5382" max="5382" width="8.85546875" style="7" customWidth="1"/>
    <col min="5383" max="5383" width="9.42578125" style="7" customWidth="1"/>
    <col min="5384" max="5384" width="9.140625" style="7" customWidth="1"/>
    <col min="5385" max="5385" width="11.28515625" style="7" customWidth="1"/>
    <col min="5386" max="5386" width="11.140625" style="7" customWidth="1"/>
    <col min="5387" max="5387" width="11.42578125" style="7" customWidth="1"/>
    <col min="5388" max="5392" width="10" style="7" customWidth="1"/>
    <col min="5393" max="5393" width="12" style="7" customWidth="1"/>
    <col min="5394" max="5399" width="10" style="7" customWidth="1"/>
    <col min="5400" max="5400" width="11.28515625" style="7" customWidth="1"/>
    <col min="5401" max="5402" width="10" style="7" customWidth="1"/>
    <col min="5403" max="5403" width="11.28515625" style="7" customWidth="1"/>
    <col min="5404" max="5404" width="10" style="7" customWidth="1"/>
    <col min="5405" max="5405" width="11.7109375" style="7" customWidth="1"/>
    <col min="5406" max="5406" width="11" style="7" customWidth="1"/>
    <col min="5407" max="5409" width="10" style="7" customWidth="1"/>
    <col min="5410" max="5410" width="11.28515625" style="7" customWidth="1"/>
    <col min="5411" max="5412" width="10" style="7" customWidth="1"/>
    <col min="5413" max="5632" width="10" style="7"/>
    <col min="5633" max="5633" width="10" style="7" customWidth="1"/>
    <col min="5634" max="5634" width="31" style="7" customWidth="1"/>
    <col min="5635" max="5635" width="7.7109375" style="7" customWidth="1"/>
    <col min="5636" max="5636" width="5.7109375" style="7" customWidth="1"/>
    <col min="5637" max="5637" width="10" style="7" customWidth="1"/>
    <col min="5638" max="5638" width="8.85546875" style="7" customWidth="1"/>
    <col min="5639" max="5639" width="9.42578125" style="7" customWidth="1"/>
    <col min="5640" max="5640" width="9.140625" style="7" customWidth="1"/>
    <col min="5641" max="5641" width="11.28515625" style="7" customWidth="1"/>
    <col min="5642" max="5642" width="11.140625" style="7" customWidth="1"/>
    <col min="5643" max="5643" width="11.42578125" style="7" customWidth="1"/>
    <col min="5644" max="5648" width="10" style="7" customWidth="1"/>
    <col min="5649" max="5649" width="12" style="7" customWidth="1"/>
    <col min="5650" max="5655" width="10" style="7" customWidth="1"/>
    <col min="5656" max="5656" width="11.28515625" style="7" customWidth="1"/>
    <col min="5657" max="5658" width="10" style="7" customWidth="1"/>
    <col min="5659" max="5659" width="11.28515625" style="7" customWidth="1"/>
    <col min="5660" max="5660" width="10" style="7" customWidth="1"/>
    <col min="5661" max="5661" width="11.7109375" style="7" customWidth="1"/>
    <col min="5662" max="5662" width="11" style="7" customWidth="1"/>
    <col min="5663" max="5665" width="10" style="7" customWidth="1"/>
    <col min="5666" max="5666" width="11.28515625" style="7" customWidth="1"/>
    <col min="5667" max="5668" width="10" style="7" customWidth="1"/>
    <col min="5669" max="5888" width="10" style="7"/>
    <col min="5889" max="5889" width="10" style="7" customWidth="1"/>
    <col min="5890" max="5890" width="31" style="7" customWidth="1"/>
    <col min="5891" max="5891" width="7.7109375" style="7" customWidth="1"/>
    <col min="5892" max="5892" width="5.7109375" style="7" customWidth="1"/>
    <col min="5893" max="5893" width="10" style="7" customWidth="1"/>
    <col min="5894" max="5894" width="8.85546875" style="7" customWidth="1"/>
    <col min="5895" max="5895" width="9.42578125" style="7" customWidth="1"/>
    <col min="5896" max="5896" width="9.140625" style="7" customWidth="1"/>
    <col min="5897" max="5897" width="11.28515625" style="7" customWidth="1"/>
    <col min="5898" max="5898" width="11.140625" style="7" customWidth="1"/>
    <col min="5899" max="5899" width="11.42578125" style="7" customWidth="1"/>
    <col min="5900" max="5904" width="10" style="7" customWidth="1"/>
    <col min="5905" max="5905" width="12" style="7" customWidth="1"/>
    <col min="5906" max="5911" width="10" style="7" customWidth="1"/>
    <col min="5912" max="5912" width="11.28515625" style="7" customWidth="1"/>
    <col min="5913" max="5914" width="10" style="7" customWidth="1"/>
    <col min="5915" max="5915" width="11.28515625" style="7" customWidth="1"/>
    <col min="5916" max="5916" width="10" style="7" customWidth="1"/>
    <col min="5917" max="5917" width="11.7109375" style="7" customWidth="1"/>
    <col min="5918" max="5918" width="11" style="7" customWidth="1"/>
    <col min="5919" max="5921" width="10" style="7" customWidth="1"/>
    <col min="5922" max="5922" width="11.28515625" style="7" customWidth="1"/>
    <col min="5923" max="5924" width="10" style="7" customWidth="1"/>
    <col min="5925" max="6144" width="10" style="7"/>
    <col min="6145" max="6145" width="10" style="7" customWidth="1"/>
    <col min="6146" max="6146" width="31" style="7" customWidth="1"/>
    <col min="6147" max="6147" width="7.7109375" style="7" customWidth="1"/>
    <col min="6148" max="6148" width="5.7109375" style="7" customWidth="1"/>
    <col min="6149" max="6149" width="10" style="7" customWidth="1"/>
    <col min="6150" max="6150" width="8.85546875" style="7" customWidth="1"/>
    <col min="6151" max="6151" width="9.42578125" style="7" customWidth="1"/>
    <col min="6152" max="6152" width="9.140625" style="7" customWidth="1"/>
    <col min="6153" max="6153" width="11.28515625" style="7" customWidth="1"/>
    <col min="6154" max="6154" width="11.140625" style="7" customWidth="1"/>
    <col min="6155" max="6155" width="11.42578125" style="7" customWidth="1"/>
    <col min="6156" max="6160" width="10" style="7" customWidth="1"/>
    <col min="6161" max="6161" width="12" style="7" customWidth="1"/>
    <col min="6162" max="6167" width="10" style="7" customWidth="1"/>
    <col min="6168" max="6168" width="11.28515625" style="7" customWidth="1"/>
    <col min="6169" max="6170" width="10" style="7" customWidth="1"/>
    <col min="6171" max="6171" width="11.28515625" style="7" customWidth="1"/>
    <col min="6172" max="6172" width="10" style="7" customWidth="1"/>
    <col min="6173" max="6173" width="11.7109375" style="7" customWidth="1"/>
    <col min="6174" max="6174" width="11" style="7" customWidth="1"/>
    <col min="6175" max="6177" width="10" style="7" customWidth="1"/>
    <col min="6178" max="6178" width="11.28515625" style="7" customWidth="1"/>
    <col min="6179" max="6180" width="10" style="7" customWidth="1"/>
    <col min="6181" max="6400" width="10" style="7"/>
    <col min="6401" max="6401" width="10" style="7" customWidth="1"/>
    <col min="6402" max="6402" width="31" style="7" customWidth="1"/>
    <col min="6403" max="6403" width="7.7109375" style="7" customWidth="1"/>
    <col min="6404" max="6404" width="5.7109375" style="7" customWidth="1"/>
    <col min="6405" max="6405" width="10" style="7" customWidth="1"/>
    <col min="6406" max="6406" width="8.85546875" style="7" customWidth="1"/>
    <col min="6407" max="6407" width="9.42578125" style="7" customWidth="1"/>
    <col min="6408" max="6408" width="9.140625" style="7" customWidth="1"/>
    <col min="6409" max="6409" width="11.28515625" style="7" customWidth="1"/>
    <col min="6410" max="6410" width="11.140625" style="7" customWidth="1"/>
    <col min="6411" max="6411" width="11.42578125" style="7" customWidth="1"/>
    <col min="6412" max="6416" width="10" style="7" customWidth="1"/>
    <col min="6417" max="6417" width="12" style="7" customWidth="1"/>
    <col min="6418" max="6423" width="10" style="7" customWidth="1"/>
    <col min="6424" max="6424" width="11.28515625" style="7" customWidth="1"/>
    <col min="6425" max="6426" width="10" style="7" customWidth="1"/>
    <col min="6427" max="6427" width="11.28515625" style="7" customWidth="1"/>
    <col min="6428" max="6428" width="10" style="7" customWidth="1"/>
    <col min="6429" max="6429" width="11.7109375" style="7" customWidth="1"/>
    <col min="6430" max="6430" width="11" style="7" customWidth="1"/>
    <col min="6431" max="6433" width="10" style="7" customWidth="1"/>
    <col min="6434" max="6434" width="11.28515625" style="7" customWidth="1"/>
    <col min="6435" max="6436" width="10" style="7" customWidth="1"/>
    <col min="6437" max="6656" width="10" style="7"/>
    <col min="6657" max="6657" width="10" style="7" customWidth="1"/>
    <col min="6658" max="6658" width="31" style="7" customWidth="1"/>
    <col min="6659" max="6659" width="7.7109375" style="7" customWidth="1"/>
    <col min="6660" max="6660" width="5.7109375" style="7" customWidth="1"/>
    <col min="6661" max="6661" width="10" style="7" customWidth="1"/>
    <col min="6662" max="6662" width="8.85546875" style="7" customWidth="1"/>
    <col min="6663" max="6663" width="9.42578125" style="7" customWidth="1"/>
    <col min="6664" max="6664" width="9.140625" style="7" customWidth="1"/>
    <col min="6665" max="6665" width="11.28515625" style="7" customWidth="1"/>
    <col min="6666" max="6666" width="11.140625" style="7" customWidth="1"/>
    <col min="6667" max="6667" width="11.42578125" style="7" customWidth="1"/>
    <col min="6668" max="6672" width="10" style="7" customWidth="1"/>
    <col min="6673" max="6673" width="12" style="7" customWidth="1"/>
    <col min="6674" max="6679" width="10" style="7" customWidth="1"/>
    <col min="6680" max="6680" width="11.28515625" style="7" customWidth="1"/>
    <col min="6681" max="6682" width="10" style="7" customWidth="1"/>
    <col min="6683" max="6683" width="11.28515625" style="7" customWidth="1"/>
    <col min="6684" max="6684" width="10" style="7" customWidth="1"/>
    <col min="6685" max="6685" width="11.7109375" style="7" customWidth="1"/>
    <col min="6686" max="6686" width="11" style="7" customWidth="1"/>
    <col min="6687" max="6689" width="10" style="7" customWidth="1"/>
    <col min="6690" max="6690" width="11.28515625" style="7" customWidth="1"/>
    <col min="6691" max="6692" width="10" style="7" customWidth="1"/>
    <col min="6693" max="6912" width="10" style="7"/>
    <col min="6913" max="6913" width="10" style="7" customWidth="1"/>
    <col min="6914" max="6914" width="31" style="7" customWidth="1"/>
    <col min="6915" max="6915" width="7.7109375" style="7" customWidth="1"/>
    <col min="6916" max="6916" width="5.7109375" style="7" customWidth="1"/>
    <col min="6917" max="6917" width="10" style="7" customWidth="1"/>
    <col min="6918" max="6918" width="8.85546875" style="7" customWidth="1"/>
    <col min="6919" max="6919" width="9.42578125" style="7" customWidth="1"/>
    <col min="6920" max="6920" width="9.140625" style="7" customWidth="1"/>
    <col min="6921" max="6921" width="11.28515625" style="7" customWidth="1"/>
    <col min="6922" max="6922" width="11.140625" style="7" customWidth="1"/>
    <col min="6923" max="6923" width="11.42578125" style="7" customWidth="1"/>
    <col min="6924" max="6928" width="10" style="7" customWidth="1"/>
    <col min="6929" max="6929" width="12" style="7" customWidth="1"/>
    <col min="6930" max="6935" width="10" style="7" customWidth="1"/>
    <col min="6936" max="6936" width="11.28515625" style="7" customWidth="1"/>
    <col min="6937" max="6938" width="10" style="7" customWidth="1"/>
    <col min="6939" max="6939" width="11.28515625" style="7" customWidth="1"/>
    <col min="6940" max="6940" width="10" style="7" customWidth="1"/>
    <col min="6941" max="6941" width="11.7109375" style="7" customWidth="1"/>
    <col min="6942" max="6942" width="11" style="7" customWidth="1"/>
    <col min="6943" max="6945" width="10" style="7" customWidth="1"/>
    <col min="6946" max="6946" width="11.28515625" style="7" customWidth="1"/>
    <col min="6947" max="6948" width="10" style="7" customWidth="1"/>
    <col min="6949" max="7168" width="10" style="7"/>
    <col min="7169" max="7169" width="10" style="7" customWidth="1"/>
    <col min="7170" max="7170" width="31" style="7" customWidth="1"/>
    <col min="7171" max="7171" width="7.7109375" style="7" customWidth="1"/>
    <col min="7172" max="7172" width="5.7109375" style="7" customWidth="1"/>
    <col min="7173" max="7173" width="10" style="7" customWidth="1"/>
    <col min="7174" max="7174" width="8.85546875" style="7" customWidth="1"/>
    <col min="7175" max="7175" width="9.42578125" style="7" customWidth="1"/>
    <col min="7176" max="7176" width="9.140625" style="7" customWidth="1"/>
    <col min="7177" max="7177" width="11.28515625" style="7" customWidth="1"/>
    <col min="7178" max="7178" width="11.140625" style="7" customWidth="1"/>
    <col min="7179" max="7179" width="11.42578125" style="7" customWidth="1"/>
    <col min="7180" max="7184" width="10" style="7" customWidth="1"/>
    <col min="7185" max="7185" width="12" style="7" customWidth="1"/>
    <col min="7186" max="7191" width="10" style="7" customWidth="1"/>
    <col min="7192" max="7192" width="11.28515625" style="7" customWidth="1"/>
    <col min="7193" max="7194" width="10" style="7" customWidth="1"/>
    <col min="7195" max="7195" width="11.28515625" style="7" customWidth="1"/>
    <col min="7196" max="7196" width="10" style="7" customWidth="1"/>
    <col min="7197" max="7197" width="11.7109375" style="7" customWidth="1"/>
    <col min="7198" max="7198" width="11" style="7" customWidth="1"/>
    <col min="7199" max="7201" width="10" style="7" customWidth="1"/>
    <col min="7202" max="7202" width="11.28515625" style="7" customWidth="1"/>
    <col min="7203" max="7204" width="10" style="7" customWidth="1"/>
    <col min="7205" max="7424" width="10" style="7"/>
    <col min="7425" max="7425" width="10" style="7" customWidth="1"/>
    <col min="7426" max="7426" width="31" style="7" customWidth="1"/>
    <col min="7427" max="7427" width="7.7109375" style="7" customWidth="1"/>
    <col min="7428" max="7428" width="5.7109375" style="7" customWidth="1"/>
    <col min="7429" max="7429" width="10" style="7" customWidth="1"/>
    <col min="7430" max="7430" width="8.85546875" style="7" customWidth="1"/>
    <col min="7431" max="7431" width="9.42578125" style="7" customWidth="1"/>
    <col min="7432" max="7432" width="9.140625" style="7" customWidth="1"/>
    <col min="7433" max="7433" width="11.28515625" style="7" customWidth="1"/>
    <col min="7434" max="7434" width="11.140625" style="7" customWidth="1"/>
    <col min="7435" max="7435" width="11.42578125" style="7" customWidth="1"/>
    <col min="7436" max="7440" width="10" style="7" customWidth="1"/>
    <col min="7441" max="7441" width="12" style="7" customWidth="1"/>
    <col min="7442" max="7447" width="10" style="7" customWidth="1"/>
    <col min="7448" max="7448" width="11.28515625" style="7" customWidth="1"/>
    <col min="7449" max="7450" width="10" style="7" customWidth="1"/>
    <col min="7451" max="7451" width="11.28515625" style="7" customWidth="1"/>
    <col min="7452" max="7452" width="10" style="7" customWidth="1"/>
    <col min="7453" max="7453" width="11.7109375" style="7" customWidth="1"/>
    <col min="7454" max="7454" width="11" style="7" customWidth="1"/>
    <col min="7455" max="7457" width="10" style="7" customWidth="1"/>
    <col min="7458" max="7458" width="11.28515625" style="7" customWidth="1"/>
    <col min="7459" max="7460" width="10" style="7" customWidth="1"/>
    <col min="7461" max="7680" width="10" style="7"/>
    <col min="7681" max="7681" width="10" style="7" customWidth="1"/>
    <col min="7682" max="7682" width="31" style="7" customWidth="1"/>
    <col min="7683" max="7683" width="7.7109375" style="7" customWidth="1"/>
    <col min="7684" max="7684" width="5.7109375" style="7" customWidth="1"/>
    <col min="7685" max="7685" width="10" style="7" customWidth="1"/>
    <col min="7686" max="7686" width="8.85546875" style="7" customWidth="1"/>
    <col min="7687" max="7687" width="9.42578125" style="7" customWidth="1"/>
    <col min="7688" max="7688" width="9.140625" style="7" customWidth="1"/>
    <col min="7689" max="7689" width="11.28515625" style="7" customWidth="1"/>
    <col min="7690" max="7690" width="11.140625" style="7" customWidth="1"/>
    <col min="7691" max="7691" width="11.42578125" style="7" customWidth="1"/>
    <col min="7692" max="7696" width="10" style="7" customWidth="1"/>
    <col min="7697" max="7697" width="12" style="7" customWidth="1"/>
    <col min="7698" max="7703" width="10" style="7" customWidth="1"/>
    <col min="7704" max="7704" width="11.28515625" style="7" customWidth="1"/>
    <col min="7705" max="7706" width="10" style="7" customWidth="1"/>
    <col min="7707" max="7707" width="11.28515625" style="7" customWidth="1"/>
    <col min="7708" max="7708" width="10" style="7" customWidth="1"/>
    <col min="7709" max="7709" width="11.7109375" style="7" customWidth="1"/>
    <col min="7710" max="7710" width="11" style="7" customWidth="1"/>
    <col min="7711" max="7713" width="10" style="7" customWidth="1"/>
    <col min="7714" max="7714" width="11.28515625" style="7" customWidth="1"/>
    <col min="7715" max="7716" width="10" style="7" customWidth="1"/>
    <col min="7717" max="7936" width="10" style="7"/>
    <col min="7937" max="7937" width="10" style="7" customWidth="1"/>
    <col min="7938" max="7938" width="31" style="7" customWidth="1"/>
    <col min="7939" max="7939" width="7.7109375" style="7" customWidth="1"/>
    <col min="7940" max="7940" width="5.7109375" style="7" customWidth="1"/>
    <col min="7941" max="7941" width="10" style="7" customWidth="1"/>
    <col min="7942" max="7942" width="8.85546875" style="7" customWidth="1"/>
    <col min="7943" max="7943" width="9.42578125" style="7" customWidth="1"/>
    <col min="7944" max="7944" width="9.140625" style="7" customWidth="1"/>
    <col min="7945" max="7945" width="11.28515625" style="7" customWidth="1"/>
    <col min="7946" max="7946" width="11.140625" style="7" customWidth="1"/>
    <col min="7947" max="7947" width="11.42578125" style="7" customWidth="1"/>
    <col min="7948" max="7952" width="10" style="7" customWidth="1"/>
    <col min="7953" max="7953" width="12" style="7" customWidth="1"/>
    <col min="7954" max="7959" width="10" style="7" customWidth="1"/>
    <col min="7960" max="7960" width="11.28515625" style="7" customWidth="1"/>
    <col min="7961" max="7962" width="10" style="7" customWidth="1"/>
    <col min="7963" max="7963" width="11.28515625" style="7" customWidth="1"/>
    <col min="7964" max="7964" width="10" style="7" customWidth="1"/>
    <col min="7965" max="7965" width="11.7109375" style="7" customWidth="1"/>
    <col min="7966" max="7966" width="11" style="7" customWidth="1"/>
    <col min="7967" max="7969" width="10" style="7" customWidth="1"/>
    <col min="7970" max="7970" width="11.28515625" style="7" customWidth="1"/>
    <col min="7971" max="7972" width="10" style="7" customWidth="1"/>
    <col min="7973" max="8192" width="10" style="7"/>
    <col min="8193" max="8193" width="10" style="7" customWidth="1"/>
    <col min="8194" max="8194" width="31" style="7" customWidth="1"/>
    <col min="8195" max="8195" width="7.7109375" style="7" customWidth="1"/>
    <col min="8196" max="8196" width="5.7109375" style="7" customWidth="1"/>
    <col min="8197" max="8197" width="10" style="7" customWidth="1"/>
    <col min="8198" max="8198" width="8.85546875" style="7" customWidth="1"/>
    <col min="8199" max="8199" width="9.42578125" style="7" customWidth="1"/>
    <col min="8200" max="8200" width="9.140625" style="7" customWidth="1"/>
    <col min="8201" max="8201" width="11.28515625" style="7" customWidth="1"/>
    <col min="8202" max="8202" width="11.140625" style="7" customWidth="1"/>
    <col min="8203" max="8203" width="11.42578125" style="7" customWidth="1"/>
    <col min="8204" max="8208" width="10" style="7" customWidth="1"/>
    <col min="8209" max="8209" width="12" style="7" customWidth="1"/>
    <col min="8210" max="8215" width="10" style="7" customWidth="1"/>
    <col min="8216" max="8216" width="11.28515625" style="7" customWidth="1"/>
    <col min="8217" max="8218" width="10" style="7" customWidth="1"/>
    <col min="8219" max="8219" width="11.28515625" style="7" customWidth="1"/>
    <col min="8220" max="8220" width="10" style="7" customWidth="1"/>
    <col min="8221" max="8221" width="11.7109375" style="7" customWidth="1"/>
    <col min="8222" max="8222" width="11" style="7" customWidth="1"/>
    <col min="8223" max="8225" width="10" style="7" customWidth="1"/>
    <col min="8226" max="8226" width="11.28515625" style="7" customWidth="1"/>
    <col min="8227" max="8228" width="10" style="7" customWidth="1"/>
    <col min="8229" max="8448" width="10" style="7"/>
    <col min="8449" max="8449" width="10" style="7" customWidth="1"/>
    <col min="8450" max="8450" width="31" style="7" customWidth="1"/>
    <col min="8451" max="8451" width="7.7109375" style="7" customWidth="1"/>
    <col min="8452" max="8452" width="5.7109375" style="7" customWidth="1"/>
    <col min="8453" max="8453" width="10" style="7" customWidth="1"/>
    <col min="8454" max="8454" width="8.85546875" style="7" customWidth="1"/>
    <col min="8455" max="8455" width="9.42578125" style="7" customWidth="1"/>
    <col min="8456" max="8456" width="9.140625" style="7" customWidth="1"/>
    <col min="8457" max="8457" width="11.28515625" style="7" customWidth="1"/>
    <col min="8458" max="8458" width="11.140625" style="7" customWidth="1"/>
    <col min="8459" max="8459" width="11.42578125" style="7" customWidth="1"/>
    <col min="8460" max="8464" width="10" style="7" customWidth="1"/>
    <col min="8465" max="8465" width="12" style="7" customWidth="1"/>
    <col min="8466" max="8471" width="10" style="7" customWidth="1"/>
    <col min="8472" max="8472" width="11.28515625" style="7" customWidth="1"/>
    <col min="8473" max="8474" width="10" style="7" customWidth="1"/>
    <col min="8475" max="8475" width="11.28515625" style="7" customWidth="1"/>
    <col min="8476" max="8476" width="10" style="7" customWidth="1"/>
    <col min="8477" max="8477" width="11.7109375" style="7" customWidth="1"/>
    <col min="8478" max="8478" width="11" style="7" customWidth="1"/>
    <col min="8479" max="8481" width="10" style="7" customWidth="1"/>
    <col min="8482" max="8482" width="11.28515625" style="7" customWidth="1"/>
    <col min="8483" max="8484" width="10" style="7" customWidth="1"/>
    <col min="8485" max="8704" width="10" style="7"/>
    <col min="8705" max="8705" width="10" style="7" customWidth="1"/>
    <col min="8706" max="8706" width="31" style="7" customWidth="1"/>
    <col min="8707" max="8707" width="7.7109375" style="7" customWidth="1"/>
    <col min="8708" max="8708" width="5.7109375" style="7" customWidth="1"/>
    <col min="8709" max="8709" width="10" style="7" customWidth="1"/>
    <col min="8710" max="8710" width="8.85546875" style="7" customWidth="1"/>
    <col min="8711" max="8711" width="9.42578125" style="7" customWidth="1"/>
    <col min="8712" max="8712" width="9.140625" style="7" customWidth="1"/>
    <col min="8713" max="8713" width="11.28515625" style="7" customWidth="1"/>
    <col min="8714" max="8714" width="11.140625" style="7" customWidth="1"/>
    <col min="8715" max="8715" width="11.42578125" style="7" customWidth="1"/>
    <col min="8716" max="8720" width="10" style="7" customWidth="1"/>
    <col min="8721" max="8721" width="12" style="7" customWidth="1"/>
    <col min="8722" max="8727" width="10" style="7" customWidth="1"/>
    <col min="8728" max="8728" width="11.28515625" style="7" customWidth="1"/>
    <col min="8729" max="8730" width="10" style="7" customWidth="1"/>
    <col min="8731" max="8731" width="11.28515625" style="7" customWidth="1"/>
    <col min="8732" max="8732" width="10" style="7" customWidth="1"/>
    <col min="8733" max="8733" width="11.7109375" style="7" customWidth="1"/>
    <col min="8734" max="8734" width="11" style="7" customWidth="1"/>
    <col min="8735" max="8737" width="10" style="7" customWidth="1"/>
    <col min="8738" max="8738" width="11.28515625" style="7" customWidth="1"/>
    <col min="8739" max="8740" width="10" style="7" customWidth="1"/>
    <col min="8741" max="8960" width="10" style="7"/>
    <col min="8961" max="8961" width="10" style="7" customWidth="1"/>
    <col min="8962" max="8962" width="31" style="7" customWidth="1"/>
    <col min="8963" max="8963" width="7.7109375" style="7" customWidth="1"/>
    <col min="8964" max="8964" width="5.7109375" style="7" customWidth="1"/>
    <col min="8965" max="8965" width="10" style="7" customWidth="1"/>
    <col min="8966" max="8966" width="8.85546875" style="7" customWidth="1"/>
    <col min="8967" max="8967" width="9.42578125" style="7" customWidth="1"/>
    <col min="8968" max="8968" width="9.140625" style="7" customWidth="1"/>
    <col min="8969" max="8969" width="11.28515625" style="7" customWidth="1"/>
    <col min="8970" max="8970" width="11.140625" style="7" customWidth="1"/>
    <col min="8971" max="8971" width="11.42578125" style="7" customWidth="1"/>
    <col min="8972" max="8976" width="10" style="7" customWidth="1"/>
    <col min="8977" max="8977" width="12" style="7" customWidth="1"/>
    <col min="8978" max="8983" width="10" style="7" customWidth="1"/>
    <col min="8984" max="8984" width="11.28515625" style="7" customWidth="1"/>
    <col min="8985" max="8986" width="10" style="7" customWidth="1"/>
    <col min="8987" max="8987" width="11.28515625" style="7" customWidth="1"/>
    <col min="8988" max="8988" width="10" style="7" customWidth="1"/>
    <col min="8989" max="8989" width="11.7109375" style="7" customWidth="1"/>
    <col min="8990" max="8990" width="11" style="7" customWidth="1"/>
    <col min="8991" max="8993" width="10" style="7" customWidth="1"/>
    <col min="8994" max="8994" width="11.28515625" style="7" customWidth="1"/>
    <col min="8995" max="8996" width="10" style="7" customWidth="1"/>
    <col min="8997" max="9216" width="10" style="7"/>
    <col min="9217" max="9217" width="10" style="7" customWidth="1"/>
    <col min="9218" max="9218" width="31" style="7" customWidth="1"/>
    <col min="9219" max="9219" width="7.7109375" style="7" customWidth="1"/>
    <col min="9220" max="9220" width="5.7109375" style="7" customWidth="1"/>
    <col min="9221" max="9221" width="10" style="7" customWidth="1"/>
    <col min="9222" max="9222" width="8.85546875" style="7" customWidth="1"/>
    <col min="9223" max="9223" width="9.42578125" style="7" customWidth="1"/>
    <col min="9224" max="9224" width="9.140625" style="7" customWidth="1"/>
    <col min="9225" max="9225" width="11.28515625" style="7" customWidth="1"/>
    <col min="9226" max="9226" width="11.140625" style="7" customWidth="1"/>
    <col min="9227" max="9227" width="11.42578125" style="7" customWidth="1"/>
    <col min="9228" max="9232" width="10" style="7" customWidth="1"/>
    <col min="9233" max="9233" width="12" style="7" customWidth="1"/>
    <col min="9234" max="9239" width="10" style="7" customWidth="1"/>
    <col min="9240" max="9240" width="11.28515625" style="7" customWidth="1"/>
    <col min="9241" max="9242" width="10" style="7" customWidth="1"/>
    <col min="9243" max="9243" width="11.28515625" style="7" customWidth="1"/>
    <col min="9244" max="9244" width="10" style="7" customWidth="1"/>
    <col min="9245" max="9245" width="11.7109375" style="7" customWidth="1"/>
    <col min="9246" max="9246" width="11" style="7" customWidth="1"/>
    <col min="9247" max="9249" width="10" style="7" customWidth="1"/>
    <col min="9250" max="9250" width="11.28515625" style="7" customWidth="1"/>
    <col min="9251" max="9252" width="10" style="7" customWidth="1"/>
    <col min="9253" max="9472" width="10" style="7"/>
    <col min="9473" max="9473" width="10" style="7" customWidth="1"/>
    <col min="9474" max="9474" width="31" style="7" customWidth="1"/>
    <col min="9475" max="9475" width="7.7109375" style="7" customWidth="1"/>
    <col min="9476" max="9476" width="5.7109375" style="7" customWidth="1"/>
    <col min="9477" max="9477" width="10" style="7" customWidth="1"/>
    <col min="9478" max="9478" width="8.85546875" style="7" customWidth="1"/>
    <col min="9479" max="9479" width="9.42578125" style="7" customWidth="1"/>
    <col min="9480" max="9480" width="9.140625" style="7" customWidth="1"/>
    <col min="9481" max="9481" width="11.28515625" style="7" customWidth="1"/>
    <col min="9482" max="9482" width="11.140625" style="7" customWidth="1"/>
    <col min="9483" max="9483" width="11.42578125" style="7" customWidth="1"/>
    <col min="9484" max="9488" width="10" style="7" customWidth="1"/>
    <col min="9489" max="9489" width="12" style="7" customWidth="1"/>
    <col min="9490" max="9495" width="10" style="7" customWidth="1"/>
    <col min="9496" max="9496" width="11.28515625" style="7" customWidth="1"/>
    <col min="9497" max="9498" width="10" style="7" customWidth="1"/>
    <col min="9499" max="9499" width="11.28515625" style="7" customWidth="1"/>
    <col min="9500" max="9500" width="10" style="7" customWidth="1"/>
    <col min="9501" max="9501" width="11.7109375" style="7" customWidth="1"/>
    <col min="9502" max="9502" width="11" style="7" customWidth="1"/>
    <col min="9503" max="9505" width="10" style="7" customWidth="1"/>
    <col min="9506" max="9506" width="11.28515625" style="7" customWidth="1"/>
    <col min="9507" max="9508" width="10" style="7" customWidth="1"/>
    <col min="9509" max="9728" width="10" style="7"/>
    <col min="9729" max="9729" width="10" style="7" customWidth="1"/>
    <col min="9730" max="9730" width="31" style="7" customWidth="1"/>
    <col min="9731" max="9731" width="7.7109375" style="7" customWidth="1"/>
    <col min="9732" max="9732" width="5.7109375" style="7" customWidth="1"/>
    <col min="9733" max="9733" width="10" style="7" customWidth="1"/>
    <col min="9734" max="9734" width="8.85546875" style="7" customWidth="1"/>
    <col min="9735" max="9735" width="9.42578125" style="7" customWidth="1"/>
    <col min="9736" max="9736" width="9.140625" style="7" customWidth="1"/>
    <col min="9737" max="9737" width="11.28515625" style="7" customWidth="1"/>
    <col min="9738" max="9738" width="11.140625" style="7" customWidth="1"/>
    <col min="9739" max="9739" width="11.42578125" style="7" customWidth="1"/>
    <col min="9740" max="9744" width="10" style="7" customWidth="1"/>
    <col min="9745" max="9745" width="12" style="7" customWidth="1"/>
    <col min="9746" max="9751" width="10" style="7" customWidth="1"/>
    <col min="9752" max="9752" width="11.28515625" style="7" customWidth="1"/>
    <col min="9753" max="9754" width="10" style="7" customWidth="1"/>
    <col min="9755" max="9755" width="11.28515625" style="7" customWidth="1"/>
    <col min="9756" max="9756" width="10" style="7" customWidth="1"/>
    <col min="9757" max="9757" width="11.7109375" style="7" customWidth="1"/>
    <col min="9758" max="9758" width="11" style="7" customWidth="1"/>
    <col min="9759" max="9761" width="10" style="7" customWidth="1"/>
    <col min="9762" max="9762" width="11.28515625" style="7" customWidth="1"/>
    <col min="9763" max="9764" width="10" style="7" customWidth="1"/>
    <col min="9765" max="9984" width="10" style="7"/>
    <col min="9985" max="9985" width="10" style="7" customWidth="1"/>
    <col min="9986" max="9986" width="31" style="7" customWidth="1"/>
    <col min="9987" max="9987" width="7.7109375" style="7" customWidth="1"/>
    <col min="9988" max="9988" width="5.7109375" style="7" customWidth="1"/>
    <col min="9989" max="9989" width="10" style="7" customWidth="1"/>
    <col min="9990" max="9990" width="8.85546875" style="7" customWidth="1"/>
    <col min="9991" max="9991" width="9.42578125" style="7" customWidth="1"/>
    <col min="9992" max="9992" width="9.140625" style="7" customWidth="1"/>
    <col min="9993" max="9993" width="11.28515625" style="7" customWidth="1"/>
    <col min="9994" max="9994" width="11.140625" style="7" customWidth="1"/>
    <col min="9995" max="9995" width="11.42578125" style="7" customWidth="1"/>
    <col min="9996" max="10000" width="10" style="7" customWidth="1"/>
    <col min="10001" max="10001" width="12" style="7" customWidth="1"/>
    <col min="10002" max="10007" width="10" style="7" customWidth="1"/>
    <col min="10008" max="10008" width="11.28515625" style="7" customWidth="1"/>
    <col min="10009" max="10010" width="10" style="7" customWidth="1"/>
    <col min="10011" max="10011" width="11.28515625" style="7" customWidth="1"/>
    <col min="10012" max="10012" width="10" style="7" customWidth="1"/>
    <col min="10013" max="10013" width="11.7109375" style="7" customWidth="1"/>
    <col min="10014" max="10014" width="11" style="7" customWidth="1"/>
    <col min="10015" max="10017" width="10" style="7" customWidth="1"/>
    <col min="10018" max="10018" width="11.28515625" style="7" customWidth="1"/>
    <col min="10019" max="10020" width="10" style="7" customWidth="1"/>
    <col min="10021" max="10240" width="10" style="7"/>
    <col min="10241" max="10241" width="10" style="7" customWidth="1"/>
    <col min="10242" max="10242" width="31" style="7" customWidth="1"/>
    <col min="10243" max="10243" width="7.7109375" style="7" customWidth="1"/>
    <col min="10244" max="10244" width="5.7109375" style="7" customWidth="1"/>
    <col min="10245" max="10245" width="10" style="7" customWidth="1"/>
    <col min="10246" max="10246" width="8.85546875" style="7" customWidth="1"/>
    <col min="10247" max="10247" width="9.42578125" style="7" customWidth="1"/>
    <col min="10248" max="10248" width="9.140625" style="7" customWidth="1"/>
    <col min="10249" max="10249" width="11.28515625" style="7" customWidth="1"/>
    <col min="10250" max="10250" width="11.140625" style="7" customWidth="1"/>
    <col min="10251" max="10251" width="11.42578125" style="7" customWidth="1"/>
    <col min="10252" max="10256" width="10" style="7" customWidth="1"/>
    <col min="10257" max="10257" width="12" style="7" customWidth="1"/>
    <col min="10258" max="10263" width="10" style="7" customWidth="1"/>
    <col min="10264" max="10264" width="11.28515625" style="7" customWidth="1"/>
    <col min="10265" max="10266" width="10" style="7" customWidth="1"/>
    <col min="10267" max="10267" width="11.28515625" style="7" customWidth="1"/>
    <col min="10268" max="10268" width="10" style="7" customWidth="1"/>
    <col min="10269" max="10269" width="11.7109375" style="7" customWidth="1"/>
    <col min="10270" max="10270" width="11" style="7" customWidth="1"/>
    <col min="10271" max="10273" width="10" style="7" customWidth="1"/>
    <col min="10274" max="10274" width="11.28515625" style="7" customWidth="1"/>
    <col min="10275" max="10276" width="10" style="7" customWidth="1"/>
    <col min="10277" max="10496" width="10" style="7"/>
    <col min="10497" max="10497" width="10" style="7" customWidth="1"/>
    <col min="10498" max="10498" width="31" style="7" customWidth="1"/>
    <col min="10499" max="10499" width="7.7109375" style="7" customWidth="1"/>
    <col min="10500" max="10500" width="5.7109375" style="7" customWidth="1"/>
    <col min="10501" max="10501" width="10" style="7" customWidth="1"/>
    <col min="10502" max="10502" width="8.85546875" style="7" customWidth="1"/>
    <col min="10503" max="10503" width="9.42578125" style="7" customWidth="1"/>
    <col min="10504" max="10504" width="9.140625" style="7" customWidth="1"/>
    <col min="10505" max="10505" width="11.28515625" style="7" customWidth="1"/>
    <col min="10506" max="10506" width="11.140625" style="7" customWidth="1"/>
    <col min="10507" max="10507" width="11.42578125" style="7" customWidth="1"/>
    <col min="10508" max="10512" width="10" style="7" customWidth="1"/>
    <col min="10513" max="10513" width="12" style="7" customWidth="1"/>
    <col min="10514" max="10519" width="10" style="7" customWidth="1"/>
    <col min="10520" max="10520" width="11.28515625" style="7" customWidth="1"/>
    <col min="10521" max="10522" width="10" style="7" customWidth="1"/>
    <col min="10523" max="10523" width="11.28515625" style="7" customWidth="1"/>
    <col min="10524" max="10524" width="10" style="7" customWidth="1"/>
    <col min="10525" max="10525" width="11.7109375" style="7" customWidth="1"/>
    <col min="10526" max="10526" width="11" style="7" customWidth="1"/>
    <col min="10527" max="10529" width="10" style="7" customWidth="1"/>
    <col min="10530" max="10530" width="11.28515625" style="7" customWidth="1"/>
    <col min="10531" max="10532" width="10" style="7" customWidth="1"/>
    <col min="10533" max="10752" width="10" style="7"/>
    <col min="10753" max="10753" width="10" style="7" customWidth="1"/>
    <col min="10754" max="10754" width="31" style="7" customWidth="1"/>
    <col min="10755" max="10755" width="7.7109375" style="7" customWidth="1"/>
    <col min="10756" max="10756" width="5.7109375" style="7" customWidth="1"/>
    <col min="10757" max="10757" width="10" style="7" customWidth="1"/>
    <col min="10758" max="10758" width="8.85546875" style="7" customWidth="1"/>
    <col min="10759" max="10759" width="9.42578125" style="7" customWidth="1"/>
    <col min="10760" max="10760" width="9.140625" style="7" customWidth="1"/>
    <col min="10761" max="10761" width="11.28515625" style="7" customWidth="1"/>
    <col min="10762" max="10762" width="11.140625" style="7" customWidth="1"/>
    <col min="10763" max="10763" width="11.42578125" style="7" customWidth="1"/>
    <col min="10764" max="10768" width="10" style="7" customWidth="1"/>
    <col min="10769" max="10769" width="12" style="7" customWidth="1"/>
    <col min="10770" max="10775" width="10" style="7" customWidth="1"/>
    <col min="10776" max="10776" width="11.28515625" style="7" customWidth="1"/>
    <col min="10777" max="10778" width="10" style="7" customWidth="1"/>
    <col min="10779" max="10779" width="11.28515625" style="7" customWidth="1"/>
    <col min="10780" max="10780" width="10" style="7" customWidth="1"/>
    <col min="10781" max="10781" width="11.7109375" style="7" customWidth="1"/>
    <col min="10782" max="10782" width="11" style="7" customWidth="1"/>
    <col min="10783" max="10785" width="10" style="7" customWidth="1"/>
    <col min="10786" max="10786" width="11.28515625" style="7" customWidth="1"/>
    <col min="10787" max="10788" width="10" style="7" customWidth="1"/>
    <col min="10789" max="11008" width="10" style="7"/>
    <col min="11009" max="11009" width="10" style="7" customWidth="1"/>
    <col min="11010" max="11010" width="31" style="7" customWidth="1"/>
    <col min="11011" max="11011" width="7.7109375" style="7" customWidth="1"/>
    <col min="11012" max="11012" width="5.7109375" style="7" customWidth="1"/>
    <col min="11013" max="11013" width="10" style="7" customWidth="1"/>
    <col min="11014" max="11014" width="8.85546875" style="7" customWidth="1"/>
    <col min="11015" max="11015" width="9.42578125" style="7" customWidth="1"/>
    <col min="11016" max="11016" width="9.140625" style="7" customWidth="1"/>
    <col min="11017" max="11017" width="11.28515625" style="7" customWidth="1"/>
    <col min="11018" max="11018" width="11.140625" style="7" customWidth="1"/>
    <col min="11019" max="11019" width="11.42578125" style="7" customWidth="1"/>
    <col min="11020" max="11024" width="10" style="7" customWidth="1"/>
    <col min="11025" max="11025" width="12" style="7" customWidth="1"/>
    <col min="11026" max="11031" width="10" style="7" customWidth="1"/>
    <col min="11032" max="11032" width="11.28515625" style="7" customWidth="1"/>
    <col min="11033" max="11034" width="10" style="7" customWidth="1"/>
    <col min="11035" max="11035" width="11.28515625" style="7" customWidth="1"/>
    <col min="11036" max="11036" width="10" style="7" customWidth="1"/>
    <col min="11037" max="11037" width="11.7109375" style="7" customWidth="1"/>
    <col min="11038" max="11038" width="11" style="7" customWidth="1"/>
    <col min="11039" max="11041" width="10" style="7" customWidth="1"/>
    <col min="11042" max="11042" width="11.28515625" style="7" customWidth="1"/>
    <col min="11043" max="11044" width="10" style="7" customWidth="1"/>
    <col min="11045" max="11264" width="10" style="7"/>
    <col min="11265" max="11265" width="10" style="7" customWidth="1"/>
    <col min="11266" max="11266" width="31" style="7" customWidth="1"/>
    <col min="11267" max="11267" width="7.7109375" style="7" customWidth="1"/>
    <col min="11268" max="11268" width="5.7109375" style="7" customWidth="1"/>
    <col min="11269" max="11269" width="10" style="7" customWidth="1"/>
    <col min="11270" max="11270" width="8.85546875" style="7" customWidth="1"/>
    <col min="11271" max="11271" width="9.42578125" style="7" customWidth="1"/>
    <col min="11272" max="11272" width="9.140625" style="7" customWidth="1"/>
    <col min="11273" max="11273" width="11.28515625" style="7" customWidth="1"/>
    <col min="11274" max="11274" width="11.140625" style="7" customWidth="1"/>
    <col min="11275" max="11275" width="11.42578125" style="7" customWidth="1"/>
    <col min="11276" max="11280" width="10" style="7" customWidth="1"/>
    <col min="11281" max="11281" width="12" style="7" customWidth="1"/>
    <col min="11282" max="11287" width="10" style="7" customWidth="1"/>
    <col min="11288" max="11288" width="11.28515625" style="7" customWidth="1"/>
    <col min="11289" max="11290" width="10" style="7" customWidth="1"/>
    <col min="11291" max="11291" width="11.28515625" style="7" customWidth="1"/>
    <col min="11292" max="11292" width="10" style="7" customWidth="1"/>
    <col min="11293" max="11293" width="11.7109375" style="7" customWidth="1"/>
    <col min="11294" max="11294" width="11" style="7" customWidth="1"/>
    <col min="11295" max="11297" width="10" style="7" customWidth="1"/>
    <col min="11298" max="11298" width="11.28515625" style="7" customWidth="1"/>
    <col min="11299" max="11300" width="10" style="7" customWidth="1"/>
    <col min="11301" max="11520" width="10" style="7"/>
    <col min="11521" max="11521" width="10" style="7" customWidth="1"/>
    <col min="11522" max="11522" width="31" style="7" customWidth="1"/>
    <col min="11523" max="11523" width="7.7109375" style="7" customWidth="1"/>
    <col min="11524" max="11524" width="5.7109375" style="7" customWidth="1"/>
    <col min="11525" max="11525" width="10" style="7" customWidth="1"/>
    <col min="11526" max="11526" width="8.85546875" style="7" customWidth="1"/>
    <col min="11527" max="11527" width="9.42578125" style="7" customWidth="1"/>
    <col min="11528" max="11528" width="9.140625" style="7" customWidth="1"/>
    <col min="11529" max="11529" width="11.28515625" style="7" customWidth="1"/>
    <col min="11530" max="11530" width="11.140625" style="7" customWidth="1"/>
    <col min="11531" max="11531" width="11.42578125" style="7" customWidth="1"/>
    <col min="11532" max="11536" width="10" style="7" customWidth="1"/>
    <col min="11537" max="11537" width="12" style="7" customWidth="1"/>
    <col min="11538" max="11543" width="10" style="7" customWidth="1"/>
    <col min="11544" max="11544" width="11.28515625" style="7" customWidth="1"/>
    <col min="11545" max="11546" width="10" style="7" customWidth="1"/>
    <col min="11547" max="11547" width="11.28515625" style="7" customWidth="1"/>
    <col min="11548" max="11548" width="10" style="7" customWidth="1"/>
    <col min="11549" max="11549" width="11.7109375" style="7" customWidth="1"/>
    <col min="11550" max="11550" width="11" style="7" customWidth="1"/>
    <col min="11551" max="11553" width="10" style="7" customWidth="1"/>
    <col min="11554" max="11554" width="11.28515625" style="7" customWidth="1"/>
    <col min="11555" max="11556" width="10" style="7" customWidth="1"/>
    <col min="11557" max="11776" width="10" style="7"/>
    <col min="11777" max="11777" width="10" style="7" customWidth="1"/>
    <col min="11778" max="11778" width="31" style="7" customWidth="1"/>
    <col min="11779" max="11779" width="7.7109375" style="7" customWidth="1"/>
    <col min="11780" max="11780" width="5.7109375" style="7" customWidth="1"/>
    <col min="11781" max="11781" width="10" style="7" customWidth="1"/>
    <col min="11782" max="11782" width="8.85546875" style="7" customWidth="1"/>
    <col min="11783" max="11783" width="9.42578125" style="7" customWidth="1"/>
    <col min="11784" max="11784" width="9.140625" style="7" customWidth="1"/>
    <col min="11785" max="11785" width="11.28515625" style="7" customWidth="1"/>
    <col min="11786" max="11786" width="11.140625" style="7" customWidth="1"/>
    <col min="11787" max="11787" width="11.42578125" style="7" customWidth="1"/>
    <col min="11788" max="11792" width="10" style="7" customWidth="1"/>
    <col min="11793" max="11793" width="12" style="7" customWidth="1"/>
    <col min="11794" max="11799" width="10" style="7" customWidth="1"/>
    <col min="11800" max="11800" width="11.28515625" style="7" customWidth="1"/>
    <col min="11801" max="11802" width="10" style="7" customWidth="1"/>
    <col min="11803" max="11803" width="11.28515625" style="7" customWidth="1"/>
    <col min="11804" max="11804" width="10" style="7" customWidth="1"/>
    <col min="11805" max="11805" width="11.7109375" style="7" customWidth="1"/>
    <col min="11806" max="11806" width="11" style="7" customWidth="1"/>
    <col min="11807" max="11809" width="10" style="7" customWidth="1"/>
    <col min="11810" max="11810" width="11.28515625" style="7" customWidth="1"/>
    <col min="11811" max="11812" width="10" style="7" customWidth="1"/>
    <col min="11813" max="12032" width="10" style="7"/>
    <col min="12033" max="12033" width="10" style="7" customWidth="1"/>
    <col min="12034" max="12034" width="31" style="7" customWidth="1"/>
    <col min="12035" max="12035" width="7.7109375" style="7" customWidth="1"/>
    <col min="12036" max="12036" width="5.7109375" style="7" customWidth="1"/>
    <col min="12037" max="12037" width="10" style="7" customWidth="1"/>
    <col min="12038" max="12038" width="8.85546875" style="7" customWidth="1"/>
    <col min="12039" max="12039" width="9.42578125" style="7" customWidth="1"/>
    <col min="12040" max="12040" width="9.140625" style="7" customWidth="1"/>
    <col min="12041" max="12041" width="11.28515625" style="7" customWidth="1"/>
    <col min="12042" max="12042" width="11.140625" style="7" customWidth="1"/>
    <col min="12043" max="12043" width="11.42578125" style="7" customWidth="1"/>
    <col min="12044" max="12048" width="10" style="7" customWidth="1"/>
    <col min="12049" max="12049" width="12" style="7" customWidth="1"/>
    <col min="12050" max="12055" width="10" style="7" customWidth="1"/>
    <col min="12056" max="12056" width="11.28515625" style="7" customWidth="1"/>
    <col min="12057" max="12058" width="10" style="7" customWidth="1"/>
    <col min="12059" max="12059" width="11.28515625" style="7" customWidth="1"/>
    <col min="12060" max="12060" width="10" style="7" customWidth="1"/>
    <col min="12061" max="12061" width="11.7109375" style="7" customWidth="1"/>
    <col min="12062" max="12062" width="11" style="7" customWidth="1"/>
    <col min="12063" max="12065" width="10" style="7" customWidth="1"/>
    <col min="12066" max="12066" width="11.28515625" style="7" customWidth="1"/>
    <col min="12067" max="12068" width="10" style="7" customWidth="1"/>
    <col min="12069" max="12288" width="10" style="7"/>
    <col min="12289" max="12289" width="10" style="7" customWidth="1"/>
    <col min="12290" max="12290" width="31" style="7" customWidth="1"/>
    <col min="12291" max="12291" width="7.7109375" style="7" customWidth="1"/>
    <col min="12292" max="12292" width="5.7109375" style="7" customWidth="1"/>
    <col min="12293" max="12293" width="10" style="7" customWidth="1"/>
    <col min="12294" max="12294" width="8.85546875" style="7" customWidth="1"/>
    <col min="12295" max="12295" width="9.42578125" style="7" customWidth="1"/>
    <col min="12296" max="12296" width="9.140625" style="7" customWidth="1"/>
    <col min="12297" max="12297" width="11.28515625" style="7" customWidth="1"/>
    <col min="12298" max="12298" width="11.140625" style="7" customWidth="1"/>
    <col min="12299" max="12299" width="11.42578125" style="7" customWidth="1"/>
    <col min="12300" max="12304" width="10" style="7" customWidth="1"/>
    <col min="12305" max="12305" width="12" style="7" customWidth="1"/>
    <col min="12306" max="12311" width="10" style="7" customWidth="1"/>
    <col min="12312" max="12312" width="11.28515625" style="7" customWidth="1"/>
    <col min="12313" max="12314" width="10" style="7" customWidth="1"/>
    <col min="12315" max="12315" width="11.28515625" style="7" customWidth="1"/>
    <col min="12316" max="12316" width="10" style="7" customWidth="1"/>
    <col min="12317" max="12317" width="11.7109375" style="7" customWidth="1"/>
    <col min="12318" max="12318" width="11" style="7" customWidth="1"/>
    <col min="12319" max="12321" width="10" style="7" customWidth="1"/>
    <col min="12322" max="12322" width="11.28515625" style="7" customWidth="1"/>
    <col min="12323" max="12324" width="10" style="7" customWidth="1"/>
    <col min="12325" max="12544" width="10" style="7"/>
    <col min="12545" max="12545" width="10" style="7" customWidth="1"/>
    <col min="12546" max="12546" width="31" style="7" customWidth="1"/>
    <col min="12547" max="12547" width="7.7109375" style="7" customWidth="1"/>
    <col min="12548" max="12548" width="5.7109375" style="7" customWidth="1"/>
    <col min="12549" max="12549" width="10" style="7" customWidth="1"/>
    <col min="12550" max="12550" width="8.85546875" style="7" customWidth="1"/>
    <col min="12551" max="12551" width="9.42578125" style="7" customWidth="1"/>
    <col min="12552" max="12552" width="9.140625" style="7" customWidth="1"/>
    <col min="12553" max="12553" width="11.28515625" style="7" customWidth="1"/>
    <col min="12554" max="12554" width="11.140625" style="7" customWidth="1"/>
    <col min="12555" max="12555" width="11.42578125" style="7" customWidth="1"/>
    <col min="12556" max="12560" width="10" style="7" customWidth="1"/>
    <col min="12561" max="12561" width="12" style="7" customWidth="1"/>
    <col min="12562" max="12567" width="10" style="7" customWidth="1"/>
    <col min="12568" max="12568" width="11.28515625" style="7" customWidth="1"/>
    <col min="12569" max="12570" width="10" style="7" customWidth="1"/>
    <col min="12571" max="12571" width="11.28515625" style="7" customWidth="1"/>
    <col min="12572" max="12572" width="10" style="7" customWidth="1"/>
    <col min="12573" max="12573" width="11.7109375" style="7" customWidth="1"/>
    <col min="12574" max="12574" width="11" style="7" customWidth="1"/>
    <col min="12575" max="12577" width="10" style="7" customWidth="1"/>
    <col min="12578" max="12578" width="11.28515625" style="7" customWidth="1"/>
    <col min="12579" max="12580" width="10" style="7" customWidth="1"/>
    <col min="12581" max="12800" width="10" style="7"/>
    <col min="12801" max="12801" width="10" style="7" customWidth="1"/>
    <col min="12802" max="12802" width="31" style="7" customWidth="1"/>
    <col min="12803" max="12803" width="7.7109375" style="7" customWidth="1"/>
    <col min="12804" max="12804" width="5.7109375" style="7" customWidth="1"/>
    <col min="12805" max="12805" width="10" style="7" customWidth="1"/>
    <col min="12806" max="12806" width="8.85546875" style="7" customWidth="1"/>
    <col min="12807" max="12807" width="9.42578125" style="7" customWidth="1"/>
    <col min="12808" max="12808" width="9.140625" style="7" customWidth="1"/>
    <col min="12809" max="12809" width="11.28515625" style="7" customWidth="1"/>
    <col min="12810" max="12810" width="11.140625" style="7" customWidth="1"/>
    <col min="12811" max="12811" width="11.42578125" style="7" customWidth="1"/>
    <col min="12812" max="12816" width="10" style="7" customWidth="1"/>
    <col min="12817" max="12817" width="12" style="7" customWidth="1"/>
    <col min="12818" max="12823" width="10" style="7" customWidth="1"/>
    <col min="12824" max="12824" width="11.28515625" style="7" customWidth="1"/>
    <col min="12825" max="12826" width="10" style="7" customWidth="1"/>
    <col min="12827" max="12827" width="11.28515625" style="7" customWidth="1"/>
    <col min="12828" max="12828" width="10" style="7" customWidth="1"/>
    <col min="12829" max="12829" width="11.7109375" style="7" customWidth="1"/>
    <col min="12830" max="12830" width="11" style="7" customWidth="1"/>
    <col min="12831" max="12833" width="10" style="7" customWidth="1"/>
    <col min="12834" max="12834" width="11.28515625" style="7" customWidth="1"/>
    <col min="12835" max="12836" width="10" style="7" customWidth="1"/>
    <col min="12837" max="13056" width="10" style="7"/>
    <col min="13057" max="13057" width="10" style="7" customWidth="1"/>
    <col min="13058" max="13058" width="31" style="7" customWidth="1"/>
    <col min="13059" max="13059" width="7.7109375" style="7" customWidth="1"/>
    <col min="13060" max="13060" width="5.7109375" style="7" customWidth="1"/>
    <col min="13061" max="13061" width="10" style="7" customWidth="1"/>
    <col min="13062" max="13062" width="8.85546875" style="7" customWidth="1"/>
    <col min="13063" max="13063" width="9.42578125" style="7" customWidth="1"/>
    <col min="13064" max="13064" width="9.140625" style="7" customWidth="1"/>
    <col min="13065" max="13065" width="11.28515625" style="7" customWidth="1"/>
    <col min="13066" max="13066" width="11.140625" style="7" customWidth="1"/>
    <col min="13067" max="13067" width="11.42578125" style="7" customWidth="1"/>
    <col min="13068" max="13072" width="10" style="7" customWidth="1"/>
    <col min="13073" max="13073" width="12" style="7" customWidth="1"/>
    <col min="13074" max="13079" width="10" style="7" customWidth="1"/>
    <col min="13080" max="13080" width="11.28515625" style="7" customWidth="1"/>
    <col min="13081" max="13082" width="10" style="7" customWidth="1"/>
    <col min="13083" max="13083" width="11.28515625" style="7" customWidth="1"/>
    <col min="13084" max="13084" width="10" style="7" customWidth="1"/>
    <col min="13085" max="13085" width="11.7109375" style="7" customWidth="1"/>
    <col min="13086" max="13086" width="11" style="7" customWidth="1"/>
    <col min="13087" max="13089" width="10" style="7" customWidth="1"/>
    <col min="13090" max="13090" width="11.28515625" style="7" customWidth="1"/>
    <col min="13091" max="13092" width="10" style="7" customWidth="1"/>
    <col min="13093" max="13312" width="10" style="7"/>
    <col min="13313" max="13313" width="10" style="7" customWidth="1"/>
    <col min="13314" max="13314" width="31" style="7" customWidth="1"/>
    <col min="13315" max="13315" width="7.7109375" style="7" customWidth="1"/>
    <col min="13316" max="13316" width="5.7109375" style="7" customWidth="1"/>
    <col min="13317" max="13317" width="10" style="7" customWidth="1"/>
    <col min="13318" max="13318" width="8.85546875" style="7" customWidth="1"/>
    <col min="13319" max="13319" width="9.42578125" style="7" customWidth="1"/>
    <col min="13320" max="13320" width="9.140625" style="7" customWidth="1"/>
    <col min="13321" max="13321" width="11.28515625" style="7" customWidth="1"/>
    <col min="13322" max="13322" width="11.140625" style="7" customWidth="1"/>
    <col min="13323" max="13323" width="11.42578125" style="7" customWidth="1"/>
    <col min="13324" max="13328" width="10" style="7" customWidth="1"/>
    <col min="13329" max="13329" width="12" style="7" customWidth="1"/>
    <col min="13330" max="13335" width="10" style="7" customWidth="1"/>
    <col min="13336" max="13336" width="11.28515625" style="7" customWidth="1"/>
    <col min="13337" max="13338" width="10" style="7" customWidth="1"/>
    <col min="13339" max="13339" width="11.28515625" style="7" customWidth="1"/>
    <col min="13340" max="13340" width="10" style="7" customWidth="1"/>
    <col min="13341" max="13341" width="11.7109375" style="7" customWidth="1"/>
    <col min="13342" max="13342" width="11" style="7" customWidth="1"/>
    <col min="13343" max="13345" width="10" style="7" customWidth="1"/>
    <col min="13346" max="13346" width="11.28515625" style="7" customWidth="1"/>
    <col min="13347" max="13348" width="10" style="7" customWidth="1"/>
    <col min="13349" max="13568" width="10" style="7"/>
    <col min="13569" max="13569" width="10" style="7" customWidth="1"/>
    <col min="13570" max="13570" width="31" style="7" customWidth="1"/>
    <col min="13571" max="13571" width="7.7109375" style="7" customWidth="1"/>
    <col min="13572" max="13572" width="5.7109375" style="7" customWidth="1"/>
    <col min="13573" max="13573" width="10" style="7" customWidth="1"/>
    <col min="13574" max="13574" width="8.85546875" style="7" customWidth="1"/>
    <col min="13575" max="13575" width="9.42578125" style="7" customWidth="1"/>
    <col min="13576" max="13576" width="9.140625" style="7" customWidth="1"/>
    <col min="13577" max="13577" width="11.28515625" style="7" customWidth="1"/>
    <col min="13578" max="13578" width="11.140625" style="7" customWidth="1"/>
    <col min="13579" max="13579" width="11.42578125" style="7" customWidth="1"/>
    <col min="13580" max="13584" width="10" style="7" customWidth="1"/>
    <col min="13585" max="13585" width="12" style="7" customWidth="1"/>
    <col min="13586" max="13591" width="10" style="7" customWidth="1"/>
    <col min="13592" max="13592" width="11.28515625" style="7" customWidth="1"/>
    <col min="13593" max="13594" width="10" style="7" customWidth="1"/>
    <col min="13595" max="13595" width="11.28515625" style="7" customWidth="1"/>
    <col min="13596" max="13596" width="10" style="7" customWidth="1"/>
    <col min="13597" max="13597" width="11.7109375" style="7" customWidth="1"/>
    <col min="13598" max="13598" width="11" style="7" customWidth="1"/>
    <col min="13599" max="13601" width="10" style="7" customWidth="1"/>
    <col min="13602" max="13602" width="11.28515625" style="7" customWidth="1"/>
    <col min="13603" max="13604" width="10" style="7" customWidth="1"/>
    <col min="13605" max="13824" width="10" style="7"/>
    <col min="13825" max="13825" width="10" style="7" customWidth="1"/>
    <col min="13826" max="13826" width="31" style="7" customWidth="1"/>
    <col min="13827" max="13827" width="7.7109375" style="7" customWidth="1"/>
    <col min="13828" max="13828" width="5.7109375" style="7" customWidth="1"/>
    <col min="13829" max="13829" width="10" style="7" customWidth="1"/>
    <col min="13830" max="13830" width="8.85546875" style="7" customWidth="1"/>
    <col min="13831" max="13831" width="9.42578125" style="7" customWidth="1"/>
    <col min="13832" max="13832" width="9.140625" style="7" customWidth="1"/>
    <col min="13833" max="13833" width="11.28515625" style="7" customWidth="1"/>
    <col min="13834" max="13834" width="11.140625" style="7" customWidth="1"/>
    <col min="13835" max="13835" width="11.42578125" style="7" customWidth="1"/>
    <col min="13836" max="13840" width="10" style="7" customWidth="1"/>
    <col min="13841" max="13841" width="12" style="7" customWidth="1"/>
    <col min="13842" max="13847" width="10" style="7" customWidth="1"/>
    <col min="13848" max="13848" width="11.28515625" style="7" customWidth="1"/>
    <col min="13849" max="13850" width="10" style="7" customWidth="1"/>
    <col min="13851" max="13851" width="11.28515625" style="7" customWidth="1"/>
    <col min="13852" max="13852" width="10" style="7" customWidth="1"/>
    <col min="13853" max="13853" width="11.7109375" style="7" customWidth="1"/>
    <col min="13854" max="13854" width="11" style="7" customWidth="1"/>
    <col min="13855" max="13857" width="10" style="7" customWidth="1"/>
    <col min="13858" max="13858" width="11.28515625" style="7" customWidth="1"/>
    <col min="13859" max="13860" width="10" style="7" customWidth="1"/>
    <col min="13861" max="14080" width="10" style="7"/>
    <col min="14081" max="14081" width="10" style="7" customWidth="1"/>
    <col min="14082" max="14082" width="31" style="7" customWidth="1"/>
    <col min="14083" max="14083" width="7.7109375" style="7" customWidth="1"/>
    <col min="14084" max="14084" width="5.7109375" style="7" customWidth="1"/>
    <col min="14085" max="14085" width="10" style="7" customWidth="1"/>
    <col min="14086" max="14086" width="8.85546875" style="7" customWidth="1"/>
    <col min="14087" max="14087" width="9.42578125" style="7" customWidth="1"/>
    <col min="14088" max="14088" width="9.140625" style="7" customWidth="1"/>
    <col min="14089" max="14089" width="11.28515625" style="7" customWidth="1"/>
    <col min="14090" max="14090" width="11.140625" style="7" customWidth="1"/>
    <col min="14091" max="14091" width="11.42578125" style="7" customWidth="1"/>
    <col min="14092" max="14096" width="10" style="7" customWidth="1"/>
    <col min="14097" max="14097" width="12" style="7" customWidth="1"/>
    <col min="14098" max="14103" width="10" style="7" customWidth="1"/>
    <col min="14104" max="14104" width="11.28515625" style="7" customWidth="1"/>
    <col min="14105" max="14106" width="10" style="7" customWidth="1"/>
    <col min="14107" max="14107" width="11.28515625" style="7" customWidth="1"/>
    <col min="14108" max="14108" width="10" style="7" customWidth="1"/>
    <col min="14109" max="14109" width="11.7109375" style="7" customWidth="1"/>
    <col min="14110" max="14110" width="11" style="7" customWidth="1"/>
    <col min="14111" max="14113" width="10" style="7" customWidth="1"/>
    <col min="14114" max="14114" width="11.28515625" style="7" customWidth="1"/>
    <col min="14115" max="14116" width="10" style="7" customWidth="1"/>
    <col min="14117" max="14336" width="10" style="7"/>
    <col min="14337" max="14337" width="10" style="7" customWidth="1"/>
    <col min="14338" max="14338" width="31" style="7" customWidth="1"/>
    <col min="14339" max="14339" width="7.7109375" style="7" customWidth="1"/>
    <col min="14340" max="14340" width="5.7109375" style="7" customWidth="1"/>
    <col min="14341" max="14341" width="10" style="7" customWidth="1"/>
    <col min="14342" max="14342" width="8.85546875" style="7" customWidth="1"/>
    <col min="14343" max="14343" width="9.42578125" style="7" customWidth="1"/>
    <col min="14344" max="14344" width="9.140625" style="7" customWidth="1"/>
    <col min="14345" max="14345" width="11.28515625" style="7" customWidth="1"/>
    <col min="14346" max="14346" width="11.140625" style="7" customWidth="1"/>
    <col min="14347" max="14347" width="11.42578125" style="7" customWidth="1"/>
    <col min="14348" max="14352" width="10" style="7" customWidth="1"/>
    <col min="14353" max="14353" width="12" style="7" customWidth="1"/>
    <col min="14354" max="14359" width="10" style="7" customWidth="1"/>
    <col min="14360" max="14360" width="11.28515625" style="7" customWidth="1"/>
    <col min="14361" max="14362" width="10" style="7" customWidth="1"/>
    <col min="14363" max="14363" width="11.28515625" style="7" customWidth="1"/>
    <col min="14364" max="14364" width="10" style="7" customWidth="1"/>
    <col min="14365" max="14365" width="11.7109375" style="7" customWidth="1"/>
    <col min="14366" max="14366" width="11" style="7" customWidth="1"/>
    <col min="14367" max="14369" width="10" style="7" customWidth="1"/>
    <col min="14370" max="14370" width="11.28515625" style="7" customWidth="1"/>
    <col min="14371" max="14372" width="10" style="7" customWidth="1"/>
    <col min="14373" max="14592" width="10" style="7"/>
    <col min="14593" max="14593" width="10" style="7" customWidth="1"/>
    <col min="14594" max="14594" width="31" style="7" customWidth="1"/>
    <col min="14595" max="14595" width="7.7109375" style="7" customWidth="1"/>
    <col min="14596" max="14596" width="5.7109375" style="7" customWidth="1"/>
    <col min="14597" max="14597" width="10" style="7" customWidth="1"/>
    <col min="14598" max="14598" width="8.85546875" style="7" customWidth="1"/>
    <col min="14599" max="14599" width="9.42578125" style="7" customWidth="1"/>
    <col min="14600" max="14600" width="9.140625" style="7" customWidth="1"/>
    <col min="14601" max="14601" width="11.28515625" style="7" customWidth="1"/>
    <col min="14602" max="14602" width="11.140625" style="7" customWidth="1"/>
    <col min="14603" max="14603" width="11.42578125" style="7" customWidth="1"/>
    <col min="14604" max="14608" width="10" style="7" customWidth="1"/>
    <col min="14609" max="14609" width="12" style="7" customWidth="1"/>
    <col min="14610" max="14615" width="10" style="7" customWidth="1"/>
    <col min="14616" max="14616" width="11.28515625" style="7" customWidth="1"/>
    <col min="14617" max="14618" width="10" style="7" customWidth="1"/>
    <col min="14619" max="14619" width="11.28515625" style="7" customWidth="1"/>
    <col min="14620" max="14620" width="10" style="7" customWidth="1"/>
    <col min="14621" max="14621" width="11.7109375" style="7" customWidth="1"/>
    <col min="14622" max="14622" width="11" style="7" customWidth="1"/>
    <col min="14623" max="14625" width="10" style="7" customWidth="1"/>
    <col min="14626" max="14626" width="11.28515625" style="7" customWidth="1"/>
    <col min="14627" max="14628" width="10" style="7" customWidth="1"/>
    <col min="14629" max="14848" width="10" style="7"/>
    <col min="14849" max="14849" width="10" style="7" customWidth="1"/>
    <col min="14850" max="14850" width="31" style="7" customWidth="1"/>
    <col min="14851" max="14851" width="7.7109375" style="7" customWidth="1"/>
    <col min="14852" max="14852" width="5.7109375" style="7" customWidth="1"/>
    <col min="14853" max="14853" width="10" style="7" customWidth="1"/>
    <col min="14854" max="14854" width="8.85546875" style="7" customWidth="1"/>
    <col min="14855" max="14855" width="9.42578125" style="7" customWidth="1"/>
    <col min="14856" max="14856" width="9.140625" style="7" customWidth="1"/>
    <col min="14857" max="14857" width="11.28515625" style="7" customWidth="1"/>
    <col min="14858" max="14858" width="11.140625" style="7" customWidth="1"/>
    <col min="14859" max="14859" width="11.42578125" style="7" customWidth="1"/>
    <col min="14860" max="14864" width="10" style="7" customWidth="1"/>
    <col min="14865" max="14865" width="12" style="7" customWidth="1"/>
    <col min="14866" max="14871" width="10" style="7" customWidth="1"/>
    <col min="14872" max="14872" width="11.28515625" style="7" customWidth="1"/>
    <col min="14873" max="14874" width="10" style="7" customWidth="1"/>
    <col min="14875" max="14875" width="11.28515625" style="7" customWidth="1"/>
    <col min="14876" max="14876" width="10" style="7" customWidth="1"/>
    <col min="14877" max="14877" width="11.7109375" style="7" customWidth="1"/>
    <col min="14878" max="14878" width="11" style="7" customWidth="1"/>
    <col min="14879" max="14881" width="10" style="7" customWidth="1"/>
    <col min="14882" max="14882" width="11.28515625" style="7" customWidth="1"/>
    <col min="14883" max="14884" width="10" style="7" customWidth="1"/>
    <col min="14885" max="15104" width="10" style="7"/>
    <col min="15105" max="15105" width="10" style="7" customWidth="1"/>
    <col min="15106" max="15106" width="31" style="7" customWidth="1"/>
    <col min="15107" max="15107" width="7.7109375" style="7" customWidth="1"/>
    <col min="15108" max="15108" width="5.7109375" style="7" customWidth="1"/>
    <col min="15109" max="15109" width="10" style="7" customWidth="1"/>
    <col min="15110" max="15110" width="8.85546875" style="7" customWidth="1"/>
    <col min="15111" max="15111" width="9.42578125" style="7" customWidth="1"/>
    <col min="15112" max="15112" width="9.140625" style="7" customWidth="1"/>
    <col min="15113" max="15113" width="11.28515625" style="7" customWidth="1"/>
    <col min="15114" max="15114" width="11.140625" style="7" customWidth="1"/>
    <col min="15115" max="15115" width="11.42578125" style="7" customWidth="1"/>
    <col min="15116" max="15120" width="10" style="7" customWidth="1"/>
    <col min="15121" max="15121" width="12" style="7" customWidth="1"/>
    <col min="15122" max="15127" width="10" style="7" customWidth="1"/>
    <col min="15128" max="15128" width="11.28515625" style="7" customWidth="1"/>
    <col min="15129" max="15130" width="10" style="7" customWidth="1"/>
    <col min="15131" max="15131" width="11.28515625" style="7" customWidth="1"/>
    <col min="15132" max="15132" width="10" style="7" customWidth="1"/>
    <col min="15133" max="15133" width="11.7109375" style="7" customWidth="1"/>
    <col min="15134" max="15134" width="11" style="7" customWidth="1"/>
    <col min="15135" max="15137" width="10" style="7" customWidth="1"/>
    <col min="15138" max="15138" width="11.28515625" style="7" customWidth="1"/>
    <col min="15139" max="15140" width="10" style="7" customWidth="1"/>
    <col min="15141" max="15360" width="10" style="7"/>
    <col min="15361" max="15361" width="10" style="7" customWidth="1"/>
    <col min="15362" max="15362" width="31" style="7" customWidth="1"/>
    <col min="15363" max="15363" width="7.7109375" style="7" customWidth="1"/>
    <col min="15364" max="15364" width="5.7109375" style="7" customWidth="1"/>
    <col min="15365" max="15365" width="10" style="7" customWidth="1"/>
    <col min="15366" max="15366" width="8.85546875" style="7" customWidth="1"/>
    <col min="15367" max="15367" width="9.42578125" style="7" customWidth="1"/>
    <col min="15368" max="15368" width="9.140625" style="7" customWidth="1"/>
    <col min="15369" max="15369" width="11.28515625" style="7" customWidth="1"/>
    <col min="15370" max="15370" width="11.140625" style="7" customWidth="1"/>
    <col min="15371" max="15371" width="11.42578125" style="7" customWidth="1"/>
    <col min="15372" max="15376" width="10" style="7" customWidth="1"/>
    <col min="15377" max="15377" width="12" style="7" customWidth="1"/>
    <col min="15378" max="15383" width="10" style="7" customWidth="1"/>
    <col min="15384" max="15384" width="11.28515625" style="7" customWidth="1"/>
    <col min="15385" max="15386" width="10" style="7" customWidth="1"/>
    <col min="15387" max="15387" width="11.28515625" style="7" customWidth="1"/>
    <col min="15388" max="15388" width="10" style="7" customWidth="1"/>
    <col min="15389" max="15389" width="11.7109375" style="7" customWidth="1"/>
    <col min="15390" max="15390" width="11" style="7" customWidth="1"/>
    <col min="15391" max="15393" width="10" style="7" customWidth="1"/>
    <col min="15394" max="15394" width="11.28515625" style="7" customWidth="1"/>
    <col min="15395" max="15396" width="10" style="7" customWidth="1"/>
    <col min="15397" max="15616" width="10" style="7"/>
    <col min="15617" max="15617" width="10" style="7" customWidth="1"/>
    <col min="15618" max="15618" width="31" style="7" customWidth="1"/>
    <col min="15619" max="15619" width="7.7109375" style="7" customWidth="1"/>
    <col min="15620" max="15620" width="5.7109375" style="7" customWidth="1"/>
    <col min="15621" max="15621" width="10" style="7" customWidth="1"/>
    <col min="15622" max="15622" width="8.85546875" style="7" customWidth="1"/>
    <col min="15623" max="15623" width="9.42578125" style="7" customWidth="1"/>
    <col min="15624" max="15624" width="9.140625" style="7" customWidth="1"/>
    <col min="15625" max="15625" width="11.28515625" style="7" customWidth="1"/>
    <col min="15626" max="15626" width="11.140625" style="7" customWidth="1"/>
    <col min="15627" max="15627" width="11.42578125" style="7" customWidth="1"/>
    <col min="15628" max="15632" width="10" style="7" customWidth="1"/>
    <col min="15633" max="15633" width="12" style="7" customWidth="1"/>
    <col min="15634" max="15639" width="10" style="7" customWidth="1"/>
    <col min="15640" max="15640" width="11.28515625" style="7" customWidth="1"/>
    <col min="15641" max="15642" width="10" style="7" customWidth="1"/>
    <col min="15643" max="15643" width="11.28515625" style="7" customWidth="1"/>
    <col min="15644" max="15644" width="10" style="7" customWidth="1"/>
    <col min="15645" max="15645" width="11.7109375" style="7" customWidth="1"/>
    <col min="15646" max="15646" width="11" style="7" customWidth="1"/>
    <col min="15647" max="15649" width="10" style="7" customWidth="1"/>
    <col min="15650" max="15650" width="11.28515625" style="7" customWidth="1"/>
    <col min="15651" max="15652" width="10" style="7" customWidth="1"/>
    <col min="15653" max="15872" width="10" style="7"/>
    <col min="15873" max="15873" width="10" style="7" customWidth="1"/>
    <col min="15874" max="15874" width="31" style="7" customWidth="1"/>
    <col min="15875" max="15875" width="7.7109375" style="7" customWidth="1"/>
    <col min="15876" max="15876" width="5.7109375" style="7" customWidth="1"/>
    <col min="15877" max="15877" width="10" style="7" customWidth="1"/>
    <col min="15878" max="15878" width="8.85546875" style="7" customWidth="1"/>
    <col min="15879" max="15879" width="9.42578125" style="7" customWidth="1"/>
    <col min="15880" max="15880" width="9.140625" style="7" customWidth="1"/>
    <col min="15881" max="15881" width="11.28515625" style="7" customWidth="1"/>
    <col min="15882" max="15882" width="11.140625" style="7" customWidth="1"/>
    <col min="15883" max="15883" width="11.42578125" style="7" customWidth="1"/>
    <col min="15884" max="15888" width="10" style="7" customWidth="1"/>
    <col min="15889" max="15889" width="12" style="7" customWidth="1"/>
    <col min="15890" max="15895" width="10" style="7" customWidth="1"/>
    <col min="15896" max="15896" width="11.28515625" style="7" customWidth="1"/>
    <col min="15897" max="15898" width="10" style="7" customWidth="1"/>
    <col min="15899" max="15899" width="11.28515625" style="7" customWidth="1"/>
    <col min="15900" max="15900" width="10" style="7" customWidth="1"/>
    <col min="15901" max="15901" width="11.7109375" style="7" customWidth="1"/>
    <col min="15902" max="15902" width="11" style="7" customWidth="1"/>
    <col min="15903" max="15905" width="10" style="7" customWidth="1"/>
    <col min="15906" max="15906" width="11.28515625" style="7" customWidth="1"/>
    <col min="15907" max="15908" width="10" style="7" customWidth="1"/>
    <col min="15909" max="16128" width="10" style="7"/>
    <col min="16129" max="16129" width="10" style="7" customWidth="1"/>
    <col min="16130" max="16130" width="31" style="7" customWidth="1"/>
    <col min="16131" max="16131" width="7.7109375" style="7" customWidth="1"/>
    <col min="16132" max="16132" width="5.7109375" style="7" customWidth="1"/>
    <col min="16133" max="16133" width="10" style="7" customWidth="1"/>
    <col min="16134" max="16134" width="8.85546875" style="7" customWidth="1"/>
    <col min="16135" max="16135" width="9.42578125" style="7" customWidth="1"/>
    <col min="16136" max="16136" width="9.140625" style="7" customWidth="1"/>
    <col min="16137" max="16137" width="11.28515625" style="7" customWidth="1"/>
    <col min="16138" max="16138" width="11.140625" style="7" customWidth="1"/>
    <col min="16139" max="16139" width="11.42578125" style="7" customWidth="1"/>
    <col min="16140" max="16144" width="10" style="7" customWidth="1"/>
    <col min="16145" max="16145" width="12" style="7" customWidth="1"/>
    <col min="16146" max="16151" width="10" style="7" customWidth="1"/>
    <col min="16152" max="16152" width="11.28515625" style="7" customWidth="1"/>
    <col min="16153" max="16154" width="10" style="7" customWidth="1"/>
    <col min="16155" max="16155" width="11.28515625" style="7" customWidth="1"/>
    <col min="16156" max="16156" width="10" style="7" customWidth="1"/>
    <col min="16157" max="16157" width="11.7109375" style="7" customWidth="1"/>
    <col min="16158" max="16158" width="11" style="7" customWidth="1"/>
    <col min="16159" max="16161" width="10" style="7" customWidth="1"/>
    <col min="16162" max="16162" width="11.28515625" style="7" customWidth="1"/>
    <col min="16163" max="16164" width="10" style="7" customWidth="1"/>
    <col min="16165" max="16384" width="10" style="7"/>
  </cols>
  <sheetData>
    <row r="1" spans="1:36" ht="15.75" x14ac:dyDescent="0.25">
      <c r="A1" s="1" t="s">
        <v>38</v>
      </c>
      <c r="B1" s="2"/>
      <c r="C1" s="3"/>
      <c r="D1" s="4"/>
      <c r="E1" s="4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39</v>
      </c>
      <c r="Z1" s="6" t="s">
        <v>40</v>
      </c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x14ac:dyDescent="0.25">
      <c r="A2" s="2"/>
      <c r="B2" s="2"/>
      <c r="C2" s="3"/>
      <c r="D2" s="4"/>
      <c r="E2" s="4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" t="s">
        <v>41</v>
      </c>
      <c r="Z2" s="4" t="s">
        <v>42</v>
      </c>
      <c r="AA2" s="4"/>
      <c r="AB2" s="4"/>
      <c r="AC2" s="4"/>
      <c r="AD2" s="8" t="s">
        <v>43</v>
      </c>
      <c r="AE2" s="9" t="s">
        <v>43</v>
      </c>
      <c r="AF2" s="4"/>
      <c r="AG2" s="4"/>
      <c r="AH2" s="4"/>
      <c r="AI2" s="4"/>
      <c r="AJ2" s="4"/>
    </row>
    <row r="3" spans="1:36" ht="9" customHeight="1" x14ac:dyDescent="0.25">
      <c r="A3" s="2"/>
      <c r="B3" s="2"/>
      <c r="C3" s="3"/>
      <c r="D3" s="4"/>
      <c r="E3" s="4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44</v>
      </c>
      <c r="Z3" s="4"/>
      <c r="AA3" s="4"/>
      <c r="AB3" s="4"/>
      <c r="AC3" s="4"/>
      <c r="AD3" s="8" t="s">
        <v>45</v>
      </c>
      <c r="AE3" s="9" t="s">
        <v>45</v>
      </c>
      <c r="AF3" s="4"/>
      <c r="AG3" s="4"/>
      <c r="AH3" s="4"/>
      <c r="AI3" s="4"/>
      <c r="AJ3" s="4"/>
    </row>
    <row r="4" spans="1:36" ht="9" hidden="1" customHeight="1" x14ac:dyDescent="0.25">
      <c r="A4" s="2"/>
      <c r="B4" s="2"/>
      <c r="C4" s="3"/>
      <c r="D4" s="4"/>
      <c r="E4" s="4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0" t="s">
        <v>46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8.75" customHeight="1" x14ac:dyDescent="0.25">
      <c r="A5" s="11"/>
      <c r="B5" s="12"/>
      <c r="C5" s="13"/>
      <c r="D5" s="14"/>
      <c r="E5" s="14"/>
      <c r="F5" s="12"/>
      <c r="G5" s="14"/>
      <c r="H5" s="14"/>
      <c r="I5" s="14"/>
      <c r="J5" s="14"/>
      <c r="K5" s="14"/>
      <c r="L5" s="155" t="s">
        <v>47</v>
      </c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2.75" customHeight="1" x14ac:dyDescent="0.25">
      <c r="A6" s="145" t="s">
        <v>48</v>
      </c>
      <c r="B6" s="145" t="s">
        <v>49</v>
      </c>
      <c r="C6" s="15"/>
      <c r="D6" s="156" t="s">
        <v>50</v>
      </c>
      <c r="E6" s="153" t="s">
        <v>51</v>
      </c>
      <c r="F6" s="16"/>
      <c r="G6" s="153" t="s">
        <v>52</v>
      </c>
      <c r="H6" s="153" t="s">
        <v>53</v>
      </c>
      <c r="I6" s="153" t="s">
        <v>54</v>
      </c>
      <c r="J6" s="149" t="s">
        <v>55</v>
      </c>
      <c r="K6" s="145" t="s">
        <v>56</v>
      </c>
      <c r="L6" s="145" t="s">
        <v>57</v>
      </c>
      <c r="M6" s="145" t="s">
        <v>58</v>
      </c>
      <c r="N6" s="145" t="s">
        <v>59</v>
      </c>
      <c r="O6" s="145" t="s">
        <v>60</v>
      </c>
      <c r="P6" s="145" t="s">
        <v>61</v>
      </c>
      <c r="Q6" s="145" t="s">
        <v>62</v>
      </c>
      <c r="R6" s="153" t="s">
        <v>63</v>
      </c>
      <c r="S6" s="145" t="s">
        <v>64</v>
      </c>
      <c r="T6" s="145" t="s">
        <v>65</v>
      </c>
      <c r="U6" s="145" t="s">
        <v>66</v>
      </c>
      <c r="V6" s="145" t="s">
        <v>67</v>
      </c>
      <c r="W6" s="145" t="s">
        <v>68</v>
      </c>
      <c r="X6" s="145" t="s">
        <v>69</v>
      </c>
      <c r="Y6" s="145" t="s">
        <v>70</v>
      </c>
      <c r="Z6" s="145" t="s">
        <v>71</v>
      </c>
      <c r="AA6" s="145"/>
      <c r="AB6" s="149" t="s">
        <v>72</v>
      </c>
      <c r="AC6" s="145" t="s">
        <v>73</v>
      </c>
      <c r="AD6" s="145" t="s">
        <v>74</v>
      </c>
      <c r="AE6" s="145" t="s">
        <v>75</v>
      </c>
      <c r="AF6" s="145" t="s">
        <v>76</v>
      </c>
      <c r="AG6" s="145"/>
      <c r="AH6" s="145"/>
      <c r="AI6" s="145"/>
      <c r="AJ6" s="145" t="s">
        <v>77</v>
      </c>
    </row>
    <row r="7" spans="1:36" ht="112.5" customHeight="1" x14ac:dyDescent="0.25">
      <c r="A7" s="145"/>
      <c r="B7" s="145"/>
      <c r="C7" s="17" t="s">
        <v>78</v>
      </c>
      <c r="D7" s="157"/>
      <c r="E7" s="129"/>
      <c r="F7" s="18" t="s">
        <v>79</v>
      </c>
      <c r="G7" s="129"/>
      <c r="H7" s="129"/>
      <c r="I7" s="129"/>
      <c r="J7" s="150"/>
      <c r="K7" s="145"/>
      <c r="L7" s="145"/>
      <c r="M7" s="145"/>
      <c r="N7" s="145"/>
      <c r="O7" s="145"/>
      <c r="P7" s="145"/>
      <c r="Q7" s="145"/>
      <c r="R7" s="129"/>
      <c r="S7" s="145"/>
      <c r="T7" s="145"/>
      <c r="U7" s="145"/>
      <c r="V7" s="145"/>
      <c r="W7" s="145"/>
      <c r="X7" s="145"/>
      <c r="Y7" s="145"/>
      <c r="Z7" s="145"/>
      <c r="AA7" s="145"/>
      <c r="AB7" s="150"/>
      <c r="AC7" s="145"/>
      <c r="AD7" s="145"/>
      <c r="AE7" s="145"/>
      <c r="AF7" s="145"/>
      <c r="AG7" s="145"/>
      <c r="AH7" s="145"/>
      <c r="AI7" s="145"/>
      <c r="AJ7" s="145"/>
    </row>
    <row r="8" spans="1:36" ht="12.75" customHeight="1" x14ac:dyDescent="0.25">
      <c r="A8" s="145"/>
      <c r="B8" s="145"/>
      <c r="C8" s="15"/>
      <c r="D8" s="149" t="s">
        <v>80</v>
      </c>
      <c r="E8" s="129"/>
      <c r="F8" s="18"/>
      <c r="G8" s="129"/>
      <c r="H8" s="129"/>
      <c r="I8" s="129"/>
      <c r="J8" s="151" t="s">
        <v>81</v>
      </c>
      <c r="K8" s="148" t="s">
        <v>81</v>
      </c>
      <c r="L8" s="148" t="s">
        <v>81</v>
      </c>
      <c r="M8" s="145" t="s">
        <v>80</v>
      </c>
      <c r="N8" s="145" t="s">
        <v>80</v>
      </c>
      <c r="O8" s="145" t="s">
        <v>82</v>
      </c>
      <c r="P8" s="145" t="s">
        <v>83</v>
      </c>
      <c r="Q8" s="145" t="s">
        <v>83</v>
      </c>
      <c r="R8" s="129"/>
      <c r="S8" s="145" t="s">
        <v>83</v>
      </c>
      <c r="T8" s="145" t="s">
        <v>83</v>
      </c>
      <c r="U8" s="145" t="s">
        <v>80</v>
      </c>
      <c r="V8" s="145" t="s">
        <v>80</v>
      </c>
      <c r="W8" s="145" t="s">
        <v>80</v>
      </c>
      <c r="X8" s="145" t="s">
        <v>83</v>
      </c>
      <c r="Y8" s="145"/>
      <c r="Z8" s="145" t="s">
        <v>84</v>
      </c>
      <c r="AA8" s="145" t="s">
        <v>85</v>
      </c>
      <c r="AB8" s="149" t="s">
        <v>86</v>
      </c>
      <c r="AC8" s="145" t="s">
        <v>85</v>
      </c>
      <c r="AD8" s="145" t="s">
        <v>85</v>
      </c>
      <c r="AE8" s="145" t="s">
        <v>45</v>
      </c>
      <c r="AF8" s="145" t="s">
        <v>87</v>
      </c>
      <c r="AG8" s="149" t="s">
        <v>88</v>
      </c>
      <c r="AH8" s="145" t="s">
        <v>89</v>
      </c>
      <c r="AI8" s="145" t="s">
        <v>90</v>
      </c>
      <c r="AJ8" s="145" t="s">
        <v>91</v>
      </c>
    </row>
    <row r="9" spans="1:36" ht="18" customHeight="1" x14ac:dyDescent="0.25">
      <c r="A9" s="145"/>
      <c r="B9" s="145"/>
      <c r="C9" s="17"/>
      <c r="D9" s="150"/>
      <c r="E9" s="154"/>
      <c r="F9" s="19"/>
      <c r="G9" s="154"/>
      <c r="H9" s="154"/>
      <c r="I9" s="154"/>
      <c r="J9" s="152"/>
      <c r="K9" s="148"/>
      <c r="L9" s="148"/>
      <c r="M9" s="145"/>
      <c r="N9" s="145"/>
      <c r="O9" s="145"/>
      <c r="P9" s="145"/>
      <c r="Q9" s="145"/>
      <c r="R9" s="154"/>
      <c r="S9" s="145"/>
      <c r="T9" s="145"/>
      <c r="U9" s="145"/>
      <c r="V9" s="145"/>
      <c r="W9" s="145"/>
      <c r="X9" s="145"/>
      <c r="Y9" s="145"/>
      <c r="Z9" s="145"/>
      <c r="AA9" s="145"/>
      <c r="AB9" s="150"/>
      <c r="AC9" s="145"/>
      <c r="AD9" s="145"/>
      <c r="AE9" s="145"/>
      <c r="AF9" s="148"/>
      <c r="AG9" s="150"/>
      <c r="AH9" s="145"/>
      <c r="AI9" s="145"/>
      <c r="AJ9" s="145"/>
    </row>
    <row r="10" spans="1:36" ht="15.75" x14ac:dyDescent="0.25">
      <c r="A10" s="20">
        <v>1</v>
      </c>
      <c r="B10" s="20">
        <v>2</v>
      </c>
      <c r="C10" s="21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2">
        <v>11</v>
      </c>
      <c r="L10" s="22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3">
        <v>26</v>
      </c>
      <c r="AA10" s="20">
        <v>27</v>
      </c>
      <c r="AB10" s="20">
        <v>25</v>
      </c>
      <c r="AC10" s="20">
        <v>28</v>
      </c>
      <c r="AD10" s="20">
        <v>29</v>
      </c>
      <c r="AE10" s="20">
        <v>30</v>
      </c>
      <c r="AF10" s="20">
        <v>31</v>
      </c>
      <c r="AG10" s="20">
        <v>32</v>
      </c>
      <c r="AH10" s="20">
        <v>33</v>
      </c>
      <c r="AI10" s="24">
        <v>34</v>
      </c>
      <c r="AJ10" s="24">
        <v>35</v>
      </c>
    </row>
    <row r="11" spans="1:36" ht="15.75" x14ac:dyDescent="0.25">
      <c r="A11" s="9">
        <v>1</v>
      </c>
      <c r="B11" s="25" t="s">
        <v>197</v>
      </c>
      <c r="C11" s="9">
        <v>1</v>
      </c>
      <c r="D11" s="26">
        <v>1</v>
      </c>
      <c r="E11" s="26">
        <v>1958</v>
      </c>
      <c r="F11" s="26" t="s">
        <v>92</v>
      </c>
      <c r="G11" s="26">
        <v>0</v>
      </c>
      <c r="H11" s="26" t="s">
        <v>93</v>
      </c>
      <c r="I11" s="27">
        <v>197</v>
      </c>
      <c r="J11" s="28">
        <f>K11+L11</f>
        <v>166.2</v>
      </c>
      <c r="K11" s="27">
        <v>166.2</v>
      </c>
      <c r="L11" s="29">
        <v>0</v>
      </c>
      <c r="M11" s="26">
        <v>3</v>
      </c>
      <c r="N11" s="26">
        <v>4</v>
      </c>
      <c r="O11" s="30">
        <v>8</v>
      </c>
      <c r="P11" s="26">
        <v>0</v>
      </c>
      <c r="Q11" s="31">
        <v>0</v>
      </c>
      <c r="R11" s="26">
        <v>0</v>
      </c>
      <c r="S11" s="26">
        <v>0</v>
      </c>
      <c r="T11" s="27">
        <v>0</v>
      </c>
      <c r="U11" s="32">
        <v>0</v>
      </c>
      <c r="V11" s="33">
        <v>3</v>
      </c>
      <c r="W11" s="26">
        <v>6</v>
      </c>
      <c r="X11" s="26">
        <v>100</v>
      </c>
      <c r="Y11" s="34" t="s">
        <v>41</v>
      </c>
      <c r="Z11" s="26">
        <v>0</v>
      </c>
      <c r="AA11" s="28">
        <v>0</v>
      </c>
      <c r="AB11" s="26">
        <v>0</v>
      </c>
      <c r="AC11" s="27">
        <v>0</v>
      </c>
      <c r="AD11" s="27">
        <v>0</v>
      </c>
      <c r="AE11" s="27" t="s">
        <v>94</v>
      </c>
      <c r="AF11" s="26">
        <v>0</v>
      </c>
      <c r="AG11" s="26">
        <v>0</v>
      </c>
      <c r="AH11" s="27">
        <v>0</v>
      </c>
      <c r="AI11" s="26">
        <v>0</v>
      </c>
      <c r="AJ11" s="35">
        <v>0</v>
      </c>
    </row>
    <row r="12" spans="1:36" ht="15.75" x14ac:dyDescent="0.25">
      <c r="A12" s="9">
        <v>2</v>
      </c>
      <c r="B12" s="25" t="s">
        <v>198</v>
      </c>
      <c r="C12" s="9">
        <v>6</v>
      </c>
      <c r="D12" s="26">
        <v>2</v>
      </c>
      <c r="E12" s="26">
        <v>1975</v>
      </c>
      <c r="F12" s="26" t="s">
        <v>92</v>
      </c>
      <c r="G12" s="26">
        <v>3</v>
      </c>
      <c r="H12" s="26" t="s">
        <v>93</v>
      </c>
      <c r="I12" s="27">
        <v>833.2</v>
      </c>
      <c r="J12" s="28">
        <f t="shared" ref="J12:J135" si="0">K12+L12</f>
        <v>732.1</v>
      </c>
      <c r="K12" s="27">
        <v>732.1</v>
      </c>
      <c r="L12" s="29">
        <v>0</v>
      </c>
      <c r="M12" s="26">
        <v>16</v>
      </c>
      <c r="N12" s="26">
        <v>16</v>
      </c>
      <c r="O12" s="30">
        <v>41</v>
      </c>
      <c r="P12" s="26">
        <v>56</v>
      </c>
      <c r="Q12" s="31">
        <v>1396</v>
      </c>
      <c r="R12" s="26">
        <v>130</v>
      </c>
      <c r="S12" s="26">
        <v>200</v>
      </c>
      <c r="T12" s="27">
        <v>0</v>
      </c>
      <c r="U12" s="32">
        <v>0</v>
      </c>
      <c r="V12" s="33">
        <v>16</v>
      </c>
      <c r="W12" s="26">
        <v>32</v>
      </c>
      <c r="X12" s="26">
        <v>270</v>
      </c>
      <c r="Y12" s="34" t="s">
        <v>41</v>
      </c>
      <c r="Z12" s="26">
        <v>16</v>
      </c>
      <c r="AA12" s="28">
        <v>732.1</v>
      </c>
      <c r="AB12" s="26">
        <v>0</v>
      </c>
      <c r="AC12" s="27">
        <v>0</v>
      </c>
      <c r="AD12" s="27">
        <v>0</v>
      </c>
      <c r="AE12" s="27" t="s">
        <v>94</v>
      </c>
      <c r="AF12" s="26">
        <v>0</v>
      </c>
      <c r="AG12" s="26">
        <v>0</v>
      </c>
      <c r="AH12" s="27">
        <v>0</v>
      </c>
      <c r="AI12" s="26">
        <v>0</v>
      </c>
      <c r="AJ12" s="35">
        <v>150</v>
      </c>
    </row>
    <row r="13" spans="1:36" ht="15.75" x14ac:dyDescent="0.25">
      <c r="A13" s="9">
        <v>3</v>
      </c>
      <c r="B13" s="25" t="s">
        <v>199</v>
      </c>
      <c r="C13" s="9">
        <v>8</v>
      </c>
      <c r="D13" s="26">
        <v>2</v>
      </c>
      <c r="E13" s="26">
        <v>1972</v>
      </c>
      <c r="F13" s="26" t="s">
        <v>92</v>
      </c>
      <c r="G13" s="26">
        <v>3</v>
      </c>
      <c r="H13" s="26" t="s">
        <v>93</v>
      </c>
      <c r="I13" s="27">
        <v>880.1</v>
      </c>
      <c r="J13" s="28">
        <f t="shared" si="0"/>
        <v>752.9</v>
      </c>
      <c r="K13" s="27">
        <v>752.9</v>
      </c>
      <c r="L13" s="29">
        <v>0</v>
      </c>
      <c r="M13" s="26">
        <v>16</v>
      </c>
      <c r="N13" s="26">
        <v>17</v>
      </c>
      <c r="O13" s="30">
        <v>41</v>
      </c>
      <c r="P13" s="26">
        <v>56</v>
      </c>
      <c r="Q13" s="31">
        <v>1338</v>
      </c>
      <c r="R13" s="26">
        <v>130</v>
      </c>
      <c r="S13" s="26">
        <v>0</v>
      </c>
      <c r="T13" s="27">
        <v>0</v>
      </c>
      <c r="U13" s="32">
        <v>0</v>
      </c>
      <c r="V13" s="33">
        <v>16</v>
      </c>
      <c r="W13" s="26">
        <v>32</v>
      </c>
      <c r="X13" s="26">
        <v>270</v>
      </c>
      <c r="Y13" s="34" t="s">
        <v>41</v>
      </c>
      <c r="Z13" s="26">
        <v>16</v>
      </c>
      <c r="AA13" s="28">
        <v>752.9</v>
      </c>
      <c r="AB13" s="26">
        <v>0</v>
      </c>
      <c r="AC13" s="27">
        <v>0</v>
      </c>
      <c r="AD13" s="27">
        <v>0</v>
      </c>
      <c r="AE13" s="27" t="s">
        <v>94</v>
      </c>
      <c r="AF13" s="26">
        <v>0</v>
      </c>
      <c r="AG13" s="26">
        <v>0</v>
      </c>
      <c r="AH13" s="27">
        <v>0</v>
      </c>
      <c r="AI13" s="26">
        <v>0</v>
      </c>
      <c r="AJ13" s="35">
        <v>165</v>
      </c>
    </row>
    <row r="14" spans="1:36" ht="15.75" x14ac:dyDescent="0.25">
      <c r="A14" s="9">
        <v>4</v>
      </c>
      <c r="B14" s="25" t="s">
        <v>200</v>
      </c>
      <c r="C14" s="9">
        <v>57</v>
      </c>
      <c r="D14" s="26">
        <v>2</v>
      </c>
      <c r="E14" s="26">
        <v>1957</v>
      </c>
      <c r="F14" s="26" t="s">
        <v>92</v>
      </c>
      <c r="G14" s="26">
        <v>1</v>
      </c>
      <c r="H14" s="26" t="s">
        <v>93</v>
      </c>
      <c r="I14" s="27">
        <v>382.2</v>
      </c>
      <c r="J14" s="28">
        <f t="shared" si="0"/>
        <v>475.6</v>
      </c>
      <c r="K14" s="27">
        <v>355.6</v>
      </c>
      <c r="L14" s="29">
        <v>120</v>
      </c>
      <c r="M14" s="26">
        <v>8</v>
      </c>
      <c r="N14" s="26">
        <v>8</v>
      </c>
      <c r="O14" s="30">
        <v>14</v>
      </c>
      <c r="P14" s="26">
        <v>26.7</v>
      </c>
      <c r="Q14" s="31">
        <v>838</v>
      </c>
      <c r="R14" s="26">
        <v>240</v>
      </c>
      <c r="S14" s="26">
        <v>0</v>
      </c>
      <c r="T14" s="27">
        <v>0</v>
      </c>
      <c r="U14" s="32">
        <v>0</v>
      </c>
      <c r="V14" s="33">
        <v>8</v>
      </c>
      <c r="W14" s="26">
        <v>8</v>
      </c>
      <c r="X14" s="26">
        <v>201</v>
      </c>
      <c r="Y14" s="34" t="s">
        <v>41</v>
      </c>
      <c r="Z14" s="26">
        <v>0</v>
      </c>
      <c r="AA14" s="28">
        <v>0</v>
      </c>
      <c r="AB14" s="26">
        <v>0</v>
      </c>
      <c r="AC14" s="27">
        <v>0</v>
      </c>
      <c r="AD14" s="27">
        <v>0</v>
      </c>
      <c r="AE14" s="27" t="s">
        <v>94</v>
      </c>
      <c r="AF14" s="26">
        <v>0</v>
      </c>
      <c r="AG14" s="26">
        <v>0</v>
      </c>
      <c r="AH14" s="27">
        <v>0</v>
      </c>
      <c r="AI14" s="26">
        <v>0</v>
      </c>
      <c r="AJ14" s="35">
        <v>50</v>
      </c>
    </row>
    <row r="15" spans="1:36" ht="15.75" x14ac:dyDescent="0.25">
      <c r="A15" s="9">
        <v>5</v>
      </c>
      <c r="B15" s="25" t="s">
        <v>201</v>
      </c>
      <c r="C15" s="9">
        <v>66</v>
      </c>
      <c r="D15" s="26">
        <v>4</v>
      </c>
      <c r="E15" s="26">
        <v>1967</v>
      </c>
      <c r="F15" s="26" t="s">
        <v>92</v>
      </c>
      <c r="G15" s="26">
        <v>4</v>
      </c>
      <c r="H15" s="26" t="s">
        <v>93</v>
      </c>
      <c r="I15" s="27">
        <v>2811.8</v>
      </c>
      <c r="J15" s="28">
        <f t="shared" si="0"/>
        <v>2439.4</v>
      </c>
      <c r="K15" s="27">
        <v>2288.8000000000002</v>
      </c>
      <c r="L15" s="29">
        <v>150.6</v>
      </c>
      <c r="M15" s="26">
        <v>56</v>
      </c>
      <c r="N15" s="26">
        <v>56</v>
      </c>
      <c r="O15" s="30">
        <v>108</v>
      </c>
      <c r="P15" s="26">
        <v>206</v>
      </c>
      <c r="Q15" s="31">
        <v>3621</v>
      </c>
      <c r="R15" s="26">
        <v>540</v>
      </c>
      <c r="S15" s="26">
        <v>125</v>
      </c>
      <c r="T15" s="27">
        <v>0</v>
      </c>
      <c r="U15" s="32">
        <v>0</v>
      </c>
      <c r="V15" s="33">
        <v>56</v>
      </c>
      <c r="W15" s="26">
        <v>112</v>
      </c>
      <c r="X15" s="26">
        <v>708</v>
      </c>
      <c r="Y15" s="34" t="s">
        <v>41</v>
      </c>
      <c r="Z15" s="26">
        <v>56</v>
      </c>
      <c r="AA15" s="36">
        <v>2439.4</v>
      </c>
      <c r="AB15" s="26">
        <v>0</v>
      </c>
      <c r="AC15" s="28">
        <v>2439.4</v>
      </c>
      <c r="AD15" s="27">
        <v>0</v>
      </c>
      <c r="AE15" s="27" t="s">
        <v>94</v>
      </c>
      <c r="AF15" s="26">
        <v>0</v>
      </c>
      <c r="AG15" s="26">
        <v>0</v>
      </c>
      <c r="AH15" s="27">
        <v>0</v>
      </c>
      <c r="AI15" s="26">
        <v>0</v>
      </c>
      <c r="AJ15" s="35">
        <v>397</v>
      </c>
    </row>
    <row r="16" spans="1:36" ht="15.75" x14ac:dyDescent="0.25">
      <c r="A16" s="9">
        <v>6</v>
      </c>
      <c r="B16" s="25" t="s">
        <v>202</v>
      </c>
      <c r="C16" s="9">
        <v>68</v>
      </c>
      <c r="D16" s="26">
        <v>4</v>
      </c>
      <c r="E16" s="26">
        <v>1965</v>
      </c>
      <c r="F16" s="26" t="s">
        <v>92</v>
      </c>
      <c r="G16" s="26">
        <v>4</v>
      </c>
      <c r="H16" s="26" t="s">
        <v>93</v>
      </c>
      <c r="I16" s="27">
        <v>2981.7</v>
      </c>
      <c r="J16" s="28">
        <f t="shared" si="0"/>
        <v>2546.7600000000002</v>
      </c>
      <c r="K16" s="27">
        <v>2546.7600000000002</v>
      </c>
      <c r="L16" s="29">
        <v>0</v>
      </c>
      <c r="M16" s="26">
        <v>60</v>
      </c>
      <c r="N16" s="26">
        <v>61</v>
      </c>
      <c r="O16" s="30">
        <v>129</v>
      </c>
      <c r="P16" s="26">
        <v>206</v>
      </c>
      <c r="Q16" s="31">
        <v>3668</v>
      </c>
      <c r="R16" s="26">
        <v>540</v>
      </c>
      <c r="S16" s="26">
        <v>250</v>
      </c>
      <c r="T16" s="27">
        <v>0</v>
      </c>
      <c r="U16" s="32">
        <v>0</v>
      </c>
      <c r="V16" s="33">
        <v>60</v>
      </c>
      <c r="W16" s="26">
        <v>120</v>
      </c>
      <c r="X16" s="26">
        <v>708</v>
      </c>
      <c r="Y16" s="34" t="s">
        <v>41</v>
      </c>
      <c r="Z16" s="26">
        <v>60</v>
      </c>
      <c r="AA16" s="36">
        <v>2546.7600000000002</v>
      </c>
      <c r="AB16" s="26">
        <v>0</v>
      </c>
      <c r="AC16" s="28">
        <v>2546.7600000000002</v>
      </c>
      <c r="AD16" s="27">
        <v>0</v>
      </c>
      <c r="AE16" s="27" t="s">
        <v>94</v>
      </c>
      <c r="AF16" s="26">
        <v>0</v>
      </c>
      <c r="AG16" s="26">
        <v>0</v>
      </c>
      <c r="AH16" s="27">
        <v>0</v>
      </c>
      <c r="AI16" s="26">
        <v>0</v>
      </c>
      <c r="AJ16" s="35">
        <v>414</v>
      </c>
    </row>
    <row r="17" spans="1:36" ht="15.75" x14ac:dyDescent="0.25">
      <c r="A17" s="9">
        <v>7</v>
      </c>
      <c r="B17" s="25" t="s">
        <v>203</v>
      </c>
      <c r="C17" s="9">
        <v>70</v>
      </c>
      <c r="D17" s="26">
        <v>4</v>
      </c>
      <c r="E17" s="26">
        <v>1964</v>
      </c>
      <c r="F17" s="26" t="s">
        <v>92</v>
      </c>
      <c r="G17" s="26">
        <v>4</v>
      </c>
      <c r="H17" s="26" t="s">
        <v>93</v>
      </c>
      <c r="I17" s="27">
        <v>3183.3</v>
      </c>
      <c r="J17" s="28">
        <f t="shared" si="0"/>
        <v>2534.4</v>
      </c>
      <c r="K17" s="27">
        <v>2494.4</v>
      </c>
      <c r="L17" s="29">
        <v>40</v>
      </c>
      <c r="M17" s="26">
        <v>60</v>
      </c>
      <c r="N17" s="26">
        <v>60</v>
      </c>
      <c r="O17" s="30">
        <v>141</v>
      </c>
      <c r="P17" s="26">
        <v>206</v>
      </c>
      <c r="Q17" s="31">
        <v>3892</v>
      </c>
      <c r="R17" s="26">
        <v>540</v>
      </c>
      <c r="S17" s="26">
        <v>504</v>
      </c>
      <c r="T17" s="27">
        <v>0</v>
      </c>
      <c r="U17" s="32">
        <v>0</v>
      </c>
      <c r="V17" s="33">
        <v>60</v>
      </c>
      <c r="W17" s="26">
        <v>120</v>
      </c>
      <c r="X17" s="26">
        <v>708</v>
      </c>
      <c r="Y17" s="34" t="s">
        <v>41</v>
      </c>
      <c r="Z17" s="26">
        <v>60</v>
      </c>
      <c r="AA17" s="36">
        <v>2494.4</v>
      </c>
      <c r="AB17" s="26">
        <v>0</v>
      </c>
      <c r="AC17" s="28">
        <v>2494.4</v>
      </c>
      <c r="AD17" s="27">
        <v>0</v>
      </c>
      <c r="AE17" s="27" t="s">
        <v>94</v>
      </c>
      <c r="AF17" s="26">
        <v>0</v>
      </c>
      <c r="AG17" s="26">
        <v>0</v>
      </c>
      <c r="AH17" s="27">
        <v>0</v>
      </c>
      <c r="AI17" s="26">
        <v>0</v>
      </c>
      <c r="AJ17" s="35">
        <v>395</v>
      </c>
    </row>
    <row r="18" spans="1:36" ht="15.75" x14ac:dyDescent="0.25">
      <c r="A18" s="9">
        <v>8</v>
      </c>
      <c r="B18" s="25" t="s">
        <v>204</v>
      </c>
      <c r="C18" s="9">
        <v>92</v>
      </c>
      <c r="D18" s="30">
        <v>5</v>
      </c>
      <c r="E18" s="30">
        <v>1983</v>
      </c>
      <c r="F18" s="26" t="s">
        <v>92</v>
      </c>
      <c r="G18" s="26">
        <v>2</v>
      </c>
      <c r="H18" s="26" t="s">
        <v>93</v>
      </c>
      <c r="I18" s="27">
        <v>2850.5</v>
      </c>
      <c r="J18" s="28">
        <f t="shared" si="0"/>
        <v>1975.56</v>
      </c>
      <c r="K18" s="37">
        <v>1975.56</v>
      </c>
      <c r="L18" s="38">
        <v>0</v>
      </c>
      <c r="M18" s="30">
        <v>55</v>
      </c>
      <c r="N18" s="30">
        <v>55</v>
      </c>
      <c r="O18" s="30">
        <v>128</v>
      </c>
      <c r="P18" s="30">
        <v>200</v>
      </c>
      <c r="Q18" s="31">
        <v>3312</v>
      </c>
      <c r="R18" s="30">
        <v>380</v>
      </c>
      <c r="S18" s="30">
        <v>442</v>
      </c>
      <c r="T18" s="27">
        <v>0</v>
      </c>
      <c r="U18" s="32">
        <v>0</v>
      </c>
      <c r="V18" s="39">
        <v>55</v>
      </c>
      <c r="W18" s="30">
        <v>110</v>
      </c>
      <c r="X18" s="30">
        <v>592</v>
      </c>
      <c r="Y18" s="40" t="s">
        <v>44</v>
      </c>
      <c r="Z18" s="30">
        <v>55</v>
      </c>
      <c r="AA18" s="36">
        <v>1975.56</v>
      </c>
      <c r="AB18" s="26">
        <v>0</v>
      </c>
      <c r="AC18" s="28">
        <v>0</v>
      </c>
      <c r="AD18" s="27">
        <v>0</v>
      </c>
      <c r="AE18" s="27" t="s">
        <v>94</v>
      </c>
      <c r="AF18" s="26">
        <v>0</v>
      </c>
      <c r="AG18" s="26">
        <v>0</v>
      </c>
      <c r="AH18" s="27">
        <v>0</v>
      </c>
      <c r="AI18" s="26">
        <v>0</v>
      </c>
      <c r="AJ18" s="41">
        <v>936</v>
      </c>
    </row>
    <row r="19" spans="1:36" ht="15.75" x14ac:dyDescent="0.25">
      <c r="A19" s="9">
        <v>9</v>
      </c>
      <c r="B19" s="25" t="s">
        <v>205</v>
      </c>
      <c r="C19" s="9">
        <v>2</v>
      </c>
      <c r="D19" s="26">
        <v>5</v>
      </c>
      <c r="E19" s="26">
        <v>1967</v>
      </c>
      <c r="F19" s="26" t="s">
        <v>92</v>
      </c>
      <c r="G19" s="26">
        <v>4</v>
      </c>
      <c r="H19" s="26" t="s">
        <v>93</v>
      </c>
      <c r="I19" s="27">
        <v>4265.3</v>
      </c>
      <c r="J19" s="28">
        <f t="shared" si="0"/>
        <v>3694.7</v>
      </c>
      <c r="K19" s="27">
        <v>3190</v>
      </c>
      <c r="L19" s="29">
        <v>504.7</v>
      </c>
      <c r="M19" s="26">
        <v>70</v>
      </c>
      <c r="N19" s="26">
        <v>70</v>
      </c>
      <c r="O19" s="30">
        <v>144</v>
      </c>
      <c r="P19" s="26">
        <v>420</v>
      </c>
      <c r="Q19" s="31">
        <v>2159</v>
      </c>
      <c r="R19" s="26">
        <v>784</v>
      </c>
      <c r="S19" s="26">
        <v>0</v>
      </c>
      <c r="T19" s="27">
        <v>0</v>
      </c>
      <c r="U19" s="32">
        <v>0</v>
      </c>
      <c r="V19" s="33">
        <v>70</v>
      </c>
      <c r="W19" s="26">
        <v>140</v>
      </c>
      <c r="X19" s="26">
        <v>1092</v>
      </c>
      <c r="Y19" s="34" t="s">
        <v>41</v>
      </c>
      <c r="Z19" s="26">
        <v>70</v>
      </c>
      <c r="AA19" s="36">
        <v>3694.7</v>
      </c>
      <c r="AB19" s="42">
        <v>1</v>
      </c>
      <c r="AC19" s="28">
        <v>3694.7</v>
      </c>
      <c r="AD19" s="27">
        <v>0</v>
      </c>
      <c r="AE19" s="27" t="s">
        <v>94</v>
      </c>
      <c r="AF19" s="26">
        <v>0</v>
      </c>
      <c r="AG19" s="26">
        <v>0</v>
      </c>
      <c r="AH19" s="27">
        <v>0</v>
      </c>
      <c r="AI19" s="26">
        <v>0</v>
      </c>
      <c r="AJ19" s="35">
        <v>568</v>
      </c>
    </row>
    <row r="20" spans="1:36" ht="15.75" x14ac:dyDescent="0.25">
      <c r="A20" s="9">
        <f>A19+1</f>
        <v>10</v>
      </c>
      <c r="B20" s="25" t="s">
        <v>206</v>
      </c>
      <c r="C20" s="9">
        <v>4</v>
      </c>
      <c r="D20" s="26">
        <v>5</v>
      </c>
      <c r="E20" s="26">
        <v>1967</v>
      </c>
      <c r="F20" s="26" t="s">
        <v>92</v>
      </c>
      <c r="G20" s="26">
        <v>6</v>
      </c>
      <c r="H20" s="26" t="s">
        <v>93</v>
      </c>
      <c r="I20" s="27">
        <v>5273</v>
      </c>
      <c r="J20" s="28">
        <f t="shared" si="0"/>
        <v>5063</v>
      </c>
      <c r="K20" s="27">
        <v>4537.3999999999996</v>
      </c>
      <c r="L20" s="29">
        <v>525.6</v>
      </c>
      <c r="M20" s="26">
        <v>100</v>
      </c>
      <c r="N20" s="26">
        <v>101</v>
      </c>
      <c r="O20" s="30">
        <v>246</v>
      </c>
      <c r="P20" s="26">
        <v>420</v>
      </c>
      <c r="Q20" s="31">
        <v>3983</v>
      </c>
      <c r="R20" s="26">
        <v>1117</v>
      </c>
      <c r="S20" s="26">
        <v>204</v>
      </c>
      <c r="T20" s="27">
        <v>0</v>
      </c>
      <c r="U20" s="32">
        <v>0</v>
      </c>
      <c r="V20" s="33">
        <v>0</v>
      </c>
      <c r="W20" s="26">
        <v>200</v>
      </c>
      <c r="X20" s="26">
        <v>1560</v>
      </c>
      <c r="Y20" s="34" t="s">
        <v>41</v>
      </c>
      <c r="Z20" s="26">
        <v>100</v>
      </c>
      <c r="AA20" s="36">
        <v>5063</v>
      </c>
      <c r="AB20" s="42">
        <v>0</v>
      </c>
      <c r="AC20" s="28">
        <v>5063</v>
      </c>
      <c r="AD20" s="27">
        <v>5063</v>
      </c>
      <c r="AE20" s="9" t="s">
        <v>45</v>
      </c>
      <c r="AF20" s="26">
        <v>0</v>
      </c>
      <c r="AG20" s="26">
        <v>0</v>
      </c>
      <c r="AH20" s="27">
        <v>0</v>
      </c>
      <c r="AI20" s="26">
        <v>0</v>
      </c>
      <c r="AJ20" s="35">
        <v>852</v>
      </c>
    </row>
    <row r="21" spans="1:36" ht="15.75" x14ac:dyDescent="0.25">
      <c r="A21" s="9">
        <f t="shared" ref="A21:A84" si="1">A20+1</f>
        <v>11</v>
      </c>
      <c r="B21" s="25" t="s">
        <v>207</v>
      </c>
      <c r="C21" s="9">
        <v>6</v>
      </c>
      <c r="D21" s="26">
        <v>5</v>
      </c>
      <c r="E21" s="26">
        <v>1970</v>
      </c>
      <c r="F21" s="26" t="s">
        <v>92</v>
      </c>
      <c r="G21" s="26">
        <v>4</v>
      </c>
      <c r="H21" s="26" t="s">
        <v>93</v>
      </c>
      <c r="I21" s="27">
        <v>4107.3999999999996</v>
      </c>
      <c r="J21" s="28">
        <f t="shared" si="0"/>
        <v>3513.7</v>
      </c>
      <c r="K21" s="27">
        <v>3513.7</v>
      </c>
      <c r="L21" s="29">
        <v>0</v>
      </c>
      <c r="M21" s="26">
        <v>78</v>
      </c>
      <c r="N21" s="26">
        <v>79</v>
      </c>
      <c r="O21" s="30">
        <v>174</v>
      </c>
      <c r="P21" s="26">
        <v>340</v>
      </c>
      <c r="Q21" s="31">
        <v>3551</v>
      </c>
      <c r="R21" s="26">
        <v>784</v>
      </c>
      <c r="S21" s="26">
        <v>252</v>
      </c>
      <c r="T21" s="27">
        <v>0</v>
      </c>
      <c r="U21" s="32">
        <v>0</v>
      </c>
      <c r="V21" s="33">
        <v>78</v>
      </c>
      <c r="W21" s="26">
        <v>156</v>
      </c>
      <c r="X21" s="26">
        <v>1092</v>
      </c>
      <c r="Y21" s="34" t="s">
        <v>41</v>
      </c>
      <c r="Z21" s="26">
        <v>78</v>
      </c>
      <c r="AA21" s="36">
        <v>3513.7</v>
      </c>
      <c r="AB21" s="42">
        <v>0</v>
      </c>
      <c r="AC21" s="28">
        <v>3513.7</v>
      </c>
      <c r="AD21" s="27">
        <v>0</v>
      </c>
      <c r="AE21" s="27" t="s">
        <v>94</v>
      </c>
      <c r="AF21" s="26">
        <v>0</v>
      </c>
      <c r="AG21" s="26">
        <v>0</v>
      </c>
      <c r="AH21" s="27">
        <v>0</v>
      </c>
      <c r="AI21" s="26">
        <v>0</v>
      </c>
      <c r="AJ21" s="35">
        <v>627</v>
      </c>
    </row>
    <row r="22" spans="1:36" ht="15.75" x14ac:dyDescent="0.25">
      <c r="A22" s="9">
        <f t="shared" si="1"/>
        <v>12</v>
      </c>
      <c r="B22" s="25" t="s">
        <v>208</v>
      </c>
      <c r="C22" s="9">
        <v>12</v>
      </c>
      <c r="D22" s="26">
        <v>5</v>
      </c>
      <c r="E22" s="26">
        <v>1971</v>
      </c>
      <c r="F22" s="26" t="s">
        <v>92</v>
      </c>
      <c r="G22" s="26">
        <v>6</v>
      </c>
      <c r="H22" s="26" t="s">
        <v>93</v>
      </c>
      <c r="I22" s="27">
        <v>6700.8</v>
      </c>
      <c r="J22" s="28">
        <f t="shared" si="0"/>
        <v>4531.7</v>
      </c>
      <c r="K22" s="27">
        <v>4499</v>
      </c>
      <c r="L22" s="29">
        <v>32.700000000000003</v>
      </c>
      <c r="M22" s="26">
        <v>100</v>
      </c>
      <c r="N22" s="26">
        <v>100</v>
      </c>
      <c r="O22" s="30">
        <v>234</v>
      </c>
      <c r="P22" s="26">
        <v>420</v>
      </c>
      <c r="Q22" s="31">
        <v>3550</v>
      </c>
      <c r="R22" s="26">
        <v>1176</v>
      </c>
      <c r="S22" s="26">
        <v>574</v>
      </c>
      <c r="T22" s="27">
        <v>0</v>
      </c>
      <c r="U22" s="32">
        <v>0</v>
      </c>
      <c r="V22" s="33">
        <v>100</v>
      </c>
      <c r="W22" s="26">
        <v>200</v>
      </c>
      <c r="X22" s="26">
        <v>1560</v>
      </c>
      <c r="Y22" s="34" t="s">
        <v>41</v>
      </c>
      <c r="Z22" s="26">
        <v>100</v>
      </c>
      <c r="AA22" s="36">
        <v>4531.7</v>
      </c>
      <c r="AB22" s="42">
        <v>0</v>
      </c>
      <c r="AC22" s="28">
        <v>4531.7</v>
      </c>
      <c r="AD22" s="27">
        <v>0</v>
      </c>
      <c r="AE22" s="27" t="s">
        <v>94</v>
      </c>
      <c r="AF22" s="26">
        <v>0</v>
      </c>
      <c r="AG22" s="26">
        <v>0</v>
      </c>
      <c r="AH22" s="27">
        <v>0</v>
      </c>
      <c r="AI22" s="26">
        <v>0</v>
      </c>
      <c r="AJ22" s="35">
        <v>860</v>
      </c>
    </row>
    <row r="23" spans="1:36" ht="15.75" x14ac:dyDescent="0.25">
      <c r="A23" s="9">
        <f t="shared" si="1"/>
        <v>13</v>
      </c>
      <c r="B23" s="25" t="s">
        <v>209</v>
      </c>
      <c r="C23" s="9">
        <v>16</v>
      </c>
      <c r="D23" s="26">
        <v>5</v>
      </c>
      <c r="E23" s="26">
        <v>1972</v>
      </c>
      <c r="F23" s="26" t="s">
        <v>92</v>
      </c>
      <c r="G23" s="26">
        <v>7</v>
      </c>
      <c r="H23" s="26" t="s">
        <v>93</v>
      </c>
      <c r="I23" s="27">
        <v>5694.5</v>
      </c>
      <c r="J23" s="28">
        <f t="shared" si="0"/>
        <v>5062.7</v>
      </c>
      <c r="K23" s="27">
        <v>4497.8</v>
      </c>
      <c r="L23" s="29">
        <v>564.9</v>
      </c>
      <c r="M23" s="26">
        <v>100</v>
      </c>
      <c r="N23" s="26">
        <v>100</v>
      </c>
      <c r="O23" s="30">
        <v>262</v>
      </c>
      <c r="P23" s="26">
        <v>420</v>
      </c>
      <c r="Q23" s="31">
        <v>4546</v>
      </c>
      <c r="R23" s="26">
        <v>1846</v>
      </c>
      <c r="S23" s="26">
        <v>0</v>
      </c>
      <c r="T23" s="27">
        <v>0</v>
      </c>
      <c r="U23" s="32">
        <v>0</v>
      </c>
      <c r="V23" s="33">
        <v>100</v>
      </c>
      <c r="W23" s="26">
        <v>200</v>
      </c>
      <c r="X23" s="26">
        <v>1320</v>
      </c>
      <c r="Y23" s="34" t="s">
        <v>41</v>
      </c>
      <c r="Z23" s="26">
        <v>100</v>
      </c>
      <c r="AA23" s="36">
        <v>5062.7</v>
      </c>
      <c r="AB23" s="42">
        <v>1</v>
      </c>
      <c r="AC23" s="28">
        <v>5062.7</v>
      </c>
      <c r="AD23" s="27">
        <v>0</v>
      </c>
      <c r="AE23" s="27" t="s">
        <v>94</v>
      </c>
      <c r="AF23" s="26">
        <v>0</v>
      </c>
      <c r="AG23" s="26">
        <v>0</v>
      </c>
      <c r="AH23" s="27">
        <v>0</v>
      </c>
      <c r="AI23" s="26">
        <v>0</v>
      </c>
      <c r="AJ23" s="35">
        <v>980</v>
      </c>
    </row>
    <row r="24" spans="1:36" ht="15.75" x14ac:dyDescent="0.25">
      <c r="A24" s="9">
        <f t="shared" si="1"/>
        <v>14</v>
      </c>
      <c r="B24" s="25" t="s">
        <v>210</v>
      </c>
      <c r="C24" s="9">
        <v>18</v>
      </c>
      <c r="D24" s="26">
        <v>5</v>
      </c>
      <c r="E24" s="26">
        <v>1972</v>
      </c>
      <c r="F24" s="26" t="s">
        <v>92</v>
      </c>
      <c r="G24" s="26">
        <v>8</v>
      </c>
      <c r="H24" s="26" t="s">
        <v>93</v>
      </c>
      <c r="I24" s="27">
        <v>7415.7</v>
      </c>
      <c r="J24" s="28">
        <f t="shared" si="0"/>
        <v>6657.2</v>
      </c>
      <c r="K24" s="27">
        <v>5888.4</v>
      </c>
      <c r="L24" s="29">
        <v>768.8</v>
      </c>
      <c r="M24" s="26">
        <v>126</v>
      </c>
      <c r="N24" s="26">
        <v>126</v>
      </c>
      <c r="O24" s="30">
        <v>246</v>
      </c>
      <c r="P24" s="26">
        <v>596.79999999999995</v>
      </c>
      <c r="Q24" s="31">
        <v>7255</v>
      </c>
      <c r="R24" s="26">
        <v>1846</v>
      </c>
      <c r="S24" s="26">
        <v>932</v>
      </c>
      <c r="T24" s="27">
        <v>0</v>
      </c>
      <c r="U24" s="32">
        <v>0</v>
      </c>
      <c r="V24" s="33">
        <v>0</v>
      </c>
      <c r="W24" s="26">
        <v>252</v>
      </c>
      <c r="X24" s="26">
        <v>1908</v>
      </c>
      <c r="Y24" s="34" t="s">
        <v>41</v>
      </c>
      <c r="Z24" s="26">
        <v>126</v>
      </c>
      <c r="AA24" s="36">
        <v>6657.2</v>
      </c>
      <c r="AB24" s="42">
        <v>2</v>
      </c>
      <c r="AC24" s="28">
        <v>6657.2</v>
      </c>
      <c r="AD24" s="27">
        <v>6657.2</v>
      </c>
      <c r="AE24" s="9" t="s">
        <v>45</v>
      </c>
      <c r="AF24" s="26">
        <v>0</v>
      </c>
      <c r="AG24" s="26">
        <v>0</v>
      </c>
      <c r="AH24" s="27">
        <v>0</v>
      </c>
      <c r="AI24" s="26">
        <v>0</v>
      </c>
      <c r="AJ24" s="35">
        <v>1020</v>
      </c>
    </row>
    <row r="25" spans="1:36" ht="15.75" x14ac:dyDescent="0.25">
      <c r="A25" s="9">
        <f t="shared" si="1"/>
        <v>15</v>
      </c>
      <c r="B25" s="25" t="s">
        <v>211</v>
      </c>
      <c r="C25" s="9">
        <v>22</v>
      </c>
      <c r="D25" s="26">
        <v>5</v>
      </c>
      <c r="E25" s="26">
        <v>1974</v>
      </c>
      <c r="F25" s="26" t="s">
        <v>92</v>
      </c>
      <c r="G25" s="26">
        <v>7</v>
      </c>
      <c r="H25" s="26" t="s">
        <v>93</v>
      </c>
      <c r="I25" s="27">
        <v>6714.9</v>
      </c>
      <c r="J25" s="28">
        <f t="shared" si="0"/>
        <v>5612.9</v>
      </c>
      <c r="K25" s="27">
        <v>5612.9</v>
      </c>
      <c r="L25" s="29">
        <v>0</v>
      </c>
      <c r="M25" s="26">
        <v>120</v>
      </c>
      <c r="N25" s="26">
        <v>121</v>
      </c>
      <c r="O25" s="30">
        <v>287</v>
      </c>
      <c r="P25" s="26">
        <v>525</v>
      </c>
      <c r="Q25" s="31">
        <v>5259</v>
      </c>
      <c r="R25" s="26">
        <v>1268</v>
      </c>
      <c r="S25" s="26">
        <v>620</v>
      </c>
      <c r="T25" s="27">
        <v>0</v>
      </c>
      <c r="U25" s="32">
        <v>0</v>
      </c>
      <c r="V25" s="33">
        <v>120</v>
      </c>
      <c r="W25" s="26">
        <v>240</v>
      </c>
      <c r="X25" s="26">
        <v>1380</v>
      </c>
      <c r="Y25" s="34" t="s">
        <v>44</v>
      </c>
      <c r="Z25" s="26">
        <v>120</v>
      </c>
      <c r="AA25" s="36">
        <v>5612.9</v>
      </c>
      <c r="AB25" s="42">
        <v>0</v>
      </c>
      <c r="AC25" s="28">
        <v>5612.9</v>
      </c>
      <c r="AD25" s="27">
        <v>0</v>
      </c>
      <c r="AE25" s="27" t="s">
        <v>94</v>
      </c>
      <c r="AF25" s="26">
        <v>0</v>
      </c>
      <c r="AG25" s="26">
        <v>0</v>
      </c>
      <c r="AH25" s="27">
        <v>0</v>
      </c>
      <c r="AI25" s="26">
        <v>0</v>
      </c>
      <c r="AJ25" s="35">
        <v>903</v>
      </c>
    </row>
    <row r="26" spans="1:36" ht="15.75" x14ac:dyDescent="0.25">
      <c r="A26" s="9">
        <f t="shared" si="1"/>
        <v>16</v>
      </c>
      <c r="B26" s="25" t="s">
        <v>212</v>
      </c>
      <c r="C26" s="9">
        <v>48</v>
      </c>
      <c r="D26" s="26">
        <v>5</v>
      </c>
      <c r="E26" s="26">
        <v>1993</v>
      </c>
      <c r="F26" s="26" t="s">
        <v>92</v>
      </c>
      <c r="G26" s="26">
        <v>5</v>
      </c>
      <c r="H26" s="26" t="s">
        <v>93</v>
      </c>
      <c r="I26" s="27">
        <v>4202</v>
      </c>
      <c r="J26" s="28">
        <f t="shared" si="0"/>
        <v>3639.24</v>
      </c>
      <c r="K26" s="27">
        <v>3639.24</v>
      </c>
      <c r="L26" s="29">
        <v>0</v>
      </c>
      <c r="M26" s="30">
        <v>60</v>
      </c>
      <c r="N26" s="30">
        <v>60</v>
      </c>
      <c r="O26" s="30">
        <v>169</v>
      </c>
      <c r="P26" s="26">
        <v>283.5</v>
      </c>
      <c r="Q26" s="31">
        <v>3681</v>
      </c>
      <c r="R26" s="26">
        <v>1020</v>
      </c>
      <c r="S26" s="26">
        <v>950</v>
      </c>
      <c r="T26" s="27">
        <v>0</v>
      </c>
      <c r="U26" s="32">
        <v>0</v>
      </c>
      <c r="V26" s="33">
        <v>0</v>
      </c>
      <c r="W26" s="26">
        <v>120</v>
      </c>
      <c r="X26" s="26">
        <v>1168</v>
      </c>
      <c r="Y26" s="34" t="s">
        <v>44</v>
      </c>
      <c r="Z26" s="26">
        <v>60</v>
      </c>
      <c r="AA26" s="36">
        <v>3639.24</v>
      </c>
      <c r="AB26" s="42">
        <v>0</v>
      </c>
      <c r="AC26" s="28">
        <v>3639.24</v>
      </c>
      <c r="AD26" s="27">
        <v>3639.24</v>
      </c>
      <c r="AE26" s="9" t="s">
        <v>45</v>
      </c>
      <c r="AF26" s="26">
        <v>0</v>
      </c>
      <c r="AG26" s="26">
        <v>0</v>
      </c>
      <c r="AH26" s="27">
        <v>0</v>
      </c>
      <c r="AI26" s="26">
        <v>0</v>
      </c>
      <c r="AJ26" s="35">
        <v>776</v>
      </c>
    </row>
    <row r="27" spans="1:36" ht="15.75" x14ac:dyDescent="0.25">
      <c r="A27" s="9">
        <f t="shared" si="1"/>
        <v>17</v>
      </c>
      <c r="B27" s="25" t="s">
        <v>213</v>
      </c>
      <c r="C27" s="43" t="s">
        <v>95</v>
      </c>
      <c r="D27" s="26">
        <v>5</v>
      </c>
      <c r="E27" s="26">
        <v>1971</v>
      </c>
      <c r="F27" s="26" t="s">
        <v>92</v>
      </c>
      <c r="G27" s="26">
        <v>4</v>
      </c>
      <c r="H27" s="26" t="s">
        <v>93</v>
      </c>
      <c r="I27" s="27">
        <v>4466.71</v>
      </c>
      <c r="J27" s="28">
        <f t="shared" si="0"/>
        <v>3217.8</v>
      </c>
      <c r="K27" s="27">
        <v>3217.8</v>
      </c>
      <c r="L27" s="29">
        <v>0</v>
      </c>
      <c r="M27" s="26">
        <v>71</v>
      </c>
      <c r="N27" s="26">
        <v>72</v>
      </c>
      <c r="O27" s="30">
        <v>149</v>
      </c>
      <c r="P27" s="26">
        <v>280</v>
      </c>
      <c r="Q27" s="31">
        <v>2516</v>
      </c>
      <c r="R27" s="26">
        <v>686</v>
      </c>
      <c r="S27" s="26">
        <v>284</v>
      </c>
      <c r="T27" s="27">
        <v>0</v>
      </c>
      <c r="U27" s="32">
        <v>0</v>
      </c>
      <c r="V27" s="33">
        <v>0</v>
      </c>
      <c r="W27" s="26">
        <v>142</v>
      </c>
      <c r="X27" s="26">
        <v>1092</v>
      </c>
      <c r="Y27" s="34" t="s">
        <v>41</v>
      </c>
      <c r="Z27" s="26">
        <v>71</v>
      </c>
      <c r="AA27" s="36">
        <v>3217.8</v>
      </c>
      <c r="AB27" s="42">
        <v>1</v>
      </c>
      <c r="AC27" s="28">
        <v>3217.8</v>
      </c>
      <c r="AD27" s="27">
        <v>3217.8</v>
      </c>
      <c r="AE27" s="9" t="s">
        <v>45</v>
      </c>
      <c r="AF27" s="26">
        <v>0</v>
      </c>
      <c r="AG27" s="26">
        <v>0</v>
      </c>
      <c r="AH27" s="27">
        <v>0</v>
      </c>
      <c r="AI27" s="26">
        <v>0</v>
      </c>
      <c r="AJ27" s="35">
        <v>649</v>
      </c>
    </row>
    <row r="28" spans="1:36" ht="15.75" x14ac:dyDescent="0.25">
      <c r="A28" s="9">
        <f t="shared" si="1"/>
        <v>18</v>
      </c>
      <c r="B28" s="25" t="s">
        <v>214</v>
      </c>
      <c r="C28" s="43" t="s">
        <v>96</v>
      </c>
      <c r="D28" s="26">
        <v>5</v>
      </c>
      <c r="E28" s="26">
        <v>1970</v>
      </c>
      <c r="F28" s="26" t="s">
        <v>92</v>
      </c>
      <c r="G28" s="26">
        <v>4</v>
      </c>
      <c r="H28" s="26" t="s">
        <v>93</v>
      </c>
      <c r="I28" s="27">
        <v>4447.3</v>
      </c>
      <c r="J28" s="28">
        <f t="shared" si="0"/>
        <v>3501.12</v>
      </c>
      <c r="K28" s="27">
        <v>3501.12</v>
      </c>
      <c r="L28" s="29">
        <v>0</v>
      </c>
      <c r="M28" s="26">
        <v>78</v>
      </c>
      <c r="N28" s="26">
        <v>80</v>
      </c>
      <c r="O28" s="30">
        <v>188</v>
      </c>
      <c r="P28" s="26">
        <v>280</v>
      </c>
      <c r="Q28" s="31">
        <v>3500</v>
      </c>
      <c r="R28" s="26">
        <v>686</v>
      </c>
      <c r="S28" s="26">
        <v>284</v>
      </c>
      <c r="T28" s="27">
        <v>0</v>
      </c>
      <c r="U28" s="32">
        <v>0</v>
      </c>
      <c r="V28" s="33">
        <v>78</v>
      </c>
      <c r="W28" s="26">
        <v>156</v>
      </c>
      <c r="X28" s="26">
        <v>1091</v>
      </c>
      <c r="Y28" s="34" t="s">
        <v>41</v>
      </c>
      <c r="Z28" s="26">
        <v>78</v>
      </c>
      <c r="AA28" s="36">
        <v>3501.12</v>
      </c>
      <c r="AB28" s="42">
        <v>1</v>
      </c>
      <c r="AC28" s="28">
        <v>3501.12</v>
      </c>
      <c r="AD28" s="27">
        <v>0</v>
      </c>
      <c r="AE28" s="27" t="s">
        <v>94</v>
      </c>
      <c r="AF28" s="26">
        <v>0</v>
      </c>
      <c r="AG28" s="26">
        <v>0</v>
      </c>
      <c r="AH28" s="27">
        <v>0</v>
      </c>
      <c r="AI28" s="26">
        <v>0</v>
      </c>
      <c r="AJ28" s="35">
        <v>580</v>
      </c>
    </row>
    <row r="29" spans="1:36" ht="15.75" x14ac:dyDescent="0.25">
      <c r="A29" s="9">
        <f t="shared" si="1"/>
        <v>19</v>
      </c>
      <c r="B29" s="25" t="s">
        <v>215</v>
      </c>
      <c r="C29" s="43" t="s">
        <v>97</v>
      </c>
      <c r="D29" s="26">
        <v>5</v>
      </c>
      <c r="E29" s="26">
        <v>1980</v>
      </c>
      <c r="F29" s="26" t="s">
        <v>92</v>
      </c>
      <c r="G29" s="26">
        <v>4</v>
      </c>
      <c r="H29" s="26" t="s">
        <v>93</v>
      </c>
      <c r="I29" s="27">
        <v>4928.7</v>
      </c>
      <c r="J29" s="28">
        <f t="shared" si="0"/>
        <v>3212.4</v>
      </c>
      <c r="K29" s="27">
        <v>3186.6</v>
      </c>
      <c r="L29" s="29">
        <v>25.8</v>
      </c>
      <c r="M29" s="26">
        <v>60</v>
      </c>
      <c r="N29" s="26">
        <v>61</v>
      </c>
      <c r="O29" s="30">
        <v>156</v>
      </c>
      <c r="P29" s="26">
        <v>280</v>
      </c>
      <c r="Q29" s="31">
        <v>2458</v>
      </c>
      <c r="R29" s="26">
        <v>840</v>
      </c>
      <c r="S29" s="26">
        <v>600</v>
      </c>
      <c r="T29" s="27">
        <v>0</v>
      </c>
      <c r="U29" s="32">
        <v>0</v>
      </c>
      <c r="V29" s="33">
        <v>0</v>
      </c>
      <c r="W29" s="26">
        <v>120</v>
      </c>
      <c r="X29" s="26">
        <v>1092</v>
      </c>
      <c r="Y29" s="34" t="s">
        <v>44</v>
      </c>
      <c r="Z29" s="26">
        <v>60</v>
      </c>
      <c r="AA29" s="36">
        <v>3212.4</v>
      </c>
      <c r="AB29" s="42">
        <v>0</v>
      </c>
      <c r="AC29" s="28">
        <v>3212.4</v>
      </c>
      <c r="AD29" s="27">
        <v>3212.4</v>
      </c>
      <c r="AE29" s="9" t="s">
        <v>45</v>
      </c>
      <c r="AF29" s="26">
        <v>0</v>
      </c>
      <c r="AG29" s="26">
        <v>0</v>
      </c>
      <c r="AH29" s="27">
        <v>0</v>
      </c>
      <c r="AI29" s="26">
        <v>0</v>
      </c>
      <c r="AJ29" s="35">
        <v>584</v>
      </c>
    </row>
    <row r="30" spans="1:36" ht="15.75" x14ac:dyDescent="0.25">
      <c r="A30" s="9">
        <f t="shared" si="1"/>
        <v>20</v>
      </c>
      <c r="B30" s="25" t="s">
        <v>216</v>
      </c>
      <c r="C30" s="43" t="s">
        <v>98</v>
      </c>
      <c r="D30" s="26">
        <v>5</v>
      </c>
      <c r="E30" s="26">
        <v>1970</v>
      </c>
      <c r="F30" s="26" t="s">
        <v>92</v>
      </c>
      <c r="G30" s="26">
        <v>6</v>
      </c>
      <c r="H30" s="26" t="s">
        <v>93</v>
      </c>
      <c r="I30" s="27">
        <v>5633.7</v>
      </c>
      <c r="J30" s="28">
        <f t="shared" si="0"/>
        <v>4563.3</v>
      </c>
      <c r="K30" s="27">
        <v>4563.3</v>
      </c>
      <c r="L30" s="29">
        <v>0</v>
      </c>
      <c r="M30" s="26">
        <v>100</v>
      </c>
      <c r="N30" s="26">
        <v>100</v>
      </c>
      <c r="O30" s="30">
        <v>240</v>
      </c>
      <c r="P30" s="26">
        <v>420</v>
      </c>
      <c r="Q30" s="31">
        <v>5791</v>
      </c>
      <c r="R30" s="26">
        <v>0</v>
      </c>
      <c r="S30" s="26">
        <v>653</v>
      </c>
      <c r="T30" s="27">
        <v>0</v>
      </c>
      <c r="U30" s="32">
        <v>0</v>
      </c>
      <c r="V30" s="33">
        <v>100</v>
      </c>
      <c r="W30" s="26">
        <v>200</v>
      </c>
      <c r="X30" s="26">
        <v>1329</v>
      </c>
      <c r="Y30" s="34" t="s">
        <v>44</v>
      </c>
      <c r="Z30" s="26">
        <v>100</v>
      </c>
      <c r="AA30" s="36">
        <v>4563.3</v>
      </c>
      <c r="AB30" s="42">
        <v>0</v>
      </c>
      <c r="AC30" s="28">
        <v>4563.3</v>
      </c>
      <c r="AD30" s="27">
        <v>0</v>
      </c>
      <c r="AE30" s="27" t="s">
        <v>94</v>
      </c>
      <c r="AF30" s="26">
        <v>0</v>
      </c>
      <c r="AG30" s="26">
        <v>0</v>
      </c>
      <c r="AH30" s="27">
        <v>0</v>
      </c>
      <c r="AI30" s="26">
        <v>0</v>
      </c>
      <c r="AJ30" s="35">
        <v>836</v>
      </c>
    </row>
    <row r="31" spans="1:36" ht="15.75" x14ac:dyDescent="0.25">
      <c r="A31" s="9">
        <f t="shared" si="1"/>
        <v>21</v>
      </c>
      <c r="B31" s="25" t="s">
        <v>217</v>
      </c>
      <c r="C31" s="43" t="s">
        <v>99</v>
      </c>
      <c r="D31" s="26">
        <v>5</v>
      </c>
      <c r="E31" s="26">
        <v>1974</v>
      </c>
      <c r="F31" s="26" t="s">
        <v>92</v>
      </c>
      <c r="G31" s="26">
        <v>4</v>
      </c>
      <c r="H31" s="26" t="s">
        <v>93</v>
      </c>
      <c r="I31" s="27">
        <v>3725.4</v>
      </c>
      <c r="J31" s="28">
        <f t="shared" si="0"/>
        <v>3210.7999999999997</v>
      </c>
      <c r="K31" s="27">
        <v>3162.2</v>
      </c>
      <c r="L31" s="29">
        <v>48.6</v>
      </c>
      <c r="M31" s="26">
        <v>70</v>
      </c>
      <c r="N31" s="26">
        <v>70</v>
      </c>
      <c r="O31" s="30">
        <v>149</v>
      </c>
      <c r="P31" s="26">
        <v>230</v>
      </c>
      <c r="Q31" s="31">
        <v>2360</v>
      </c>
      <c r="R31" s="26">
        <v>840</v>
      </c>
      <c r="S31" s="26">
        <v>360</v>
      </c>
      <c r="T31" s="27">
        <v>0</v>
      </c>
      <c r="U31" s="32">
        <v>0</v>
      </c>
      <c r="V31" s="33">
        <v>70</v>
      </c>
      <c r="W31" s="26">
        <v>140</v>
      </c>
      <c r="X31" s="26">
        <v>1008</v>
      </c>
      <c r="Y31" s="34" t="s">
        <v>41</v>
      </c>
      <c r="Z31" s="26">
        <v>70</v>
      </c>
      <c r="AA31" s="36">
        <v>3210.8</v>
      </c>
      <c r="AB31" s="42">
        <v>1</v>
      </c>
      <c r="AC31" s="28">
        <v>3210.8</v>
      </c>
      <c r="AD31" s="27">
        <v>0</v>
      </c>
      <c r="AE31" s="27" t="s">
        <v>94</v>
      </c>
      <c r="AF31" s="26">
        <v>0</v>
      </c>
      <c r="AG31" s="26">
        <v>0</v>
      </c>
      <c r="AH31" s="27">
        <v>0</v>
      </c>
      <c r="AI31" s="26">
        <v>0</v>
      </c>
      <c r="AJ31" s="35">
        <v>520</v>
      </c>
    </row>
    <row r="32" spans="1:36" ht="15.75" x14ac:dyDescent="0.25">
      <c r="A32" s="9">
        <f t="shared" si="1"/>
        <v>22</v>
      </c>
      <c r="B32" s="25" t="s">
        <v>218</v>
      </c>
      <c r="C32" s="43" t="s">
        <v>100</v>
      </c>
      <c r="D32" s="26">
        <v>5</v>
      </c>
      <c r="E32" s="26">
        <v>1972</v>
      </c>
      <c r="F32" s="26" t="s">
        <v>92</v>
      </c>
      <c r="G32" s="26">
        <v>4</v>
      </c>
      <c r="H32" s="26" t="s">
        <v>93</v>
      </c>
      <c r="I32" s="27">
        <v>3914.9</v>
      </c>
      <c r="J32" s="28">
        <f t="shared" si="0"/>
        <v>3356.1</v>
      </c>
      <c r="K32" s="27">
        <v>3183.7</v>
      </c>
      <c r="L32" s="29">
        <v>172.4</v>
      </c>
      <c r="M32" s="26">
        <v>70</v>
      </c>
      <c r="N32" s="26">
        <v>70</v>
      </c>
      <c r="O32" s="30">
        <v>154</v>
      </c>
      <c r="P32" s="26">
        <v>230</v>
      </c>
      <c r="Q32" s="31">
        <v>3744</v>
      </c>
      <c r="R32" s="26">
        <v>840</v>
      </c>
      <c r="S32" s="26">
        <v>504</v>
      </c>
      <c r="T32" s="27">
        <v>0</v>
      </c>
      <c r="U32" s="32">
        <v>0</v>
      </c>
      <c r="V32" s="33">
        <v>70</v>
      </c>
      <c r="W32" s="26">
        <v>140</v>
      </c>
      <c r="X32" s="26">
        <v>1008</v>
      </c>
      <c r="Y32" s="34" t="s">
        <v>41</v>
      </c>
      <c r="Z32" s="26">
        <v>70</v>
      </c>
      <c r="AA32" s="36">
        <v>3356.1</v>
      </c>
      <c r="AB32" s="42">
        <v>0</v>
      </c>
      <c r="AC32" s="28">
        <v>3356.1</v>
      </c>
      <c r="AD32" s="27">
        <v>0</v>
      </c>
      <c r="AE32" s="27" t="s">
        <v>94</v>
      </c>
      <c r="AF32" s="26">
        <v>0</v>
      </c>
      <c r="AG32" s="26">
        <v>0</v>
      </c>
      <c r="AH32" s="27">
        <v>0</v>
      </c>
      <c r="AI32" s="26">
        <v>0</v>
      </c>
      <c r="AJ32" s="35">
        <v>530</v>
      </c>
    </row>
    <row r="33" spans="1:36" ht="15.75" x14ac:dyDescent="0.25">
      <c r="A33" s="9">
        <f t="shared" si="1"/>
        <v>23</v>
      </c>
      <c r="B33" s="25" t="s">
        <v>219</v>
      </c>
      <c r="C33" s="43" t="s">
        <v>101</v>
      </c>
      <c r="D33" s="26">
        <v>5</v>
      </c>
      <c r="E33" s="26">
        <v>1974</v>
      </c>
      <c r="F33" s="26" t="s">
        <v>92</v>
      </c>
      <c r="G33" s="26">
        <v>2</v>
      </c>
      <c r="H33" s="26" t="s">
        <v>93</v>
      </c>
      <c r="I33" s="27">
        <v>4255.3</v>
      </c>
      <c r="J33" s="28">
        <f t="shared" si="0"/>
        <v>3377.7999999999997</v>
      </c>
      <c r="K33" s="27">
        <v>3321.6</v>
      </c>
      <c r="L33" s="29">
        <v>56.2</v>
      </c>
      <c r="M33" s="26">
        <v>126</v>
      </c>
      <c r="N33" s="26">
        <v>126</v>
      </c>
      <c r="O33" s="30">
        <v>216</v>
      </c>
      <c r="P33" s="26">
        <v>388</v>
      </c>
      <c r="Q33" s="31">
        <v>4456</v>
      </c>
      <c r="R33" s="26">
        <v>860</v>
      </c>
      <c r="S33" s="26">
        <v>350</v>
      </c>
      <c r="T33" s="27">
        <v>0</v>
      </c>
      <c r="U33" s="32">
        <v>0</v>
      </c>
      <c r="V33" s="33">
        <v>123</v>
      </c>
      <c r="W33" s="26">
        <v>246</v>
      </c>
      <c r="X33" s="26">
        <v>890</v>
      </c>
      <c r="Y33" s="34" t="s">
        <v>44</v>
      </c>
      <c r="Z33" s="26">
        <v>126</v>
      </c>
      <c r="AA33" s="36">
        <v>3377.8</v>
      </c>
      <c r="AB33" s="42">
        <v>0</v>
      </c>
      <c r="AC33" s="28">
        <v>3377.8</v>
      </c>
      <c r="AD33" s="27">
        <v>0</v>
      </c>
      <c r="AE33" s="27" t="s">
        <v>94</v>
      </c>
      <c r="AF33" s="26">
        <v>0</v>
      </c>
      <c r="AG33" s="26">
        <v>0</v>
      </c>
      <c r="AH33" s="27">
        <v>0</v>
      </c>
      <c r="AI33" s="26">
        <v>0</v>
      </c>
      <c r="AJ33" s="35">
        <v>739</v>
      </c>
    </row>
    <row r="34" spans="1:36" ht="15.75" x14ac:dyDescent="0.25">
      <c r="A34" s="9">
        <f t="shared" si="1"/>
        <v>24</v>
      </c>
      <c r="B34" s="25" t="s">
        <v>220</v>
      </c>
      <c r="C34" s="43" t="s">
        <v>102</v>
      </c>
      <c r="D34" s="26">
        <v>5</v>
      </c>
      <c r="E34" s="26">
        <v>1973</v>
      </c>
      <c r="F34" s="26" t="s">
        <v>92</v>
      </c>
      <c r="G34" s="26">
        <v>8</v>
      </c>
      <c r="H34" s="26" t="s">
        <v>93</v>
      </c>
      <c r="I34" s="27">
        <v>6970.7</v>
      </c>
      <c r="J34" s="28">
        <f t="shared" si="0"/>
        <v>6166</v>
      </c>
      <c r="K34" s="27">
        <v>6166</v>
      </c>
      <c r="L34" s="29">
        <v>0</v>
      </c>
      <c r="M34" s="26">
        <v>129</v>
      </c>
      <c r="N34" s="26">
        <v>130</v>
      </c>
      <c r="O34" s="30">
        <v>303</v>
      </c>
      <c r="P34" s="26">
        <v>770</v>
      </c>
      <c r="Q34" s="31">
        <v>6962</v>
      </c>
      <c r="R34" s="26">
        <v>1655</v>
      </c>
      <c r="S34" s="26">
        <v>1560</v>
      </c>
      <c r="T34" s="27">
        <v>0</v>
      </c>
      <c r="U34" s="32">
        <v>0</v>
      </c>
      <c r="V34" s="33">
        <v>129</v>
      </c>
      <c r="W34" s="26">
        <v>258</v>
      </c>
      <c r="X34" s="26">
        <v>1716</v>
      </c>
      <c r="Y34" s="34" t="s">
        <v>44</v>
      </c>
      <c r="Z34" s="26">
        <v>129</v>
      </c>
      <c r="AA34" s="36">
        <v>6166</v>
      </c>
      <c r="AB34" s="42">
        <v>1</v>
      </c>
      <c r="AC34" s="28">
        <v>6166</v>
      </c>
      <c r="AD34" s="27">
        <v>0</v>
      </c>
      <c r="AE34" s="27" t="s">
        <v>94</v>
      </c>
      <c r="AF34" s="26">
        <v>0</v>
      </c>
      <c r="AG34" s="26">
        <v>0</v>
      </c>
      <c r="AH34" s="27">
        <v>0</v>
      </c>
      <c r="AI34" s="26">
        <v>0</v>
      </c>
      <c r="AJ34" s="35">
        <v>1058</v>
      </c>
    </row>
    <row r="35" spans="1:36" ht="15.75" x14ac:dyDescent="0.25">
      <c r="A35" s="9">
        <f t="shared" si="1"/>
        <v>25</v>
      </c>
      <c r="B35" s="25" t="s">
        <v>221</v>
      </c>
      <c r="C35" s="43" t="s">
        <v>103</v>
      </c>
      <c r="D35" s="26">
        <v>5</v>
      </c>
      <c r="E35" s="26">
        <v>1974</v>
      </c>
      <c r="F35" s="26" t="s">
        <v>92</v>
      </c>
      <c r="G35" s="26">
        <v>10</v>
      </c>
      <c r="H35" s="26" t="s">
        <v>93</v>
      </c>
      <c r="I35" s="27">
        <v>9819.6</v>
      </c>
      <c r="J35" s="28">
        <f t="shared" si="0"/>
        <v>8663.4600000000009</v>
      </c>
      <c r="K35" s="27">
        <v>8491.26</v>
      </c>
      <c r="L35" s="29">
        <v>172.2</v>
      </c>
      <c r="M35" s="26">
        <v>178</v>
      </c>
      <c r="N35" s="26">
        <v>179</v>
      </c>
      <c r="O35" s="30">
        <v>402</v>
      </c>
      <c r="P35" s="26">
        <v>734</v>
      </c>
      <c r="Q35" s="31">
        <v>11435</v>
      </c>
      <c r="R35" s="26">
        <v>2860</v>
      </c>
      <c r="S35" s="26">
        <v>1696</v>
      </c>
      <c r="T35" s="27">
        <v>0</v>
      </c>
      <c r="U35" s="32">
        <v>0</v>
      </c>
      <c r="V35" s="33">
        <v>177</v>
      </c>
      <c r="W35" s="26">
        <v>354</v>
      </c>
      <c r="X35" s="26">
        <v>1920</v>
      </c>
      <c r="Y35" s="34" t="s">
        <v>44</v>
      </c>
      <c r="Z35" s="26">
        <v>178</v>
      </c>
      <c r="AA35" s="36">
        <v>8663.4599999999991</v>
      </c>
      <c r="AB35" s="42">
        <v>0</v>
      </c>
      <c r="AC35" s="28">
        <v>8663.4599999999991</v>
      </c>
      <c r="AD35" s="27">
        <v>0</v>
      </c>
      <c r="AE35" s="27" t="s">
        <v>94</v>
      </c>
      <c r="AF35" s="26">
        <v>0</v>
      </c>
      <c r="AG35" s="26">
        <v>0</v>
      </c>
      <c r="AH35" s="27">
        <v>0</v>
      </c>
      <c r="AI35" s="26">
        <v>0</v>
      </c>
      <c r="AJ35" s="35">
        <v>1241</v>
      </c>
    </row>
    <row r="36" spans="1:36" ht="15.75" x14ac:dyDescent="0.25">
      <c r="A36" s="9">
        <f t="shared" si="1"/>
        <v>26</v>
      </c>
      <c r="B36" s="25" t="s">
        <v>222</v>
      </c>
      <c r="C36" s="43" t="s">
        <v>104</v>
      </c>
      <c r="D36" s="26">
        <v>5</v>
      </c>
      <c r="E36" s="26">
        <v>82.85</v>
      </c>
      <c r="F36" s="26" t="s">
        <v>92</v>
      </c>
      <c r="G36" s="26">
        <v>3</v>
      </c>
      <c r="H36" s="26" t="s">
        <v>93</v>
      </c>
      <c r="I36" s="27">
        <v>3280.05</v>
      </c>
      <c r="J36" s="28">
        <f t="shared" si="0"/>
        <v>2881.25</v>
      </c>
      <c r="K36" s="27">
        <v>2823.85</v>
      </c>
      <c r="L36" s="29">
        <v>57.4</v>
      </c>
      <c r="M36" s="26">
        <v>50</v>
      </c>
      <c r="N36" s="26">
        <v>53</v>
      </c>
      <c r="O36" s="30">
        <v>147</v>
      </c>
      <c r="P36" s="26">
        <v>280</v>
      </c>
      <c r="Q36" s="31">
        <v>4135</v>
      </c>
      <c r="R36" s="26">
        <v>588</v>
      </c>
      <c r="S36" s="26">
        <v>196</v>
      </c>
      <c r="T36" s="27">
        <v>0</v>
      </c>
      <c r="U36" s="32">
        <v>0</v>
      </c>
      <c r="V36" s="33">
        <v>0</v>
      </c>
      <c r="W36" s="26">
        <v>100</v>
      </c>
      <c r="X36" s="26">
        <v>960</v>
      </c>
      <c r="Y36" s="34" t="s">
        <v>44</v>
      </c>
      <c r="Z36" s="26">
        <v>50</v>
      </c>
      <c r="AA36" s="36">
        <v>2881.25</v>
      </c>
      <c r="AB36" s="42">
        <v>0</v>
      </c>
      <c r="AC36" s="28">
        <v>2881.25</v>
      </c>
      <c r="AD36" s="27">
        <v>2881.25</v>
      </c>
      <c r="AE36" s="9" t="s">
        <v>45</v>
      </c>
      <c r="AF36" s="26">
        <v>0</v>
      </c>
      <c r="AG36" s="26">
        <v>0</v>
      </c>
      <c r="AH36" s="27">
        <v>0</v>
      </c>
      <c r="AI36" s="26">
        <v>0</v>
      </c>
      <c r="AJ36" s="35">
        <v>470</v>
      </c>
    </row>
    <row r="37" spans="1:36" ht="15.75" x14ac:dyDescent="0.25">
      <c r="A37" s="9">
        <f t="shared" si="1"/>
        <v>27</v>
      </c>
      <c r="B37" s="25" t="s">
        <v>223</v>
      </c>
      <c r="C37" s="43" t="s">
        <v>105</v>
      </c>
      <c r="D37" s="26">
        <v>5</v>
      </c>
      <c r="E37" s="26">
        <v>1982</v>
      </c>
      <c r="F37" s="26" t="s">
        <v>92</v>
      </c>
      <c r="G37" s="26">
        <v>2</v>
      </c>
      <c r="H37" s="26" t="s">
        <v>93</v>
      </c>
      <c r="I37" s="27">
        <v>1984.5</v>
      </c>
      <c r="J37" s="28">
        <f t="shared" si="0"/>
        <v>1456.5</v>
      </c>
      <c r="K37" s="27">
        <v>1456.5</v>
      </c>
      <c r="L37" s="29">
        <v>0</v>
      </c>
      <c r="M37" s="26">
        <v>30</v>
      </c>
      <c r="N37" s="26">
        <v>30</v>
      </c>
      <c r="O37" s="30">
        <v>77</v>
      </c>
      <c r="P37" s="26">
        <v>130</v>
      </c>
      <c r="Q37" s="31">
        <v>2549</v>
      </c>
      <c r="R37" s="26">
        <v>320</v>
      </c>
      <c r="S37" s="26">
        <v>260</v>
      </c>
      <c r="T37" s="27">
        <v>0</v>
      </c>
      <c r="U37" s="32">
        <v>0</v>
      </c>
      <c r="V37" s="33">
        <v>0</v>
      </c>
      <c r="W37" s="26">
        <v>60</v>
      </c>
      <c r="X37" s="26">
        <v>480</v>
      </c>
      <c r="Y37" s="34" t="s">
        <v>44</v>
      </c>
      <c r="Z37" s="26">
        <v>30</v>
      </c>
      <c r="AA37" s="36">
        <v>1456.5</v>
      </c>
      <c r="AB37" s="42">
        <v>0</v>
      </c>
      <c r="AC37" s="28">
        <v>1456.5</v>
      </c>
      <c r="AD37" s="27">
        <v>1456.5</v>
      </c>
      <c r="AE37" s="9" t="s">
        <v>45</v>
      </c>
      <c r="AF37" s="26">
        <v>0</v>
      </c>
      <c r="AG37" s="26">
        <v>0</v>
      </c>
      <c r="AH37" s="27">
        <v>0</v>
      </c>
      <c r="AI37" s="26">
        <v>0</v>
      </c>
      <c r="AJ37" s="35">
        <v>228</v>
      </c>
    </row>
    <row r="38" spans="1:36" ht="15.75" x14ac:dyDescent="0.25">
      <c r="A38" s="9">
        <f t="shared" si="1"/>
        <v>28</v>
      </c>
      <c r="B38" s="25" t="s">
        <v>224</v>
      </c>
      <c r="C38" s="43" t="s">
        <v>106</v>
      </c>
      <c r="D38" s="26">
        <v>5</v>
      </c>
      <c r="E38" s="26">
        <v>1982</v>
      </c>
      <c r="F38" s="26" t="s">
        <v>92</v>
      </c>
      <c r="G38" s="26">
        <v>2</v>
      </c>
      <c r="H38" s="26" t="s">
        <v>93</v>
      </c>
      <c r="I38" s="27">
        <v>1936.4</v>
      </c>
      <c r="J38" s="28">
        <f t="shared" si="0"/>
        <v>1407</v>
      </c>
      <c r="K38" s="27">
        <v>1407</v>
      </c>
      <c r="L38" s="29">
        <v>0</v>
      </c>
      <c r="M38" s="26">
        <v>30</v>
      </c>
      <c r="N38" s="26">
        <v>30</v>
      </c>
      <c r="O38" s="30">
        <v>63</v>
      </c>
      <c r="P38" s="26">
        <v>130</v>
      </c>
      <c r="Q38" s="31">
        <v>1498</v>
      </c>
      <c r="R38" s="26">
        <v>320</v>
      </c>
      <c r="S38" s="26">
        <v>260</v>
      </c>
      <c r="T38" s="27">
        <v>0</v>
      </c>
      <c r="U38" s="32">
        <v>0</v>
      </c>
      <c r="V38" s="33">
        <v>0</v>
      </c>
      <c r="W38" s="26">
        <v>60</v>
      </c>
      <c r="X38" s="26">
        <v>480</v>
      </c>
      <c r="Y38" s="34" t="s">
        <v>44</v>
      </c>
      <c r="Z38" s="26">
        <v>30</v>
      </c>
      <c r="AA38" s="36">
        <v>1407</v>
      </c>
      <c r="AB38" s="42">
        <v>0</v>
      </c>
      <c r="AC38" s="28">
        <v>1407</v>
      </c>
      <c r="AD38" s="27">
        <v>1407</v>
      </c>
      <c r="AE38" s="9" t="s">
        <v>45</v>
      </c>
      <c r="AF38" s="26">
        <v>0</v>
      </c>
      <c r="AG38" s="26">
        <v>0</v>
      </c>
      <c r="AH38" s="27">
        <v>0</v>
      </c>
      <c r="AI38" s="26">
        <v>0</v>
      </c>
      <c r="AJ38" s="35">
        <v>224</v>
      </c>
    </row>
    <row r="39" spans="1:36" ht="15.75" x14ac:dyDescent="0.25">
      <c r="A39" s="9">
        <f t="shared" si="1"/>
        <v>29</v>
      </c>
      <c r="B39" s="25" t="s">
        <v>225</v>
      </c>
      <c r="C39" s="43" t="s">
        <v>107</v>
      </c>
      <c r="D39" s="26">
        <v>5</v>
      </c>
      <c r="E39" s="26">
        <v>1989</v>
      </c>
      <c r="F39" s="26" t="s">
        <v>92</v>
      </c>
      <c r="G39" s="26">
        <v>3</v>
      </c>
      <c r="H39" s="26" t="s">
        <v>93</v>
      </c>
      <c r="I39" s="27">
        <v>2950.62</v>
      </c>
      <c r="J39" s="28">
        <f t="shared" si="0"/>
        <v>2439.4</v>
      </c>
      <c r="K39" s="27">
        <v>2439.4</v>
      </c>
      <c r="L39" s="29">
        <v>0</v>
      </c>
      <c r="M39" s="26">
        <v>46</v>
      </c>
      <c r="N39" s="26">
        <v>46</v>
      </c>
      <c r="O39" s="30">
        <v>144</v>
      </c>
      <c r="P39" s="26">
        <v>191.22</v>
      </c>
      <c r="Q39" s="31">
        <v>2360</v>
      </c>
      <c r="R39" s="26">
        <v>605</v>
      </c>
      <c r="S39" s="26">
        <v>320</v>
      </c>
      <c r="T39" s="27">
        <v>0</v>
      </c>
      <c r="U39" s="32">
        <v>0</v>
      </c>
      <c r="V39" s="33">
        <v>0</v>
      </c>
      <c r="W39" s="26">
        <v>90</v>
      </c>
      <c r="X39" s="26">
        <v>1050</v>
      </c>
      <c r="Y39" s="34" t="s">
        <v>44</v>
      </c>
      <c r="Z39" s="26">
        <v>45</v>
      </c>
      <c r="AA39" s="36">
        <v>2439.4</v>
      </c>
      <c r="AB39" s="42">
        <v>0</v>
      </c>
      <c r="AC39" s="28">
        <v>2439.4</v>
      </c>
      <c r="AD39" s="27">
        <v>2439.4</v>
      </c>
      <c r="AE39" s="9" t="s">
        <v>45</v>
      </c>
      <c r="AF39" s="26">
        <v>0</v>
      </c>
      <c r="AG39" s="26">
        <v>0</v>
      </c>
      <c r="AH39" s="27">
        <v>0</v>
      </c>
      <c r="AI39" s="26">
        <v>0</v>
      </c>
      <c r="AJ39" s="35">
        <v>421</v>
      </c>
    </row>
    <row r="40" spans="1:36" ht="15.75" x14ac:dyDescent="0.25">
      <c r="A40" s="9">
        <f t="shared" si="1"/>
        <v>30</v>
      </c>
      <c r="B40" s="25" t="s">
        <v>226</v>
      </c>
      <c r="C40" s="43" t="s">
        <v>108</v>
      </c>
      <c r="D40" s="26">
        <v>5</v>
      </c>
      <c r="E40" s="26">
        <v>1991</v>
      </c>
      <c r="F40" s="26" t="s">
        <v>92</v>
      </c>
      <c r="G40" s="26">
        <v>4</v>
      </c>
      <c r="H40" s="26" t="s">
        <v>93</v>
      </c>
      <c r="I40" s="27">
        <v>4351.3</v>
      </c>
      <c r="J40" s="28">
        <f t="shared" si="0"/>
        <v>3564.3</v>
      </c>
      <c r="K40" s="27">
        <v>3564.3</v>
      </c>
      <c r="L40" s="29">
        <v>0</v>
      </c>
      <c r="M40" s="26">
        <v>63</v>
      </c>
      <c r="N40" s="26">
        <v>63</v>
      </c>
      <c r="O40" s="30">
        <v>148</v>
      </c>
      <c r="P40" s="26">
        <v>305</v>
      </c>
      <c r="Q40" s="31">
        <v>2845</v>
      </c>
      <c r="R40" s="26">
        <v>900</v>
      </c>
      <c r="S40" s="26">
        <v>252</v>
      </c>
      <c r="T40" s="27">
        <v>0</v>
      </c>
      <c r="U40" s="32">
        <v>0</v>
      </c>
      <c r="V40" s="33">
        <v>0</v>
      </c>
      <c r="W40" s="26">
        <v>126</v>
      </c>
      <c r="X40" s="26">
        <v>1008</v>
      </c>
      <c r="Y40" s="34" t="s">
        <v>44</v>
      </c>
      <c r="Z40" s="26">
        <v>63</v>
      </c>
      <c r="AA40" s="36">
        <v>3564.3</v>
      </c>
      <c r="AB40" s="42">
        <v>0</v>
      </c>
      <c r="AC40" s="28">
        <v>3564.3</v>
      </c>
      <c r="AD40" s="27">
        <v>3564.3</v>
      </c>
      <c r="AE40" s="9" t="s">
        <v>45</v>
      </c>
      <c r="AF40" s="26">
        <v>0</v>
      </c>
      <c r="AG40" s="26">
        <v>0</v>
      </c>
      <c r="AH40" s="27">
        <v>0</v>
      </c>
      <c r="AI40" s="26">
        <v>0</v>
      </c>
      <c r="AJ40" s="35">
        <v>540</v>
      </c>
    </row>
    <row r="41" spans="1:36" ht="15.75" x14ac:dyDescent="0.25">
      <c r="A41" s="9">
        <f t="shared" si="1"/>
        <v>31</v>
      </c>
      <c r="B41" s="25" t="s">
        <v>227</v>
      </c>
      <c r="C41" s="44" t="s">
        <v>109</v>
      </c>
      <c r="D41" s="26">
        <v>5</v>
      </c>
      <c r="E41" s="26">
        <v>1983</v>
      </c>
      <c r="F41" s="26" t="s">
        <v>92</v>
      </c>
      <c r="G41" s="26">
        <v>3</v>
      </c>
      <c r="H41" s="26" t="s">
        <v>93</v>
      </c>
      <c r="I41" s="27">
        <v>2088.5</v>
      </c>
      <c r="J41" s="28">
        <f t="shared" si="0"/>
        <v>1614.3</v>
      </c>
      <c r="K41" s="27">
        <v>1614.3</v>
      </c>
      <c r="L41" s="29">
        <v>0</v>
      </c>
      <c r="M41" s="26">
        <v>30</v>
      </c>
      <c r="N41" s="26">
        <v>30</v>
      </c>
      <c r="O41" s="30">
        <v>102</v>
      </c>
      <c r="P41" s="26">
        <v>228</v>
      </c>
      <c r="Q41" s="31">
        <v>4216</v>
      </c>
      <c r="R41" s="26">
        <v>496</v>
      </c>
      <c r="S41" s="26">
        <v>248</v>
      </c>
      <c r="T41" s="27">
        <v>0</v>
      </c>
      <c r="U41" s="32">
        <v>0</v>
      </c>
      <c r="V41" s="33">
        <v>0</v>
      </c>
      <c r="W41" s="26">
        <v>60</v>
      </c>
      <c r="X41" s="26">
        <v>840</v>
      </c>
      <c r="Y41" s="34" t="s">
        <v>44</v>
      </c>
      <c r="Z41" s="26">
        <v>30</v>
      </c>
      <c r="AA41" s="36">
        <v>1614.3</v>
      </c>
      <c r="AB41" s="42">
        <v>0</v>
      </c>
      <c r="AC41" s="28">
        <v>1614.3</v>
      </c>
      <c r="AD41" s="27">
        <v>1614.3</v>
      </c>
      <c r="AE41" s="9" t="s">
        <v>45</v>
      </c>
      <c r="AF41" s="26">
        <v>0</v>
      </c>
      <c r="AG41" s="26">
        <v>0</v>
      </c>
      <c r="AH41" s="27">
        <v>0</v>
      </c>
      <c r="AI41" s="26">
        <v>0</v>
      </c>
      <c r="AJ41" s="35">
        <v>430</v>
      </c>
    </row>
    <row r="42" spans="1:36" ht="15.75" x14ac:dyDescent="0.25">
      <c r="A42" s="9">
        <f t="shared" si="1"/>
        <v>32</v>
      </c>
      <c r="B42" s="25" t="s">
        <v>228</v>
      </c>
      <c r="C42" s="43" t="s">
        <v>102</v>
      </c>
      <c r="D42" s="26">
        <v>5</v>
      </c>
      <c r="E42" s="26">
        <v>1982</v>
      </c>
      <c r="F42" s="26" t="s">
        <v>92</v>
      </c>
      <c r="G42" s="26">
        <v>6</v>
      </c>
      <c r="H42" s="26" t="s">
        <v>93</v>
      </c>
      <c r="I42" s="27">
        <v>4620.7</v>
      </c>
      <c r="J42" s="28">
        <f t="shared" si="0"/>
        <v>4424.3999999999996</v>
      </c>
      <c r="K42" s="27">
        <v>4424.3999999999996</v>
      </c>
      <c r="L42" s="29">
        <v>0</v>
      </c>
      <c r="M42" s="26">
        <v>90</v>
      </c>
      <c r="N42" s="26">
        <v>90</v>
      </c>
      <c r="O42" s="30">
        <v>207</v>
      </c>
      <c r="P42" s="26">
        <v>457</v>
      </c>
      <c r="Q42" s="31">
        <v>6029</v>
      </c>
      <c r="R42" s="26">
        <v>1042</v>
      </c>
      <c r="S42" s="26">
        <v>368</v>
      </c>
      <c r="T42" s="27">
        <v>0</v>
      </c>
      <c r="U42" s="32">
        <v>0</v>
      </c>
      <c r="V42" s="33">
        <v>0</v>
      </c>
      <c r="W42" s="26">
        <v>180</v>
      </c>
      <c r="X42" s="26">
        <v>1200</v>
      </c>
      <c r="Y42" s="34" t="s">
        <v>44</v>
      </c>
      <c r="Z42" s="26">
        <v>90</v>
      </c>
      <c r="AA42" s="36">
        <v>4424.3999999999996</v>
      </c>
      <c r="AB42" s="42">
        <v>0</v>
      </c>
      <c r="AC42" s="28">
        <v>4424.3999999999996</v>
      </c>
      <c r="AD42" s="27">
        <v>4424.3999999999996</v>
      </c>
      <c r="AE42" s="9" t="s">
        <v>45</v>
      </c>
      <c r="AF42" s="26">
        <v>0</v>
      </c>
      <c r="AG42" s="26">
        <v>0</v>
      </c>
      <c r="AH42" s="27">
        <v>0</v>
      </c>
      <c r="AI42" s="26">
        <v>0</v>
      </c>
      <c r="AJ42" s="35">
        <v>643</v>
      </c>
    </row>
    <row r="43" spans="1:36" ht="15.75" x14ac:dyDescent="0.25">
      <c r="A43" s="9">
        <f t="shared" si="1"/>
        <v>33</v>
      </c>
      <c r="B43" s="25" t="s">
        <v>229</v>
      </c>
      <c r="C43" s="43" t="s">
        <v>103</v>
      </c>
      <c r="D43" s="26">
        <v>5</v>
      </c>
      <c r="E43" s="26">
        <v>1983</v>
      </c>
      <c r="F43" s="26" t="s">
        <v>92</v>
      </c>
      <c r="G43" s="26">
        <v>4</v>
      </c>
      <c r="H43" s="26" t="s">
        <v>93</v>
      </c>
      <c r="I43" s="27">
        <v>3268.6</v>
      </c>
      <c r="J43" s="28">
        <f t="shared" si="0"/>
        <v>2919.1</v>
      </c>
      <c r="K43" s="27">
        <v>2919.1</v>
      </c>
      <c r="L43" s="29">
        <v>0</v>
      </c>
      <c r="M43" s="26">
        <v>60</v>
      </c>
      <c r="N43" s="26">
        <v>60</v>
      </c>
      <c r="O43" s="30">
        <v>134</v>
      </c>
      <c r="P43" s="26">
        <v>305</v>
      </c>
      <c r="Q43" s="31">
        <v>4587</v>
      </c>
      <c r="R43" s="26">
        <v>648</v>
      </c>
      <c r="S43" s="26">
        <v>270</v>
      </c>
      <c r="T43" s="27">
        <v>0</v>
      </c>
      <c r="U43" s="32">
        <v>0</v>
      </c>
      <c r="V43" s="33">
        <v>0</v>
      </c>
      <c r="W43" s="26">
        <v>120</v>
      </c>
      <c r="X43" s="26">
        <v>840</v>
      </c>
      <c r="Y43" s="34" t="s">
        <v>44</v>
      </c>
      <c r="Z43" s="26">
        <v>60</v>
      </c>
      <c r="AA43" s="36">
        <v>2919.1</v>
      </c>
      <c r="AB43" s="42">
        <v>1</v>
      </c>
      <c r="AC43" s="28">
        <v>2919.1</v>
      </c>
      <c r="AD43" s="27">
        <v>2919.1</v>
      </c>
      <c r="AE43" s="9" t="s">
        <v>45</v>
      </c>
      <c r="AF43" s="26">
        <v>0</v>
      </c>
      <c r="AG43" s="26">
        <v>0</v>
      </c>
      <c r="AH43" s="27">
        <v>0</v>
      </c>
      <c r="AI43" s="26">
        <v>0</v>
      </c>
      <c r="AJ43" s="35">
        <v>406</v>
      </c>
    </row>
    <row r="44" spans="1:36" ht="15.75" x14ac:dyDescent="0.25">
      <c r="A44" s="9">
        <f t="shared" si="1"/>
        <v>34</v>
      </c>
      <c r="B44" s="25" t="s">
        <v>230</v>
      </c>
      <c r="C44" s="43" t="s">
        <v>110</v>
      </c>
      <c r="D44" s="26">
        <v>5</v>
      </c>
      <c r="E44" s="26">
        <v>1984</v>
      </c>
      <c r="F44" s="26" t="s">
        <v>92</v>
      </c>
      <c r="G44" s="26">
        <v>2</v>
      </c>
      <c r="H44" s="26" t="s">
        <v>93</v>
      </c>
      <c r="I44" s="27">
        <v>2546.8000000000002</v>
      </c>
      <c r="J44" s="28">
        <f t="shared" si="0"/>
        <v>1822.9</v>
      </c>
      <c r="K44" s="27">
        <v>1822.9</v>
      </c>
      <c r="L44" s="29">
        <v>0</v>
      </c>
      <c r="M44" s="26">
        <v>60</v>
      </c>
      <c r="N44" s="26">
        <v>59</v>
      </c>
      <c r="O44" s="30">
        <v>129</v>
      </c>
      <c r="P44" s="26">
        <v>190</v>
      </c>
      <c r="Q44" s="31">
        <v>1486</v>
      </c>
      <c r="R44" s="26">
        <v>576</v>
      </c>
      <c r="S44" s="26">
        <v>260</v>
      </c>
      <c r="T44" s="27">
        <v>0</v>
      </c>
      <c r="U44" s="32">
        <v>0</v>
      </c>
      <c r="V44" s="33">
        <v>0</v>
      </c>
      <c r="W44" s="26">
        <v>120</v>
      </c>
      <c r="X44" s="26">
        <v>600</v>
      </c>
      <c r="Y44" s="34" t="s">
        <v>44</v>
      </c>
      <c r="Z44" s="26">
        <v>60</v>
      </c>
      <c r="AA44" s="36">
        <v>1822.9</v>
      </c>
      <c r="AB44" s="42">
        <v>0</v>
      </c>
      <c r="AC44" s="28">
        <v>1822.9</v>
      </c>
      <c r="AD44" s="27">
        <v>1822.9</v>
      </c>
      <c r="AE44" s="9" t="s">
        <v>45</v>
      </c>
      <c r="AF44" s="26">
        <v>0</v>
      </c>
      <c r="AG44" s="26">
        <v>0</v>
      </c>
      <c r="AH44" s="27">
        <v>0</v>
      </c>
      <c r="AI44" s="26">
        <v>0</v>
      </c>
      <c r="AJ44" s="35">
        <v>240</v>
      </c>
    </row>
    <row r="45" spans="1:36" ht="15.75" x14ac:dyDescent="0.25">
      <c r="A45" s="9">
        <f t="shared" si="1"/>
        <v>35</v>
      </c>
      <c r="B45" s="25" t="s">
        <v>231</v>
      </c>
      <c r="C45" s="43" t="s">
        <v>20</v>
      </c>
      <c r="D45" s="26">
        <v>5</v>
      </c>
      <c r="E45" s="26">
        <v>1980</v>
      </c>
      <c r="F45" s="26" t="s">
        <v>92</v>
      </c>
      <c r="G45" s="26">
        <v>4</v>
      </c>
      <c r="H45" s="26" t="s">
        <v>93</v>
      </c>
      <c r="I45" s="27">
        <v>3817.9</v>
      </c>
      <c r="J45" s="28">
        <f t="shared" si="0"/>
        <v>3261.7000000000003</v>
      </c>
      <c r="K45" s="27">
        <v>3168.4</v>
      </c>
      <c r="L45" s="29">
        <v>93.3</v>
      </c>
      <c r="M45" s="26">
        <v>60</v>
      </c>
      <c r="N45" s="26">
        <v>60</v>
      </c>
      <c r="O45" s="30">
        <v>132</v>
      </c>
      <c r="P45" s="26">
        <v>288.39999999999998</v>
      </c>
      <c r="Q45" s="31">
        <v>5892</v>
      </c>
      <c r="R45" s="26">
        <v>840</v>
      </c>
      <c r="S45" s="26">
        <v>360</v>
      </c>
      <c r="T45" s="27">
        <v>0</v>
      </c>
      <c r="U45" s="32">
        <v>0</v>
      </c>
      <c r="V45" s="33">
        <v>0</v>
      </c>
      <c r="W45" s="26">
        <v>120</v>
      </c>
      <c r="X45" s="26">
        <v>940</v>
      </c>
      <c r="Y45" s="34" t="s">
        <v>44</v>
      </c>
      <c r="Z45" s="26">
        <v>60</v>
      </c>
      <c r="AA45" s="36">
        <v>3261.7</v>
      </c>
      <c r="AB45" s="42">
        <v>0</v>
      </c>
      <c r="AC45" s="28">
        <v>3261.7</v>
      </c>
      <c r="AD45" s="27">
        <v>3261.7</v>
      </c>
      <c r="AE45" s="9" t="s">
        <v>45</v>
      </c>
      <c r="AF45" s="26">
        <v>0</v>
      </c>
      <c r="AG45" s="26">
        <v>0</v>
      </c>
      <c r="AH45" s="27">
        <v>0</v>
      </c>
      <c r="AI45" s="26">
        <v>0</v>
      </c>
      <c r="AJ45" s="35">
        <v>580</v>
      </c>
    </row>
    <row r="46" spans="1:36" ht="15.75" x14ac:dyDescent="0.25">
      <c r="A46" s="9">
        <f t="shared" si="1"/>
        <v>36</v>
      </c>
      <c r="B46" s="25" t="s">
        <v>232</v>
      </c>
      <c r="C46" s="43" t="s">
        <v>21</v>
      </c>
      <c r="D46" s="26">
        <v>5</v>
      </c>
      <c r="E46" s="26">
        <v>1976</v>
      </c>
      <c r="F46" s="26" t="s">
        <v>92</v>
      </c>
      <c r="G46" s="26">
        <v>8</v>
      </c>
      <c r="H46" s="26" t="s">
        <v>93</v>
      </c>
      <c r="I46" s="27">
        <v>7320.2</v>
      </c>
      <c r="J46" s="28">
        <f t="shared" si="0"/>
        <v>6106.5</v>
      </c>
      <c r="K46" s="27">
        <v>6106.5</v>
      </c>
      <c r="L46" s="29">
        <v>0</v>
      </c>
      <c r="M46" s="26">
        <v>129</v>
      </c>
      <c r="N46" s="26">
        <v>129</v>
      </c>
      <c r="O46" s="30">
        <v>327</v>
      </c>
      <c r="P46" s="26">
        <v>567.20000000000005</v>
      </c>
      <c r="Q46" s="31">
        <v>5112</v>
      </c>
      <c r="R46" s="26">
        <v>1362</v>
      </c>
      <c r="S46" s="26">
        <v>1657</v>
      </c>
      <c r="T46" s="27">
        <v>0</v>
      </c>
      <c r="U46" s="32">
        <v>0</v>
      </c>
      <c r="V46" s="33">
        <v>129</v>
      </c>
      <c r="W46" s="26">
        <v>258</v>
      </c>
      <c r="X46" s="26">
        <v>1560</v>
      </c>
      <c r="Y46" s="34" t="s">
        <v>44</v>
      </c>
      <c r="Z46" s="26">
        <v>129</v>
      </c>
      <c r="AA46" s="36">
        <v>6106.5</v>
      </c>
      <c r="AB46" s="42">
        <v>0</v>
      </c>
      <c r="AC46" s="28">
        <v>6106.5</v>
      </c>
      <c r="AD46" s="27">
        <v>0</v>
      </c>
      <c r="AE46" s="27" t="s">
        <v>94</v>
      </c>
      <c r="AF46" s="26">
        <v>0</v>
      </c>
      <c r="AG46" s="26">
        <v>0</v>
      </c>
      <c r="AH46" s="27">
        <v>0</v>
      </c>
      <c r="AI46" s="26">
        <v>0</v>
      </c>
      <c r="AJ46" s="35">
        <v>1047</v>
      </c>
    </row>
    <row r="47" spans="1:36" ht="15.75" x14ac:dyDescent="0.25">
      <c r="A47" s="9">
        <f t="shared" si="1"/>
        <v>37</v>
      </c>
      <c r="B47" s="25" t="s">
        <v>233</v>
      </c>
      <c r="C47" s="43" t="s">
        <v>23</v>
      </c>
      <c r="D47" s="26">
        <v>5</v>
      </c>
      <c r="E47" s="26">
        <v>1978</v>
      </c>
      <c r="F47" s="26" t="s">
        <v>92</v>
      </c>
      <c r="G47" s="26">
        <v>5</v>
      </c>
      <c r="H47" s="26" t="s">
        <v>111</v>
      </c>
      <c r="I47" s="27">
        <v>4082.2</v>
      </c>
      <c r="J47" s="28">
        <f t="shared" si="0"/>
        <v>3528</v>
      </c>
      <c r="K47" s="27">
        <v>3528</v>
      </c>
      <c r="L47" s="29">
        <v>0</v>
      </c>
      <c r="M47" s="26">
        <v>75</v>
      </c>
      <c r="N47" s="26">
        <v>75</v>
      </c>
      <c r="O47" s="30">
        <v>169</v>
      </c>
      <c r="P47" s="26">
        <v>308.5</v>
      </c>
      <c r="Q47" s="31">
        <v>4380</v>
      </c>
      <c r="R47" s="26">
        <v>0</v>
      </c>
      <c r="S47" s="26">
        <v>852</v>
      </c>
      <c r="T47" s="27">
        <v>0</v>
      </c>
      <c r="U47" s="32">
        <v>0</v>
      </c>
      <c r="V47" s="33">
        <v>0</v>
      </c>
      <c r="W47" s="26">
        <v>150</v>
      </c>
      <c r="X47" s="26">
        <v>1703</v>
      </c>
      <c r="Y47" s="34" t="s">
        <v>44</v>
      </c>
      <c r="Z47" s="26">
        <v>75</v>
      </c>
      <c r="AA47" s="36">
        <v>3528</v>
      </c>
      <c r="AB47" s="42">
        <v>0</v>
      </c>
      <c r="AC47" s="28">
        <v>3528</v>
      </c>
      <c r="AD47" s="27">
        <v>3528</v>
      </c>
      <c r="AE47" s="9" t="s">
        <v>45</v>
      </c>
      <c r="AF47" s="26">
        <v>0</v>
      </c>
      <c r="AG47" s="26">
        <v>0</v>
      </c>
      <c r="AH47" s="27">
        <v>0</v>
      </c>
      <c r="AI47" s="26">
        <v>0</v>
      </c>
      <c r="AJ47" s="35">
        <v>689</v>
      </c>
    </row>
    <row r="48" spans="1:36" ht="15.75" x14ac:dyDescent="0.25">
      <c r="A48" s="9">
        <f t="shared" si="1"/>
        <v>38</v>
      </c>
      <c r="B48" s="25" t="s">
        <v>234</v>
      </c>
      <c r="C48" s="43" t="s">
        <v>32</v>
      </c>
      <c r="D48" s="26">
        <v>5</v>
      </c>
      <c r="E48" s="26">
        <v>1975</v>
      </c>
      <c r="F48" s="26" t="s">
        <v>92</v>
      </c>
      <c r="G48" s="26">
        <v>4</v>
      </c>
      <c r="H48" s="26" t="s">
        <v>93</v>
      </c>
      <c r="I48" s="27">
        <v>3931.2</v>
      </c>
      <c r="J48" s="28">
        <f t="shared" si="0"/>
        <v>3551.7</v>
      </c>
      <c r="K48" s="27">
        <v>3391.7</v>
      </c>
      <c r="L48" s="29">
        <v>160</v>
      </c>
      <c r="M48" s="26">
        <v>74</v>
      </c>
      <c r="N48" s="26">
        <v>74</v>
      </c>
      <c r="O48" s="30">
        <v>181</v>
      </c>
      <c r="P48" s="26">
        <v>305</v>
      </c>
      <c r="Q48" s="31">
        <v>1602</v>
      </c>
      <c r="R48" s="26">
        <v>856</v>
      </c>
      <c r="S48" s="26">
        <v>820</v>
      </c>
      <c r="T48" s="27">
        <v>0</v>
      </c>
      <c r="U48" s="32">
        <v>0</v>
      </c>
      <c r="V48" s="33">
        <v>76</v>
      </c>
      <c r="W48" s="26">
        <v>152</v>
      </c>
      <c r="X48" s="26">
        <v>840</v>
      </c>
      <c r="Y48" s="34" t="s">
        <v>44</v>
      </c>
      <c r="Z48" s="26">
        <v>74</v>
      </c>
      <c r="AA48" s="36">
        <v>3551.7</v>
      </c>
      <c r="AB48" s="42">
        <v>1</v>
      </c>
      <c r="AC48" s="28">
        <v>3551.7</v>
      </c>
      <c r="AD48" s="27">
        <v>0</v>
      </c>
      <c r="AE48" s="27" t="s">
        <v>94</v>
      </c>
      <c r="AF48" s="26">
        <v>0</v>
      </c>
      <c r="AG48" s="26">
        <v>0</v>
      </c>
      <c r="AH48" s="27">
        <v>0</v>
      </c>
      <c r="AI48" s="26">
        <v>0</v>
      </c>
      <c r="AJ48" s="35">
        <v>420</v>
      </c>
    </row>
    <row r="49" spans="1:36" ht="15.75" x14ac:dyDescent="0.25">
      <c r="A49" s="9">
        <f t="shared" si="1"/>
        <v>39</v>
      </c>
      <c r="B49" s="25" t="s">
        <v>235</v>
      </c>
      <c r="C49" s="43" t="s">
        <v>112</v>
      </c>
      <c r="D49" s="26">
        <v>5</v>
      </c>
      <c r="E49" s="26">
        <v>1982</v>
      </c>
      <c r="F49" s="26" t="s">
        <v>92</v>
      </c>
      <c r="G49" s="26">
        <v>2</v>
      </c>
      <c r="H49" s="26" t="s">
        <v>93</v>
      </c>
      <c r="I49" s="27">
        <v>2247.1</v>
      </c>
      <c r="J49" s="28">
        <f t="shared" si="0"/>
        <v>1879</v>
      </c>
      <c r="K49" s="27">
        <v>1879</v>
      </c>
      <c r="L49" s="29">
        <v>0</v>
      </c>
      <c r="M49" s="26">
        <v>60</v>
      </c>
      <c r="N49" s="26">
        <v>60</v>
      </c>
      <c r="O49" s="30">
        <v>117</v>
      </c>
      <c r="P49" s="26">
        <v>190</v>
      </c>
      <c r="Q49" s="31">
        <v>2290</v>
      </c>
      <c r="R49" s="26">
        <v>480</v>
      </c>
      <c r="S49" s="26">
        <v>0</v>
      </c>
      <c r="T49" s="27">
        <v>0</v>
      </c>
      <c r="U49" s="32">
        <v>0</v>
      </c>
      <c r="V49" s="33">
        <v>0</v>
      </c>
      <c r="W49" s="26">
        <v>120</v>
      </c>
      <c r="X49" s="26">
        <v>576</v>
      </c>
      <c r="Y49" s="34" t="s">
        <v>44</v>
      </c>
      <c r="Z49" s="26">
        <v>60</v>
      </c>
      <c r="AA49" s="36">
        <v>1879</v>
      </c>
      <c r="AB49" s="42">
        <v>0</v>
      </c>
      <c r="AC49" s="28">
        <v>1879</v>
      </c>
      <c r="AD49" s="27">
        <v>1879</v>
      </c>
      <c r="AE49" s="9" t="s">
        <v>45</v>
      </c>
      <c r="AF49" s="26">
        <v>0</v>
      </c>
      <c r="AG49" s="26">
        <v>0</v>
      </c>
      <c r="AH49" s="27">
        <v>0</v>
      </c>
      <c r="AI49" s="26">
        <v>0</v>
      </c>
      <c r="AJ49" s="35">
        <v>350</v>
      </c>
    </row>
    <row r="50" spans="1:36" ht="15.75" x14ac:dyDescent="0.25">
      <c r="A50" s="9">
        <f t="shared" si="1"/>
        <v>40</v>
      </c>
      <c r="B50" s="25" t="s">
        <v>236</v>
      </c>
      <c r="C50" s="43" t="s">
        <v>113</v>
      </c>
      <c r="D50" s="26">
        <v>5</v>
      </c>
      <c r="E50" s="26">
        <v>1978</v>
      </c>
      <c r="F50" s="26" t="s">
        <v>92</v>
      </c>
      <c r="G50" s="26">
        <v>5</v>
      </c>
      <c r="H50" s="26" t="s">
        <v>111</v>
      </c>
      <c r="I50" s="27">
        <v>4061.2</v>
      </c>
      <c r="J50" s="28">
        <f t="shared" si="0"/>
        <v>3516.7</v>
      </c>
      <c r="K50" s="27">
        <v>3516.7</v>
      </c>
      <c r="L50" s="29">
        <v>0</v>
      </c>
      <c r="M50" s="26">
        <v>75</v>
      </c>
      <c r="N50" s="26">
        <v>75</v>
      </c>
      <c r="O50" s="30">
        <v>178</v>
      </c>
      <c r="P50" s="26">
        <v>308.5</v>
      </c>
      <c r="Q50" s="31">
        <v>4523</v>
      </c>
      <c r="R50" s="26">
        <v>0</v>
      </c>
      <c r="S50" s="26">
        <v>942</v>
      </c>
      <c r="T50" s="27">
        <v>0</v>
      </c>
      <c r="U50" s="32">
        <v>0</v>
      </c>
      <c r="V50" s="33">
        <v>0</v>
      </c>
      <c r="W50" s="26">
        <v>120</v>
      </c>
      <c r="X50" s="26">
        <v>1703</v>
      </c>
      <c r="Y50" s="34" t="s">
        <v>44</v>
      </c>
      <c r="Z50" s="26">
        <v>75</v>
      </c>
      <c r="AA50" s="36">
        <v>3516.7</v>
      </c>
      <c r="AB50" s="42">
        <v>0</v>
      </c>
      <c r="AC50" s="28">
        <v>3516.7</v>
      </c>
      <c r="AD50" s="27">
        <v>3516.7</v>
      </c>
      <c r="AE50" s="9" t="s">
        <v>45</v>
      </c>
      <c r="AF50" s="26">
        <v>0</v>
      </c>
      <c r="AG50" s="26">
        <v>0</v>
      </c>
      <c r="AH50" s="27">
        <v>0</v>
      </c>
      <c r="AI50" s="26">
        <v>0</v>
      </c>
      <c r="AJ50" s="35">
        <v>570</v>
      </c>
    </row>
    <row r="51" spans="1:36" ht="15.75" x14ac:dyDescent="0.25">
      <c r="A51" s="9">
        <f t="shared" si="1"/>
        <v>41</v>
      </c>
      <c r="B51" s="25" t="s">
        <v>237</v>
      </c>
      <c r="C51" s="43" t="s">
        <v>95</v>
      </c>
      <c r="D51" s="26">
        <v>5</v>
      </c>
      <c r="E51" s="26">
        <v>1984</v>
      </c>
      <c r="F51" s="26" t="s">
        <v>92</v>
      </c>
      <c r="G51" s="26">
        <v>4</v>
      </c>
      <c r="H51" s="26" t="s">
        <v>93</v>
      </c>
      <c r="I51" s="27">
        <v>4207.8</v>
      </c>
      <c r="J51" s="28">
        <f t="shared" si="0"/>
        <v>3416.2</v>
      </c>
      <c r="K51" s="27">
        <v>3416.2</v>
      </c>
      <c r="L51" s="29">
        <v>0</v>
      </c>
      <c r="M51" s="26">
        <v>60</v>
      </c>
      <c r="N51" s="26">
        <v>60</v>
      </c>
      <c r="O51" s="30">
        <v>163</v>
      </c>
      <c r="P51" s="26">
        <v>223</v>
      </c>
      <c r="Q51" s="31">
        <v>3459</v>
      </c>
      <c r="R51" s="26">
        <v>840</v>
      </c>
      <c r="S51" s="26">
        <v>576</v>
      </c>
      <c r="T51" s="27">
        <v>0</v>
      </c>
      <c r="U51" s="32">
        <v>0</v>
      </c>
      <c r="V51" s="33">
        <v>0</v>
      </c>
      <c r="W51" s="26">
        <v>120</v>
      </c>
      <c r="X51" s="26">
        <v>1008</v>
      </c>
      <c r="Y51" s="34" t="s">
        <v>44</v>
      </c>
      <c r="Z51" s="26">
        <v>60</v>
      </c>
      <c r="AA51" s="36">
        <v>3416.2</v>
      </c>
      <c r="AB51" s="42">
        <v>0</v>
      </c>
      <c r="AC51" s="28">
        <v>3416.2</v>
      </c>
      <c r="AD51" s="27">
        <v>3416.2</v>
      </c>
      <c r="AE51" s="9" t="s">
        <v>45</v>
      </c>
      <c r="AF51" s="26">
        <v>0</v>
      </c>
      <c r="AG51" s="26">
        <v>0</v>
      </c>
      <c r="AH51" s="27">
        <v>0</v>
      </c>
      <c r="AI51" s="26">
        <v>0</v>
      </c>
      <c r="AJ51" s="35">
        <v>400</v>
      </c>
    </row>
    <row r="52" spans="1:36" ht="15.75" x14ac:dyDescent="0.25">
      <c r="A52" s="9">
        <f t="shared" si="1"/>
        <v>42</v>
      </c>
      <c r="B52" s="25" t="s">
        <v>238</v>
      </c>
      <c r="C52" s="43" t="s">
        <v>114</v>
      </c>
      <c r="D52" s="26">
        <v>5</v>
      </c>
      <c r="E52" s="26">
        <v>1991</v>
      </c>
      <c r="F52" s="26" t="s">
        <v>92</v>
      </c>
      <c r="G52" s="26">
        <v>6</v>
      </c>
      <c r="H52" s="26" t="s">
        <v>93</v>
      </c>
      <c r="I52" s="27">
        <v>4809.7</v>
      </c>
      <c r="J52" s="28">
        <f t="shared" si="0"/>
        <v>4857.5</v>
      </c>
      <c r="K52" s="27">
        <v>4667.8</v>
      </c>
      <c r="L52" s="29">
        <v>189.7</v>
      </c>
      <c r="M52" s="26">
        <v>81</v>
      </c>
      <c r="N52" s="26">
        <v>81</v>
      </c>
      <c r="O52" s="30">
        <v>262</v>
      </c>
      <c r="P52" s="26">
        <v>540</v>
      </c>
      <c r="Q52" s="31">
        <v>4600</v>
      </c>
      <c r="R52" s="26">
        <v>1034</v>
      </c>
      <c r="S52" s="26">
        <v>674</v>
      </c>
      <c r="T52" s="27">
        <v>0</v>
      </c>
      <c r="U52" s="32">
        <v>0</v>
      </c>
      <c r="V52" s="33">
        <v>0</v>
      </c>
      <c r="W52" s="26">
        <v>160</v>
      </c>
      <c r="X52" s="26">
        <v>1200</v>
      </c>
      <c r="Y52" s="34" t="s">
        <v>44</v>
      </c>
      <c r="Z52" s="26">
        <v>81</v>
      </c>
      <c r="AA52" s="36">
        <v>4857.5</v>
      </c>
      <c r="AB52" s="42">
        <v>1</v>
      </c>
      <c r="AC52" s="28">
        <v>4857.5</v>
      </c>
      <c r="AD52" s="27">
        <v>4857.5</v>
      </c>
      <c r="AE52" s="9" t="s">
        <v>45</v>
      </c>
      <c r="AF52" s="26">
        <v>0</v>
      </c>
      <c r="AG52" s="26">
        <v>0</v>
      </c>
      <c r="AH52" s="27">
        <v>0</v>
      </c>
      <c r="AI52" s="26">
        <v>0</v>
      </c>
      <c r="AJ52" s="35">
        <v>943</v>
      </c>
    </row>
    <row r="53" spans="1:36" ht="15.75" x14ac:dyDescent="0.25">
      <c r="A53" s="9">
        <f t="shared" si="1"/>
        <v>43</v>
      </c>
      <c r="B53" s="25" t="s">
        <v>239</v>
      </c>
      <c r="C53" s="43" t="s">
        <v>115</v>
      </c>
      <c r="D53" s="26">
        <v>5</v>
      </c>
      <c r="E53" s="26">
        <v>1985</v>
      </c>
      <c r="F53" s="26" t="s">
        <v>92</v>
      </c>
      <c r="G53" s="26">
        <v>3</v>
      </c>
      <c r="H53" s="26" t="s">
        <v>93</v>
      </c>
      <c r="I53" s="27">
        <v>3237.8</v>
      </c>
      <c r="J53" s="28">
        <f t="shared" si="0"/>
        <v>2446.8000000000002</v>
      </c>
      <c r="K53" s="27">
        <v>2446.8000000000002</v>
      </c>
      <c r="L53" s="29">
        <v>0</v>
      </c>
      <c r="M53" s="26">
        <v>45</v>
      </c>
      <c r="N53" s="26">
        <v>45</v>
      </c>
      <c r="O53" s="30">
        <v>141</v>
      </c>
      <c r="P53" s="26">
        <v>191.22</v>
      </c>
      <c r="Q53" s="31">
        <v>2942</v>
      </c>
      <c r="R53" s="26">
        <v>720</v>
      </c>
      <c r="S53" s="26">
        <v>171</v>
      </c>
      <c r="T53" s="27">
        <v>0</v>
      </c>
      <c r="U53" s="32">
        <v>0</v>
      </c>
      <c r="V53" s="33">
        <v>0</v>
      </c>
      <c r="W53" s="26">
        <v>90</v>
      </c>
      <c r="X53" s="26">
        <v>900</v>
      </c>
      <c r="Y53" s="34" t="s">
        <v>44</v>
      </c>
      <c r="Z53" s="26">
        <v>45</v>
      </c>
      <c r="AA53" s="36">
        <v>2446.8000000000002</v>
      </c>
      <c r="AB53" s="42">
        <v>1</v>
      </c>
      <c r="AC53" s="28">
        <v>2446.8000000000002</v>
      </c>
      <c r="AD53" s="27">
        <v>2446.8000000000002</v>
      </c>
      <c r="AE53" s="9" t="s">
        <v>45</v>
      </c>
      <c r="AF53" s="26">
        <v>0</v>
      </c>
      <c r="AG53" s="26">
        <v>0</v>
      </c>
      <c r="AH53" s="27">
        <v>0</v>
      </c>
      <c r="AI53" s="26">
        <v>0</v>
      </c>
      <c r="AJ53" s="35">
        <v>478</v>
      </c>
    </row>
    <row r="54" spans="1:36" ht="15.75" x14ac:dyDescent="0.25">
      <c r="A54" s="9">
        <f t="shared" si="1"/>
        <v>44</v>
      </c>
      <c r="B54" s="45" t="s">
        <v>240</v>
      </c>
      <c r="C54" s="43" t="s">
        <v>116</v>
      </c>
      <c r="D54" s="26">
        <v>5</v>
      </c>
      <c r="E54" s="26">
        <v>1969</v>
      </c>
      <c r="F54" s="26" t="s">
        <v>92</v>
      </c>
      <c r="G54" s="26">
        <v>12</v>
      </c>
      <c r="H54" s="26" t="s">
        <v>93</v>
      </c>
      <c r="I54" s="27">
        <v>11160.22</v>
      </c>
      <c r="J54" s="28">
        <f t="shared" si="0"/>
        <v>9821.5399999999991</v>
      </c>
      <c r="K54" s="27">
        <v>8933.24</v>
      </c>
      <c r="L54" s="29">
        <v>888.3</v>
      </c>
      <c r="M54" s="26">
        <v>185</v>
      </c>
      <c r="N54" s="26">
        <v>189</v>
      </c>
      <c r="O54" s="30">
        <v>394</v>
      </c>
      <c r="P54" s="26">
        <v>840</v>
      </c>
      <c r="Q54" s="31">
        <v>8258</v>
      </c>
      <c r="R54" s="26">
        <v>2400</v>
      </c>
      <c r="S54" s="26">
        <v>620</v>
      </c>
      <c r="T54" s="27">
        <v>0</v>
      </c>
      <c r="U54" s="32">
        <v>0</v>
      </c>
      <c r="V54" s="33">
        <v>185</v>
      </c>
      <c r="W54" s="26">
        <v>370</v>
      </c>
      <c r="X54" s="26">
        <v>3120</v>
      </c>
      <c r="Y54" s="34" t="s">
        <v>41</v>
      </c>
      <c r="Z54" s="26">
        <v>185</v>
      </c>
      <c r="AA54" s="36">
        <v>9821.5400000000009</v>
      </c>
      <c r="AB54" s="42">
        <v>0</v>
      </c>
      <c r="AC54" s="28">
        <v>9821.5400000000009</v>
      </c>
      <c r="AD54" s="27">
        <v>0</v>
      </c>
      <c r="AE54" s="27" t="s">
        <v>94</v>
      </c>
      <c r="AF54" s="26">
        <v>0</v>
      </c>
      <c r="AG54" s="26">
        <v>0</v>
      </c>
      <c r="AH54" s="27">
        <v>0</v>
      </c>
      <c r="AI54" s="26">
        <v>0</v>
      </c>
      <c r="AJ54" s="35">
        <v>1173</v>
      </c>
    </row>
    <row r="55" spans="1:36" ht="15.75" x14ac:dyDescent="0.25">
      <c r="A55" s="9">
        <f t="shared" si="1"/>
        <v>45</v>
      </c>
      <c r="B55" s="45" t="s">
        <v>241</v>
      </c>
      <c r="C55" s="43" t="s">
        <v>117</v>
      </c>
      <c r="D55" s="26">
        <v>5</v>
      </c>
      <c r="E55" s="26">
        <v>1968</v>
      </c>
      <c r="F55" s="26" t="s">
        <v>92</v>
      </c>
      <c r="G55" s="26">
        <v>6</v>
      </c>
      <c r="H55" s="26" t="s">
        <v>93</v>
      </c>
      <c r="I55" s="27">
        <v>5207.2</v>
      </c>
      <c r="J55" s="28">
        <f t="shared" si="0"/>
        <v>5205</v>
      </c>
      <c r="K55" s="27">
        <v>4429</v>
      </c>
      <c r="L55" s="29">
        <v>776</v>
      </c>
      <c r="M55" s="26">
        <v>104</v>
      </c>
      <c r="N55" s="26">
        <v>105</v>
      </c>
      <c r="O55" s="30">
        <v>176</v>
      </c>
      <c r="P55" s="26">
        <v>420</v>
      </c>
      <c r="Q55" s="31">
        <v>3587</v>
      </c>
      <c r="R55" s="26">
        <v>1176</v>
      </c>
      <c r="S55" s="26">
        <v>360</v>
      </c>
      <c r="T55" s="27">
        <v>0</v>
      </c>
      <c r="U55" s="32">
        <v>0</v>
      </c>
      <c r="V55" s="33">
        <v>104</v>
      </c>
      <c r="W55" s="26">
        <v>208</v>
      </c>
      <c r="X55" s="26">
        <v>1595</v>
      </c>
      <c r="Y55" s="34" t="s">
        <v>41</v>
      </c>
      <c r="Z55" s="26">
        <v>104</v>
      </c>
      <c r="AA55" s="36">
        <v>5205</v>
      </c>
      <c r="AB55" s="42">
        <v>0</v>
      </c>
      <c r="AC55" s="28">
        <v>5205</v>
      </c>
      <c r="AD55" s="27">
        <v>0</v>
      </c>
      <c r="AE55" s="27" t="s">
        <v>94</v>
      </c>
      <c r="AF55" s="26">
        <v>0</v>
      </c>
      <c r="AG55" s="26">
        <v>0</v>
      </c>
      <c r="AH55" s="27">
        <v>0</v>
      </c>
      <c r="AI55" s="26">
        <v>0</v>
      </c>
      <c r="AJ55" s="35">
        <v>614</v>
      </c>
    </row>
    <row r="56" spans="1:36" ht="15.75" x14ac:dyDescent="0.25">
      <c r="A56" s="9">
        <f t="shared" si="1"/>
        <v>46</v>
      </c>
      <c r="B56" s="45" t="s">
        <v>242</v>
      </c>
      <c r="C56" s="43" t="s">
        <v>118</v>
      </c>
      <c r="D56" s="26">
        <v>5</v>
      </c>
      <c r="E56" s="26">
        <v>1967</v>
      </c>
      <c r="F56" s="26" t="s">
        <v>92</v>
      </c>
      <c r="G56" s="26">
        <v>6</v>
      </c>
      <c r="H56" s="26" t="s">
        <v>93</v>
      </c>
      <c r="I56" s="27">
        <v>5476.7</v>
      </c>
      <c r="J56" s="28">
        <f t="shared" si="0"/>
        <v>4694.3</v>
      </c>
      <c r="K56" s="27">
        <v>4460.1000000000004</v>
      </c>
      <c r="L56" s="29">
        <v>234.2</v>
      </c>
      <c r="M56" s="26">
        <v>99</v>
      </c>
      <c r="N56" s="26">
        <v>99</v>
      </c>
      <c r="O56" s="30">
        <v>211</v>
      </c>
      <c r="P56" s="26">
        <v>420</v>
      </c>
      <c r="Q56" s="31">
        <v>5674</v>
      </c>
      <c r="R56" s="26">
        <v>1300</v>
      </c>
      <c r="S56" s="26">
        <v>288</v>
      </c>
      <c r="T56" s="27">
        <v>0</v>
      </c>
      <c r="U56" s="32">
        <v>0</v>
      </c>
      <c r="V56" s="33">
        <v>99</v>
      </c>
      <c r="W56" s="26">
        <v>198</v>
      </c>
      <c r="X56" s="26">
        <v>1560</v>
      </c>
      <c r="Y56" s="34" t="s">
        <v>41</v>
      </c>
      <c r="Z56" s="26">
        <v>99</v>
      </c>
      <c r="AA56" s="36">
        <v>4694.3</v>
      </c>
      <c r="AB56" s="42">
        <v>0</v>
      </c>
      <c r="AC56" s="28">
        <v>4694.3</v>
      </c>
      <c r="AD56" s="27">
        <v>0</v>
      </c>
      <c r="AE56" s="27" t="s">
        <v>94</v>
      </c>
      <c r="AF56" s="26">
        <v>0</v>
      </c>
      <c r="AG56" s="26">
        <v>0</v>
      </c>
      <c r="AH56" s="27">
        <v>0</v>
      </c>
      <c r="AI56" s="26">
        <v>0</v>
      </c>
      <c r="AJ56" s="35">
        <v>683</v>
      </c>
    </row>
    <row r="57" spans="1:36" ht="15.75" x14ac:dyDescent="0.25">
      <c r="A57" s="9">
        <f t="shared" si="1"/>
        <v>47</v>
      </c>
      <c r="B57" s="45" t="s">
        <v>243</v>
      </c>
      <c r="C57" s="43" t="s">
        <v>119</v>
      </c>
      <c r="D57" s="26">
        <v>5</v>
      </c>
      <c r="E57" s="26">
        <v>1967</v>
      </c>
      <c r="F57" s="26" t="s">
        <v>92</v>
      </c>
      <c r="G57" s="26">
        <v>6</v>
      </c>
      <c r="H57" s="26" t="s">
        <v>93</v>
      </c>
      <c r="I57" s="27">
        <v>5640</v>
      </c>
      <c r="J57" s="28">
        <f t="shared" si="0"/>
        <v>4740.2</v>
      </c>
      <c r="K57" s="27">
        <v>4526.3</v>
      </c>
      <c r="L57" s="29">
        <v>213.9</v>
      </c>
      <c r="M57" s="26">
        <v>101</v>
      </c>
      <c r="N57" s="26">
        <v>101</v>
      </c>
      <c r="O57" s="30">
        <v>202</v>
      </c>
      <c r="P57" s="26">
        <v>420</v>
      </c>
      <c r="Q57" s="31">
        <v>5735</v>
      </c>
      <c r="R57" s="32">
        <v>0</v>
      </c>
      <c r="S57" s="26">
        <v>360</v>
      </c>
      <c r="T57" s="27">
        <v>0</v>
      </c>
      <c r="U57" s="32">
        <v>0</v>
      </c>
      <c r="V57" s="33">
        <v>101</v>
      </c>
      <c r="W57" s="26">
        <v>202</v>
      </c>
      <c r="X57" s="26">
        <v>1300</v>
      </c>
      <c r="Y57" s="34" t="s">
        <v>44</v>
      </c>
      <c r="Z57" s="26">
        <v>101</v>
      </c>
      <c r="AA57" s="36">
        <v>4740.2</v>
      </c>
      <c r="AB57" s="42">
        <v>0</v>
      </c>
      <c r="AC57" s="28">
        <v>4740.2</v>
      </c>
      <c r="AD57" s="27">
        <v>0</v>
      </c>
      <c r="AE57" s="27" t="s">
        <v>94</v>
      </c>
      <c r="AF57" s="26">
        <v>0</v>
      </c>
      <c r="AG57" s="26">
        <v>0</v>
      </c>
      <c r="AH57" s="27">
        <v>0</v>
      </c>
      <c r="AI57" s="26">
        <v>0</v>
      </c>
      <c r="AJ57" s="35">
        <v>646</v>
      </c>
    </row>
    <row r="58" spans="1:36" ht="15.75" x14ac:dyDescent="0.25">
      <c r="A58" s="9">
        <f t="shared" si="1"/>
        <v>48</v>
      </c>
      <c r="B58" s="45" t="s">
        <v>244</v>
      </c>
      <c r="C58" s="43" t="s">
        <v>120</v>
      </c>
      <c r="D58" s="26">
        <v>5</v>
      </c>
      <c r="E58" s="26">
        <v>1967</v>
      </c>
      <c r="F58" s="26" t="s">
        <v>92</v>
      </c>
      <c r="G58" s="26">
        <v>6</v>
      </c>
      <c r="H58" s="26" t="s">
        <v>93</v>
      </c>
      <c r="I58" s="27">
        <v>6450.8</v>
      </c>
      <c r="J58" s="28">
        <f t="shared" si="0"/>
        <v>4759.3499999999995</v>
      </c>
      <c r="K58" s="27">
        <v>4730.45</v>
      </c>
      <c r="L58" s="29">
        <v>28.9</v>
      </c>
      <c r="M58" s="26">
        <v>104</v>
      </c>
      <c r="N58" s="26">
        <v>105</v>
      </c>
      <c r="O58" s="30">
        <v>221</v>
      </c>
      <c r="P58" s="26">
        <v>420</v>
      </c>
      <c r="Q58" s="31">
        <v>6332</v>
      </c>
      <c r="R58" s="32">
        <v>0</v>
      </c>
      <c r="S58" s="26">
        <v>361</v>
      </c>
      <c r="T58" s="27">
        <v>0</v>
      </c>
      <c r="U58" s="32">
        <v>0</v>
      </c>
      <c r="V58" s="33">
        <v>104</v>
      </c>
      <c r="W58" s="26">
        <v>208</v>
      </c>
      <c r="X58" s="26">
        <v>1300</v>
      </c>
      <c r="Y58" s="34" t="s">
        <v>44</v>
      </c>
      <c r="Z58" s="26">
        <v>104</v>
      </c>
      <c r="AA58" s="36">
        <v>4759.3500000000004</v>
      </c>
      <c r="AB58" s="42">
        <v>1</v>
      </c>
      <c r="AC58" s="28">
        <v>4759.3500000000004</v>
      </c>
      <c r="AD58" s="27">
        <v>0</v>
      </c>
      <c r="AE58" s="27" t="s">
        <v>94</v>
      </c>
      <c r="AF58" s="26">
        <v>0</v>
      </c>
      <c r="AG58" s="26">
        <v>0</v>
      </c>
      <c r="AH58" s="27">
        <v>0</v>
      </c>
      <c r="AI58" s="26">
        <v>0</v>
      </c>
      <c r="AJ58" s="35">
        <v>619</v>
      </c>
    </row>
    <row r="59" spans="1:36" ht="15.75" x14ac:dyDescent="0.25">
      <c r="A59" s="9">
        <f t="shared" si="1"/>
        <v>49</v>
      </c>
      <c r="B59" s="45" t="s">
        <v>245</v>
      </c>
      <c r="C59" s="43" t="s">
        <v>121</v>
      </c>
      <c r="D59" s="30">
        <v>5</v>
      </c>
      <c r="E59" s="30">
        <v>1966</v>
      </c>
      <c r="F59" s="26" t="s">
        <v>92</v>
      </c>
      <c r="G59" s="26">
        <v>6</v>
      </c>
      <c r="H59" s="26" t="s">
        <v>93</v>
      </c>
      <c r="I59" s="27">
        <v>6450.8</v>
      </c>
      <c r="J59" s="28">
        <f t="shared" si="0"/>
        <v>4534.1000000000004</v>
      </c>
      <c r="K59" s="37">
        <v>4534.1000000000004</v>
      </c>
      <c r="L59" s="38">
        <v>0</v>
      </c>
      <c r="M59" s="30">
        <v>102</v>
      </c>
      <c r="N59" s="30">
        <v>103</v>
      </c>
      <c r="O59" s="30">
        <v>201</v>
      </c>
      <c r="P59" s="30">
        <v>420</v>
      </c>
      <c r="Q59" s="31">
        <v>3942</v>
      </c>
      <c r="R59" s="32">
        <v>0</v>
      </c>
      <c r="S59" s="30">
        <v>202</v>
      </c>
      <c r="T59" s="27">
        <v>0</v>
      </c>
      <c r="U59" s="32">
        <v>0</v>
      </c>
      <c r="V59" s="39">
        <v>102</v>
      </c>
      <c r="W59" s="30">
        <v>204</v>
      </c>
      <c r="X59" s="30">
        <v>1300</v>
      </c>
      <c r="Y59" s="40" t="s">
        <v>44</v>
      </c>
      <c r="Z59" s="30">
        <v>102</v>
      </c>
      <c r="AA59" s="36">
        <v>4534.1000000000004</v>
      </c>
      <c r="AB59" s="42">
        <v>0</v>
      </c>
      <c r="AC59" s="28">
        <v>4534.1000000000004</v>
      </c>
      <c r="AD59" s="27">
        <v>0</v>
      </c>
      <c r="AE59" s="27" t="s">
        <v>94</v>
      </c>
      <c r="AF59" s="26">
        <v>0</v>
      </c>
      <c r="AG59" s="26">
        <v>0</v>
      </c>
      <c r="AH59" s="27">
        <v>0</v>
      </c>
      <c r="AI59" s="26">
        <v>0</v>
      </c>
      <c r="AJ59" s="41">
        <v>619</v>
      </c>
    </row>
    <row r="60" spans="1:36" ht="15.75" x14ac:dyDescent="0.25">
      <c r="A60" s="9">
        <f t="shared" si="1"/>
        <v>50</v>
      </c>
      <c r="B60" s="45" t="s">
        <v>246</v>
      </c>
      <c r="C60" s="43" t="s">
        <v>122</v>
      </c>
      <c r="D60" s="26">
        <v>5</v>
      </c>
      <c r="E60" s="26">
        <v>1990</v>
      </c>
      <c r="F60" s="26" t="s">
        <v>92</v>
      </c>
      <c r="G60" s="26">
        <v>2</v>
      </c>
      <c r="H60" s="26" t="s">
        <v>93</v>
      </c>
      <c r="I60" s="27">
        <v>2165.6</v>
      </c>
      <c r="J60" s="28">
        <f t="shared" si="0"/>
        <v>1780.7</v>
      </c>
      <c r="K60" s="27">
        <v>1780.7</v>
      </c>
      <c r="L60" s="29">
        <v>0</v>
      </c>
      <c r="M60" s="26">
        <v>30</v>
      </c>
      <c r="N60" s="26">
        <v>30</v>
      </c>
      <c r="O60" s="30">
        <v>104</v>
      </c>
      <c r="P60" s="26">
        <v>130.5</v>
      </c>
      <c r="Q60" s="31">
        <v>1790</v>
      </c>
      <c r="R60" s="26">
        <v>480</v>
      </c>
      <c r="S60" s="26">
        <v>260</v>
      </c>
      <c r="T60" s="27">
        <v>0</v>
      </c>
      <c r="U60" s="32">
        <v>0</v>
      </c>
      <c r="V60" s="33">
        <v>0</v>
      </c>
      <c r="W60" s="26">
        <v>160</v>
      </c>
      <c r="X60" s="26">
        <v>520</v>
      </c>
      <c r="Y60" s="34" t="s">
        <v>44</v>
      </c>
      <c r="Z60" s="26">
        <v>30</v>
      </c>
      <c r="AA60" s="36">
        <v>1780.7</v>
      </c>
      <c r="AB60" s="42">
        <v>0</v>
      </c>
      <c r="AC60" s="28">
        <v>1780.7</v>
      </c>
      <c r="AD60" s="27">
        <v>1780.7</v>
      </c>
      <c r="AE60" s="9" t="s">
        <v>45</v>
      </c>
      <c r="AF60" s="26">
        <v>0</v>
      </c>
      <c r="AG60" s="26">
        <v>0</v>
      </c>
      <c r="AH60" s="27">
        <v>0</v>
      </c>
      <c r="AI60" s="26">
        <v>0</v>
      </c>
      <c r="AJ60" s="35">
        <v>280</v>
      </c>
    </row>
    <row r="61" spans="1:36" ht="15.75" x14ac:dyDescent="0.25">
      <c r="A61" s="9">
        <f t="shared" si="1"/>
        <v>51</v>
      </c>
      <c r="B61" s="45" t="s">
        <v>247</v>
      </c>
      <c r="C61" s="43" t="s">
        <v>123</v>
      </c>
      <c r="D61" s="26">
        <v>5</v>
      </c>
      <c r="E61" s="26">
        <v>1969</v>
      </c>
      <c r="F61" s="26" t="s">
        <v>92</v>
      </c>
      <c r="G61" s="26">
        <v>4</v>
      </c>
      <c r="H61" s="26" t="s">
        <v>93</v>
      </c>
      <c r="I61" s="27">
        <v>3914.7</v>
      </c>
      <c r="J61" s="28">
        <f t="shared" si="0"/>
        <v>3319.3</v>
      </c>
      <c r="K61" s="27">
        <v>3223.3</v>
      </c>
      <c r="L61" s="29">
        <v>96</v>
      </c>
      <c r="M61" s="26">
        <v>70</v>
      </c>
      <c r="N61" s="26">
        <v>70</v>
      </c>
      <c r="O61" s="30">
        <v>158</v>
      </c>
      <c r="P61" s="26">
        <v>224</v>
      </c>
      <c r="Q61" s="31">
        <v>4890</v>
      </c>
      <c r="R61" s="26">
        <v>784</v>
      </c>
      <c r="S61" s="26">
        <v>252</v>
      </c>
      <c r="T61" s="27">
        <v>0</v>
      </c>
      <c r="U61" s="32">
        <v>0</v>
      </c>
      <c r="V61" s="33">
        <v>70</v>
      </c>
      <c r="W61" s="26">
        <v>140</v>
      </c>
      <c r="X61" s="26">
        <v>912</v>
      </c>
      <c r="Y61" s="34" t="s">
        <v>41</v>
      </c>
      <c r="Z61" s="26">
        <v>70</v>
      </c>
      <c r="AA61" s="36">
        <v>3319.3</v>
      </c>
      <c r="AB61" s="42">
        <v>1</v>
      </c>
      <c r="AC61" s="28">
        <v>3319.3</v>
      </c>
      <c r="AD61" s="27">
        <v>0</v>
      </c>
      <c r="AE61" s="27" t="s">
        <v>94</v>
      </c>
      <c r="AF61" s="26">
        <v>0</v>
      </c>
      <c r="AG61" s="26">
        <v>0</v>
      </c>
      <c r="AH61" s="27">
        <v>0</v>
      </c>
      <c r="AI61" s="26">
        <v>0</v>
      </c>
      <c r="AJ61" s="35">
        <v>520</v>
      </c>
    </row>
    <row r="62" spans="1:36" ht="15.75" x14ac:dyDescent="0.25">
      <c r="A62" s="9">
        <f t="shared" si="1"/>
        <v>52</v>
      </c>
      <c r="B62" s="45" t="s">
        <v>248</v>
      </c>
      <c r="C62" s="43" t="s">
        <v>124</v>
      </c>
      <c r="D62" s="26">
        <v>5</v>
      </c>
      <c r="E62" s="26">
        <v>1969</v>
      </c>
      <c r="F62" s="26" t="s">
        <v>92</v>
      </c>
      <c r="G62" s="26">
        <v>4</v>
      </c>
      <c r="H62" s="26" t="s">
        <v>93</v>
      </c>
      <c r="I62" s="27">
        <v>3696.85</v>
      </c>
      <c r="J62" s="28">
        <f t="shared" si="0"/>
        <v>3205.6</v>
      </c>
      <c r="K62" s="27">
        <v>3205.6</v>
      </c>
      <c r="L62" s="29">
        <v>0</v>
      </c>
      <c r="M62" s="26">
        <v>70</v>
      </c>
      <c r="N62" s="26">
        <v>71</v>
      </c>
      <c r="O62" s="30">
        <v>159</v>
      </c>
      <c r="P62" s="26">
        <v>224</v>
      </c>
      <c r="Q62" s="31">
        <v>4395</v>
      </c>
      <c r="R62" s="26">
        <v>784</v>
      </c>
      <c r="S62" s="26">
        <v>252</v>
      </c>
      <c r="T62" s="27">
        <v>0</v>
      </c>
      <c r="U62" s="32">
        <v>0</v>
      </c>
      <c r="V62" s="33">
        <v>70</v>
      </c>
      <c r="W62" s="26">
        <v>140</v>
      </c>
      <c r="X62" s="26">
        <v>1092</v>
      </c>
      <c r="Y62" s="34" t="s">
        <v>41</v>
      </c>
      <c r="Z62" s="26">
        <v>70</v>
      </c>
      <c r="AA62" s="36">
        <v>3205.6</v>
      </c>
      <c r="AB62" s="42">
        <v>0</v>
      </c>
      <c r="AC62" s="28">
        <v>3205.6</v>
      </c>
      <c r="AD62" s="27">
        <v>0</v>
      </c>
      <c r="AE62" s="27" t="s">
        <v>94</v>
      </c>
      <c r="AF62" s="26">
        <v>0</v>
      </c>
      <c r="AG62" s="26">
        <v>0</v>
      </c>
      <c r="AH62" s="27">
        <v>0</v>
      </c>
      <c r="AI62" s="26">
        <v>0</v>
      </c>
      <c r="AJ62" s="35">
        <v>468</v>
      </c>
    </row>
    <row r="63" spans="1:36" ht="15.75" x14ac:dyDescent="0.25">
      <c r="A63" s="9">
        <f t="shared" si="1"/>
        <v>53</v>
      </c>
      <c r="B63" s="45" t="s">
        <v>249</v>
      </c>
      <c r="C63" s="43" t="s">
        <v>125</v>
      </c>
      <c r="D63" s="26">
        <v>5</v>
      </c>
      <c r="E63" s="26">
        <v>1969</v>
      </c>
      <c r="F63" s="26" t="s">
        <v>92</v>
      </c>
      <c r="G63" s="26">
        <v>4</v>
      </c>
      <c r="H63" s="26" t="s">
        <v>93</v>
      </c>
      <c r="I63" s="27">
        <v>5112.8</v>
      </c>
      <c r="J63" s="28">
        <f t="shared" si="0"/>
        <v>3384.6</v>
      </c>
      <c r="K63" s="27">
        <v>3186.7</v>
      </c>
      <c r="L63" s="29">
        <v>197.9</v>
      </c>
      <c r="M63" s="26">
        <v>70</v>
      </c>
      <c r="N63" s="26">
        <v>71</v>
      </c>
      <c r="O63" s="30">
        <v>154</v>
      </c>
      <c r="P63" s="26">
        <v>224</v>
      </c>
      <c r="Q63" s="31">
        <v>7876</v>
      </c>
      <c r="R63" s="27">
        <v>0</v>
      </c>
      <c r="S63" s="26">
        <v>254</v>
      </c>
      <c r="T63" s="27">
        <v>0</v>
      </c>
      <c r="U63" s="32">
        <v>0</v>
      </c>
      <c r="V63" s="33">
        <v>70</v>
      </c>
      <c r="W63" s="26">
        <v>140</v>
      </c>
      <c r="X63" s="26">
        <v>912</v>
      </c>
      <c r="Y63" s="34" t="s">
        <v>44</v>
      </c>
      <c r="Z63" s="26">
        <v>70</v>
      </c>
      <c r="AA63" s="36">
        <v>3384.6</v>
      </c>
      <c r="AB63" s="42">
        <v>0</v>
      </c>
      <c r="AC63" s="28">
        <v>3384.6</v>
      </c>
      <c r="AD63" s="27">
        <v>0</v>
      </c>
      <c r="AE63" s="27" t="s">
        <v>94</v>
      </c>
      <c r="AF63" s="26">
        <v>0</v>
      </c>
      <c r="AG63" s="26">
        <v>0</v>
      </c>
      <c r="AH63" s="27">
        <v>0</v>
      </c>
      <c r="AI63" s="26">
        <v>0</v>
      </c>
      <c r="AJ63" s="35">
        <v>421</v>
      </c>
    </row>
    <row r="64" spans="1:36" ht="15.75" x14ac:dyDescent="0.25">
      <c r="A64" s="9">
        <f t="shared" si="1"/>
        <v>54</v>
      </c>
      <c r="B64" s="45" t="s">
        <v>250</v>
      </c>
      <c r="C64" s="43" t="s">
        <v>126</v>
      </c>
      <c r="D64" s="26">
        <v>5</v>
      </c>
      <c r="E64" s="26">
        <v>1970</v>
      </c>
      <c r="F64" s="26" t="s">
        <v>92</v>
      </c>
      <c r="G64" s="26">
        <v>4</v>
      </c>
      <c r="H64" s="26" t="s">
        <v>93</v>
      </c>
      <c r="I64" s="27">
        <v>3954.7</v>
      </c>
      <c r="J64" s="28">
        <f t="shared" si="0"/>
        <v>3515</v>
      </c>
      <c r="K64" s="27">
        <v>3223</v>
      </c>
      <c r="L64" s="29">
        <v>292</v>
      </c>
      <c r="M64" s="26">
        <v>70</v>
      </c>
      <c r="N64" s="26">
        <v>70</v>
      </c>
      <c r="O64" s="30">
        <v>144</v>
      </c>
      <c r="P64" s="26">
        <v>224</v>
      </c>
      <c r="Q64" s="31">
        <v>4786</v>
      </c>
      <c r="R64" s="27">
        <v>0</v>
      </c>
      <c r="S64" s="26">
        <v>254</v>
      </c>
      <c r="T64" s="27">
        <v>0</v>
      </c>
      <c r="U64" s="32">
        <v>0</v>
      </c>
      <c r="V64" s="33">
        <v>70</v>
      </c>
      <c r="W64" s="26">
        <v>140</v>
      </c>
      <c r="X64" s="26">
        <v>912</v>
      </c>
      <c r="Y64" s="34" t="s">
        <v>44</v>
      </c>
      <c r="Z64" s="26">
        <v>70</v>
      </c>
      <c r="AA64" s="36">
        <v>3515</v>
      </c>
      <c r="AB64" s="42">
        <v>0</v>
      </c>
      <c r="AC64" s="28">
        <v>3515</v>
      </c>
      <c r="AD64" s="27">
        <v>0</v>
      </c>
      <c r="AE64" s="27" t="s">
        <v>94</v>
      </c>
      <c r="AF64" s="26">
        <v>0</v>
      </c>
      <c r="AG64" s="26">
        <v>0</v>
      </c>
      <c r="AH64" s="27">
        <v>0</v>
      </c>
      <c r="AI64" s="26">
        <v>0</v>
      </c>
      <c r="AJ64" s="35">
        <v>376</v>
      </c>
    </row>
    <row r="65" spans="1:36" ht="15.75" x14ac:dyDescent="0.25">
      <c r="A65" s="9">
        <f t="shared" si="1"/>
        <v>55</v>
      </c>
      <c r="B65" s="45" t="s">
        <v>251</v>
      </c>
      <c r="C65" s="43" t="s">
        <v>127</v>
      </c>
      <c r="D65" s="26">
        <v>5</v>
      </c>
      <c r="E65" s="26">
        <v>1984</v>
      </c>
      <c r="F65" s="26" t="s">
        <v>92</v>
      </c>
      <c r="G65" s="26">
        <v>4</v>
      </c>
      <c r="H65" s="26" t="s">
        <v>93</v>
      </c>
      <c r="I65" s="27">
        <v>3980.7</v>
      </c>
      <c r="J65" s="28">
        <f t="shared" si="0"/>
        <v>3300.1</v>
      </c>
      <c r="K65" s="27">
        <v>3183</v>
      </c>
      <c r="L65" s="29">
        <v>117.1</v>
      </c>
      <c r="M65" s="26">
        <v>60</v>
      </c>
      <c r="N65" s="26">
        <v>60</v>
      </c>
      <c r="O65" s="30">
        <v>132</v>
      </c>
      <c r="P65" s="26">
        <v>224</v>
      </c>
      <c r="Q65" s="31">
        <v>5244</v>
      </c>
      <c r="R65" s="27">
        <v>0</v>
      </c>
      <c r="S65" s="26">
        <v>504</v>
      </c>
      <c r="T65" s="27">
        <v>0</v>
      </c>
      <c r="U65" s="32">
        <v>0</v>
      </c>
      <c r="V65" s="33">
        <v>0</v>
      </c>
      <c r="W65" s="26">
        <v>120</v>
      </c>
      <c r="X65" s="26">
        <v>823</v>
      </c>
      <c r="Y65" s="34" t="s">
        <v>44</v>
      </c>
      <c r="Z65" s="26">
        <v>60</v>
      </c>
      <c r="AA65" s="36">
        <v>3300.1</v>
      </c>
      <c r="AB65" s="26">
        <v>0</v>
      </c>
      <c r="AC65" s="28">
        <v>3300.1</v>
      </c>
      <c r="AD65" s="27">
        <v>3300.1</v>
      </c>
      <c r="AE65" s="9" t="s">
        <v>45</v>
      </c>
      <c r="AF65" s="26">
        <v>0</v>
      </c>
      <c r="AG65" s="26">
        <v>0</v>
      </c>
      <c r="AH65" s="27">
        <v>0</v>
      </c>
      <c r="AI65" s="26">
        <v>0</v>
      </c>
      <c r="AJ65" s="35">
        <v>512</v>
      </c>
    </row>
    <row r="66" spans="1:36" ht="15.75" x14ac:dyDescent="0.25">
      <c r="A66" s="9">
        <f t="shared" si="1"/>
        <v>56</v>
      </c>
      <c r="B66" s="45" t="s">
        <v>252</v>
      </c>
      <c r="C66" s="43" t="s">
        <v>128</v>
      </c>
      <c r="D66" s="26">
        <v>5</v>
      </c>
      <c r="E66" s="26">
        <v>1968</v>
      </c>
      <c r="F66" s="26" t="s">
        <v>92</v>
      </c>
      <c r="G66" s="26">
        <v>6</v>
      </c>
      <c r="H66" s="26" t="s">
        <v>93</v>
      </c>
      <c r="I66" s="27">
        <v>6844.5</v>
      </c>
      <c r="J66" s="28">
        <f t="shared" si="0"/>
        <v>4998.3</v>
      </c>
      <c r="K66" s="27">
        <v>4998.3</v>
      </c>
      <c r="L66" s="29">
        <v>0</v>
      </c>
      <c r="M66" s="26">
        <v>109</v>
      </c>
      <c r="N66" s="26">
        <v>110</v>
      </c>
      <c r="O66" s="30">
        <v>210</v>
      </c>
      <c r="P66" s="26">
        <v>420</v>
      </c>
      <c r="Q66" s="31">
        <v>4515</v>
      </c>
      <c r="R66" s="26">
        <v>1176</v>
      </c>
      <c r="S66" s="26">
        <v>277</v>
      </c>
      <c r="T66" s="27">
        <v>0</v>
      </c>
      <c r="U66" s="32">
        <v>0</v>
      </c>
      <c r="V66" s="33">
        <v>109</v>
      </c>
      <c r="W66" s="26">
        <v>218</v>
      </c>
      <c r="X66" s="26">
        <v>1560</v>
      </c>
      <c r="Y66" s="34" t="s">
        <v>41</v>
      </c>
      <c r="Z66" s="26">
        <v>109</v>
      </c>
      <c r="AA66" s="36">
        <v>4998.3</v>
      </c>
      <c r="AB66" s="26">
        <v>0</v>
      </c>
      <c r="AC66" s="28">
        <v>4998.3</v>
      </c>
      <c r="AD66" s="27">
        <v>0</v>
      </c>
      <c r="AE66" s="27" t="s">
        <v>94</v>
      </c>
      <c r="AF66" s="26">
        <v>0</v>
      </c>
      <c r="AG66" s="26">
        <v>0</v>
      </c>
      <c r="AH66" s="27">
        <v>0</v>
      </c>
      <c r="AI66" s="26">
        <v>0</v>
      </c>
      <c r="AJ66" s="35">
        <v>618</v>
      </c>
    </row>
    <row r="67" spans="1:36" ht="15.75" x14ac:dyDescent="0.25">
      <c r="A67" s="9">
        <f t="shared" si="1"/>
        <v>57</v>
      </c>
      <c r="B67" s="45" t="s">
        <v>253</v>
      </c>
      <c r="C67" s="43" t="s">
        <v>129</v>
      </c>
      <c r="D67" s="26">
        <v>5</v>
      </c>
      <c r="E67" s="26">
        <v>1968</v>
      </c>
      <c r="F67" s="26" t="s">
        <v>92</v>
      </c>
      <c r="G67" s="26">
        <v>6</v>
      </c>
      <c r="H67" s="26" t="s">
        <v>93</v>
      </c>
      <c r="I67" s="27">
        <v>5197.3</v>
      </c>
      <c r="J67" s="28">
        <f t="shared" si="0"/>
        <v>5024.5</v>
      </c>
      <c r="K67" s="27">
        <v>5024.5</v>
      </c>
      <c r="L67" s="29">
        <v>0</v>
      </c>
      <c r="M67" s="26">
        <v>111</v>
      </c>
      <c r="N67" s="26">
        <v>116</v>
      </c>
      <c r="O67" s="30">
        <v>258</v>
      </c>
      <c r="P67" s="26">
        <v>420</v>
      </c>
      <c r="Q67" s="31">
        <v>7225</v>
      </c>
      <c r="R67" s="26">
        <v>1176</v>
      </c>
      <c r="S67" s="26">
        <v>241</v>
      </c>
      <c r="T67" s="27">
        <v>0</v>
      </c>
      <c r="U67" s="32">
        <v>0</v>
      </c>
      <c r="V67" s="33">
        <v>111</v>
      </c>
      <c r="W67" s="26">
        <v>222</v>
      </c>
      <c r="X67" s="26">
        <v>1560</v>
      </c>
      <c r="Y67" s="34" t="s">
        <v>41</v>
      </c>
      <c r="Z67" s="26">
        <v>111</v>
      </c>
      <c r="AA67" s="36">
        <v>5024.5</v>
      </c>
      <c r="AB67" s="26">
        <v>0</v>
      </c>
      <c r="AC67" s="28">
        <v>5024.5</v>
      </c>
      <c r="AD67" s="27">
        <v>0</v>
      </c>
      <c r="AE67" s="27" t="s">
        <v>94</v>
      </c>
      <c r="AF67" s="26">
        <v>0</v>
      </c>
      <c r="AG67" s="26">
        <v>0</v>
      </c>
      <c r="AH67" s="27">
        <v>0</v>
      </c>
      <c r="AI67" s="26">
        <v>0</v>
      </c>
      <c r="AJ67" s="35">
        <v>968</v>
      </c>
    </row>
    <row r="68" spans="1:36" ht="15.75" x14ac:dyDescent="0.25">
      <c r="A68" s="9">
        <f t="shared" si="1"/>
        <v>58</v>
      </c>
      <c r="B68" s="45" t="s">
        <v>254</v>
      </c>
      <c r="C68" s="43" t="s">
        <v>130</v>
      </c>
      <c r="D68" s="26">
        <v>5</v>
      </c>
      <c r="E68" s="26">
        <v>1970</v>
      </c>
      <c r="F68" s="26" t="s">
        <v>92</v>
      </c>
      <c r="G68" s="26">
        <v>6</v>
      </c>
      <c r="H68" s="26" t="s">
        <v>93</v>
      </c>
      <c r="I68" s="27">
        <v>6961.1</v>
      </c>
      <c r="J68" s="28">
        <f t="shared" si="0"/>
        <v>4990.2</v>
      </c>
      <c r="K68" s="27">
        <v>4990.2</v>
      </c>
      <c r="L68" s="29">
        <v>0</v>
      </c>
      <c r="M68" s="26">
        <v>111</v>
      </c>
      <c r="N68" s="26">
        <v>113</v>
      </c>
      <c r="O68" s="30">
        <v>251</v>
      </c>
      <c r="P68" s="26">
        <v>420</v>
      </c>
      <c r="Q68" s="31">
        <v>7502</v>
      </c>
      <c r="R68" s="26">
        <v>0</v>
      </c>
      <c r="S68" s="26">
        <v>240</v>
      </c>
      <c r="T68" s="27">
        <v>0</v>
      </c>
      <c r="U68" s="32">
        <v>0</v>
      </c>
      <c r="V68" s="33">
        <v>111</v>
      </c>
      <c r="W68" s="26">
        <v>222</v>
      </c>
      <c r="X68" s="26">
        <v>1300</v>
      </c>
      <c r="Y68" s="34" t="s">
        <v>44</v>
      </c>
      <c r="Z68" s="26">
        <v>111</v>
      </c>
      <c r="AA68" s="36">
        <v>4990.2</v>
      </c>
      <c r="AB68" s="26">
        <v>0</v>
      </c>
      <c r="AC68" s="28">
        <v>4990.2</v>
      </c>
      <c r="AD68" s="27">
        <v>0</v>
      </c>
      <c r="AE68" s="27" t="s">
        <v>94</v>
      </c>
      <c r="AF68" s="26">
        <v>0</v>
      </c>
      <c r="AG68" s="26">
        <v>0</v>
      </c>
      <c r="AH68" s="27">
        <v>0</v>
      </c>
      <c r="AI68" s="26">
        <v>0</v>
      </c>
      <c r="AJ68" s="35">
        <v>670</v>
      </c>
    </row>
    <row r="69" spans="1:36" ht="15.75" x14ac:dyDescent="0.25">
      <c r="A69" s="9">
        <f t="shared" si="1"/>
        <v>59</v>
      </c>
      <c r="B69" s="45" t="s">
        <v>255</v>
      </c>
      <c r="C69" s="43" t="s">
        <v>131</v>
      </c>
      <c r="D69" s="26">
        <v>5</v>
      </c>
      <c r="E69" s="26">
        <v>1968</v>
      </c>
      <c r="F69" s="26" t="s">
        <v>92</v>
      </c>
      <c r="G69" s="26">
        <v>6</v>
      </c>
      <c r="H69" s="26" t="s">
        <v>93</v>
      </c>
      <c r="I69" s="27">
        <v>5669.8</v>
      </c>
      <c r="J69" s="28">
        <f t="shared" si="0"/>
        <v>4968.2</v>
      </c>
      <c r="K69" s="27">
        <v>4968.2</v>
      </c>
      <c r="L69" s="29">
        <v>0</v>
      </c>
      <c r="M69" s="26">
        <v>110</v>
      </c>
      <c r="N69" s="26">
        <v>110</v>
      </c>
      <c r="O69" s="30">
        <v>238</v>
      </c>
      <c r="P69" s="26">
        <v>420</v>
      </c>
      <c r="Q69" s="31">
        <v>9845</v>
      </c>
      <c r="R69" s="26">
        <v>0</v>
      </c>
      <c r="S69" s="26">
        <v>287</v>
      </c>
      <c r="T69" s="27">
        <v>0</v>
      </c>
      <c r="U69" s="32">
        <v>0</v>
      </c>
      <c r="V69" s="33">
        <v>110</v>
      </c>
      <c r="W69" s="26">
        <v>220</v>
      </c>
      <c r="X69" s="26">
        <v>1300</v>
      </c>
      <c r="Y69" s="34" t="s">
        <v>44</v>
      </c>
      <c r="Z69" s="26">
        <v>110</v>
      </c>
      <c r="AA69" s="36">
        <v>4968.2</v>
      </c>
      <c r="AB69" s="26">
        <v>0</v>
      </c>
      <c r="AC69" s="28">
        <v>4968.2</v>
      </c>
      <c r="AD69" s="27">
        <v>0</v>
      </c>
      <c r="AE69" s="27" t="s">
        <v>94</v>
      </c>
      <c r="AF69" s="26">
        <v>0</v>
      </c>
      <c r="AG69" s="26">
        <v>0</v>
      </c>
      <c r="AH69" s="27">
        <v>0</v>
      </c>
      <c r="AI69" s="26">
        <v>0</v>
      </c>
      <c r="AJ69" s="35">
        <v>710</v>
      </c>
    </row>
    <row r="70" spans="1:36" ht="15.75" x14ac:dyDescent="0.25">
      <c r="A70" s="9">
        <f t="shared" si="1"/>
        <v>60</v>
      </c>
      <c r="B70" s="45" t="s">
        <v>256</v>
      </c>
      <c r="C70" s="43" t="s">
        <v>132</v>
      </c>
      <c r="D70" s="26">
        <v>5</v>
      </c>
      <c r="E70" s="26">
        <v>1968</v>
      </c>
      <c r="F70" s="26" t="s">
        <v>92</v>
      </c>
      <c r="G70" s="26">
        <v>6</v>
      </c>
      <c r="H70" s="26" t="s">
        <v>93</v>
      </c>
      <c r="I70" s="27">
        <v>5799.3</v>
      </c>
      <c r="J70" s="28">
        <f t="shared" si="0"/>
        <v>4963.8</v>
      </c>
      <c r="K70" s="27">
        <v>4963.8</v>
      </c>
      <c r="L70" s="29">
        <v>0</v>
      </c>
      <c r="M70" s="26">
        <v>110</v>
      </c>
      <c r="N70" s="26">
        <v>110</v>
      </c>
      <c r="O70" s="30">
        <v>230</v>
      </c>
      <c r="P70" s="26">
        <v>420</v>
      </c>
      <c r="Q70" s="31">
        <v>3870</v>
      </c>
      <c r="R70" s="26">
        <v>0</v>
      </c>
      <c r="S70" s="26">
        <v>240</v>
      </c>
      <c r="T70" s="27">
        <v>0</v>
      </c>
      <c r="U70" s="32">
        <v>0</v>
      </c>
      <c r="V70" s="33">
        <v>110</v>
      </c>
      <c r="W70" s="26">
        <v>220</v>
      </c>
      <c r="X70" s="26">
        <v>1300</v>
      </c>
      <c r="Y70" s="34" t="s">
        <v>44</v>
      </c>
      <c r="Z70" s="26">
        <v>110</v>
      </c>
      <c r="AA70" s="36">
        <v>4963.8</v>
      </c>
      <c r="AB70" s="26">
        <v>0</v>
      </c>
      <c r="AC70" s="28">
        <v>4963.8</v>
      </c>
      <c r="AD70" s="27">
        <v>0</v>
      </c>
      <c r="AE70" s="27" t="s">
        <v>94</v>
      </c>
      <c r="AF70" s="26">
        <v>0</v>
      </c>
      <c r="AG70" s="26">
        <v>0</v>
      </c>
      <c r="AH70" s="27">
        <v>0</v>
      </c>
      <c r="AI70" s="26">
        <v>0</v>
      </c>
      <c r="AJ70" s="35">
        <v>750</v>
      </c>
    </row>
    <row r="71" spans="1:36" ht="15.75" x14ac:dyDescent="0.25">
      <c r="A71" s="9">
        <f t="shared" si="1"/>
        <v>61</v>
      </c>
      <c r="B71" s="45" t="s">
        <v>257</v>
      </c>
      <c r="C71" s="43" t="s">
        <v>133</v>
      </c>
      <c r="D71" s="26">
        <v>5</v>
      </c>
      <c r="E71" s="26">
        <v>1968</v>
      </c>
      <c r="F71" s="26" t="s">
        <v>92</v>
      </c>
      <c r="G71" s="26">
        <v>6</v>
      </c>
      <c r="H71" s="26" t="s">
        <v>93</v>
      </c>
      <c r="I71" s="27">
        <v>6754.39</v>
      </c>
      <c r="J71" s="28">
        <f t="shared" si="0"/>
        <v>4913.29</v>
      </c>
      <c r="K71" s="27">
        <v>4913.29</v>
      </c>
      <c r="L71" s="29">
        <v>0</v>
      </c>
      <c r="M71" s="26">
        <v>108</v>
      </c>
      <c r="N71" s="26">
        <v>108</v>
      </c>
      <c r="O71" s="30">
        <v>249</v>
      </c>
      <c r="P71" s="26">
        <v>420</v>
      </c>
      <c r="Q71" s="31">
        <v>8110</v>
      </c>
      <c r="R71" s="26">
        <v>1176</v>
      </c>
      <c r="S71" s="26">
        <v>240</v>
      </c>
      <c r="T71" s="27">
        <v>0</v>
      </c>
      <c r="U71" s="32">
        <v>0</v>
      </c>
      <c r="V71" s="33">
        <v>108</v>
      </c>
      <c r="W71" s="26">
        <v>216</v>
      </c>
      <c r="X71" s="26">
        <v>1560</v>
      </c>
      <c r="Y71" s="34" t="s">
        <v>41</v>
      </c>
      <c r="Z71" s="26">
        <v>108</v>
      </c>
      <c r="AA71" s="36">
        <v>4913.29</v>
      </c>
      <c r="AB71" s="26">
        <v>0</v>
      </c>
      <c r="AC71" s="28">
        <v>4913.29</v>
      </c>
      <c r="AD71" s="27">
        <v>0</v>
      </c>
      <c r="AE71" s="27" t="s">
        <v>94</v>
      </c>
      <c r="AF71" s="26">
        <v>0</v>
      </c>
      <c r="AG71" s="26">
        <v>0</v>
      </c>
      <c r="AH71" s="27">
        <v>0</v>
      </c>
      <c r="AI71" s="26">
        <v>0</v>
      </c>
      <c r="AJ71" s="35">
        <v>743</v>
      </c>
    </row>
    <row r="72" spans="1:36" ht="15.75" x14ac:dyDescent="0.25">
      <c r="A72" s="9">
        <f t="shared" si="1"/>
        <v>62</v>
      </c>
      <c r="B72" s="45" t="s">
        <v>258</v>
      </c>
      <c r="C72" s="43" t="s">
        <v>134</v>
      </c>
      <c r="D72" s="26">
        <v>5</v>
      </c>
      <c r="E72" s="26">
        <v>1976</v>
      </c>
      <c r="F72" s="26" t="s">
        <v>92</v>
      </c>
      <c r="G72" s="26">
        <v>2</v>
      </c>
      <c r="H72" s="26" t="s">
        <v>93</v>
      </c>
      <c r="I72" s="27">
        <v>2250.6</v>
      </c>
      <c r="J72" s="28">
        <f t="shared" si="0"/>
        <v>1861.1</v>
      </c>
      <c r="K72" s="27">
        <v>1861.1</v>
      </c>
      <c r="L72" s="29">
        <v>0</v>
      </c>
      <c r="M72" s="26">
        <v>40</v>
      </c>
      <c r="N72" s="26">
        <v>40</v>
      </c>
      <c r="O72" s="30">
        <v>81</v>
      </c>
      <c r="P72" s="26">
        <v>130.5</v>
      </c>
      <c r="Q72" s="31">
        <v>854</v>
      </c>
      <c r="R72" s="26">
        <v>480</v>
      </c>
      <c r="S72" s="26">
        <v>260</v>
      </c>
      <c r="T72" s="27">
        <v>0</v>
      </c>
      <c r="U72" s="32">
        <v>0</v>
      </c>
      <c r="V72" s="33">
        <v>30</v>
      </c>
      <c r="W72" s="26">
        <v>80</v>
      </c>
      <c r="X72" s="26">
        <v>520</v>
      </c>
      <c r="Y72" s="34" t="s">
        <v>44</v>
      </c>
      <c r="Z72" s="26">
        <v>40</v>
      </c>
      <c r="AA72" s="36">
        <v>1861.1</v>
      </c>
      <c r="AB72" s="26">
        <v>0</v>
      </c>
      <c r="AC72" s="28">
        <v>1861.1</v>
      </c>
      <c r="AD72" s="27">
        <v>0</v>
      </c>
      <c r="AE72" s="27" t="s">
        <v>94</v>
      </c>
      <c r="AF72" s="26">
        <v>0</v>
      </c>
      <c r="AG72" s="26">
        <v>0</v>
      </c>
      <c r="AH72" s="27">
        <v>0</v>
      </c>
      <c r="AI72" s="26">
        <v>0</v>
      </c>
      <c r="AJ72" s="35">
        <v>243</v>
      </c>
    </row>
    <row r="73" spans="1:36" ht="15.75" x14ac:dyDescent="0.25">
      <c r="A73" s="9">
        <f t="shared" si="1"/>
        <v>63</v>
      </c>
      <c r="B73" s="45" t="s">
        <v>259</v>
      </c>
      <c r="C73" s="43" t="s">
        <v>135</v>
      </c>
      <c r="D73" s="26">
        <v>5</v>
      </c>
      <c r="E73" s="26">
        <v>1977</v>
      </c>
      <c r="F73" s="26" t="s">
        <v>92</v>
      </c>
      <c r="G73" s="26">
        <v>3</v>
      </c>
      <c r="H73" s="26" t="s">
        <v>93</v>
      </c>
      <c r="I73" s="27">
        <v>2454.5</v>
      </c>
      <c r="J73" s="28">
        <f t="shared" si="0"/>
        <v>2103.98</v>
      </c>
      <c r="K73" s="27">
        <v>2103.98</v>
      </c>
      <c r="L73" s="29">
        <v>0</v>
      </c>
      <c r="M73" s="26">
        <v>40</v>
      </c>
      <c r="N73" s="26">
        <v>40</v>
      </c>
      <c r="O73" s="30">
        <v>90</v>
      </c>
      <c r="P73" s="26">
        <v>240.2</v>
      </c>
      <c r="Q73" s="31">
        <v>1944</v>
      </c>
      <c r="R73" s="26">
        <v>672</v>
      </c>
      <c r="S73" s="26">
        <v>336</v>
      </c>
      <c r="T73" s="27">
        <v>0</v>
      </c>
      <c r="U73" s="32">
        <v>0</v>
      </c>
      <c r="V73" s="33">
        <v>40</v>
      </c>
      <c r="W73" s="26">
        <v>80</v>
      </c>
      <c r="X73" s="26">
        <v>840</v>
      </c>
      <c r="Y73" s="34" t="s">
        <v>44</v>
      </c>
      <c r="Z73" s="26">
        <v>40</v>
      </c>
      <c r="AA73" s="36">
        <v>2103.98</v>
      </c>
      <c r="AB73" s="26">
        <v>0</v>
      </c>
      <c r="AC73" s="28">
        <v>2103.98</v>
      </c>
      <c r="AD73" s="27">
        <v>0</v>
      </c>
      <c r="AE73" s="27" t="s">
        <v>94</v>
      </c>
      <c r="AF73" s="26">
        <v>0</v>
      </c>
      <c r="AG73" s="26">
        <v>0</v>
      </c>
      <c r="AH73" s="27">
        <v>0</v>
      </c>
      <c r="AI73" s="26">
        <v>0</v>
      </c>
      <c r="AJ73" s="35">
        <v>360</v>
      </c>
    </row>
    <row r="74" spans="1:36" ht="15.75" x14ac:dyDescent="0.25">
      <c r="A74" s="9">
        <f t="shared" si="1"/>
        <v>64</v>
      </c>
      <c r="B74" s="45" t="s">
        <v>260</v>
      </c>
      <c r="C74" s="43" t="s">
        <v>136</v>
      </c>
      <c r="D74" s="26">
        <v>5</v>
      </c>
      <c r="E74" s="26">
        <v>1978</v>
      </c>
      <c r="F74" s="26" t="s">
        <v>92</v>
      </c>
      <c r="G74" s="26">
        <v>4</v>
      </c>
      <c r="H74" s="26" t="s">
        <v>93</v>
      </c>
      <c r="I74" s="27">
        <v>3577.7</v>
      </c>
      <c r="J74" s="28">
        <f t="shared" si="0"/>
        <v>2969.5</v>
      </c>
      <c r="K74" s="27">
        <v>2969.5</v>
      </c>
      <c r="L74" s="29">
        <v>0</v>
      </c>
      <c r="M74" s="26">
        <v>60</v>
      </c>
      <c r="N74" s="26">
        <v>60</v>
      </c>
      <c r="O74" s="30">
        <v>138</v>
      </c>
      <c r="P74" s="26">
        <v>216.5</v>
      </c>
      <c r="Q74" s="31">
        <v>2394</v>
      </c>
      <c r="R74" s="26">
        <v>788</v>
      </c>
      <c r="S74" s="26">
        <v>504</v>
      </c>
      <c r="T74" s="27">
        <v>0</v>
      </c>
      <c r="U74" s="32">
        <v>0</v>
      </c>
      <c r="V74" s="33">
        <v>60</v>
      </c>
      <c r="W74" s="26">
        <v>120</v>
      </c>
      <c r="X74" s="26">
        <v>840</v>
      </c>
      <c r="Y74" s="34" t="s">
        <v>44</v>
      </c>
      <c r="Z74" s="26">
        <v>60</v>
      </c>
      <c r="AA74" s="36">
        <v>2969.5</v>
      </c>
      <c r="AB74" s="26">
        <v>0</v>
      </c>
      <c r="AC74" s="28">
        <v>2969.5</v>
      </c>
      <c r="AD74" s="27">
        <v>0</v>
      </c>
      <c r="AE74" s="27" t="s">
        <v>94</v>
      </c>
      <c r="AF74" s="26">
        <v>0</v>
      </c>
      <c r="AG74" s="26">
        <v>0</v>
      </c>
      <c r="AH74" s="27">
        <v>0</v>
      </c>
      <c r="AI74" s="26">
        <v>0</v>
      </c>
      <c r="AJ74" s="35">
        <v>487</v>
      </c>
    </row>
    <row r="75" spans="1:36" ht="15.75" x14ac:dyDescent="0.25">
      <c r="A75" s="9">
        <f t="shared" si="1"/>
        <v>65</v>
      </c>
      <c r="B75" s="45" t="s">
        <v>261</v>
      </c>
      <c r="C75" s="43" t="s">
        <v>137</v>
      </c>
      <c r="D75" s="26">
        <v>5</v>
      </c>
      <c r="E75" s="26">
        <v>1976</v>
      </c>
      <c r="F75" s="26" t="s">
        <v>92</v>
      </c>
      <c r="G75" s="26">
        <v>4</v>
      </c>
      <c r="H75" s="26" t="s">
        <v>93</v>
      </c>
      <c r="I75" s="27">
        <v>3922.2</v>
      </c>
      <c r="J75" s="28">
        <f t="shared" si="0"/>
        <v>3132.55</v>
      </c>
      <c r="K75" s="27">
        <v>3132.55</v>
      </c>
      <c r="L75" s="29">
        <v>0</v>
      </c>
      <c r="M75" s="26">
        <v>70</v>
      </c>
      <c r="N75" s="26">
        <v>71</v>
      </c>
      <c r="O75" s="30">
        <v>181</v>
      </c>
      <c r="P75" s="26">
        <v>284</v>
      </c>
      <c r="Q75" s="31">
        <v>2973</v>
      </c>
      <c r="R75" s="26">
        <v>1008</v>
      </c>
      <c r="S75" s="26">
        <v>504</v>
      </c>
      <c r="T75" s="27">
        <v>0</v>
      </c>
      <c r="U75" s="32">
        <v>0</v>
      </c>
      <c r="V75" s="33">
        <v>70</v>
      </c>
      <c r="W75" s="26">
        <v>140</v>
      </c>
      <c r="X75" s="26">
        <v>1100</v>
      </c>
      <c r="Y75" s="34" t="s">
        <v>44</v>
      </c>
      <c r="Z75" s="26">
        <v>70</v>
      </c>
      <c r="AA75" s="36">
        <v>3132.55</v>
      </c>
      <c r="AB75" s="26">
        <v>0</v>
      </c>
      <c r="AC75" s="28">
        <v>3132.55</v>
      </c>
      <c r="AD75" s="27">
        <v>0</v>
      </c>
      <c r="AE75" s="27" t="s">
        <v>94</v>
      </c>
      <c r="AF75" s="26">
        <v>0</v>
      </c>
      <c r="AG75" s="26">
        <v>0</v>
      </c>
      <c r="AH75" s="27">
        <v>0</v>
      </c>
      <c r="AI75" s="26">
        <v>0</v>
      </c>
      <c r="AJ75" s="35">
        <v>482</v>
      </c>
    </row>
    <row r="76" spans="1:36" ht="15.75" x14ac:dyDescent="0.25">
      <c r="A76" s="9">
        <f t="shared" si="1"/>
        <v>66</v>
      </c>
      <c r="B76" s="45" t="s">
        <v>262</v>
      </c>
      <c r="C76" s="43" t="s">
        <v>138</v>
      </c>
      <c r="D76" s="26">
        <v>5</v>
      </c>
      <c r="E76" s="26">
        <v>1979</v>
      </c>
      <c r="F76" s="26" t="s">
        <v>92</v>
      </c>
      <c r="G76" s="26">
        <v>4</v>
      </c>
      <c r="H76" s="26" t="s">
        <v>93</v>
      </c>
      <c r="I76" s="27">
        <v>3082.9</v>
      </c>
      <c r="J76" s="28">
        <f t="shared" si="0"/>
        <v>2603.1999999999998</v>
      </c>
      <c r="K76" s="27">
        <v>2603.1999999999998</v>
      </c>
      <c r="L76" s="29">
        <v>0</v>
      </c>
      <c r="M76" s="26">
        <v>51</v>
      </c>
      <c r="N76" s="26">
        <v>51</v>
      </c>
      <c r="O76" s="30">
        <v>125</v>
      </c>
      <c r="P76" s="26">
        <v>284</v>
      </c>
      <c r="Q76" s="31">
        <v>3697</v>
      </c>
      <c r="R76" s="26">
        <v>1008</v>
      </c>
      <c r="S76" s="26">
        <v>504</v>
      </c>
      <c r="T76" s="27">
        <v>0</v>
      </c>
      <c r="U76" s="32">
        <v>0</v>
      </c>
      <c r="V76" s="33">
        <v>51</v>
      </c>
      <c r="W76" s="26">
        <v>102</v>
      </c>
      <c r="X76" s="26">
        <v>1100</v>
      </c>
      <c r="Y76" s="34" t="s">
        <v>44</v>
      </c>
      <c r="Z76" s="26">
        <v>51</v>
      </c>
      <c r="AA76" s="36">
        <v>2603.1999999999998</v>
      </c>
      <c r="AB76" s="26">
        <v>0</v>
      </c>
      <c r="AC76" s="28">
        <v>2603.1999999999998</v>
      </c>
      <c r="AD76" s="27">
        <v>0</v>
      </c>
      <c r="AE76" s="27" t="s">
        <v>94</v>
      </c>
      <c r="AF76" s="26">
        <v>0</v>
      </c>
      <c r="AG76" s="26">
        <v>0</v>
      </c>
      <c r="AH76" s="27">
        <v>0</v>
      </c>
      <c r="AI76" s="26">
        <v>0</v>
      </c>
      <c r="AJ76" s="35">
        <v>450</v>
      </c>
    </row>
    <row r="77" spans="1:36" ht="15.75" x14ac:dyDescent="0.25">
      <c r="A77" s="9">
        <f t="shared" si="1"/>
        <v>67</v>
      </c>
      <c r="B77" s="25" t="s">
        <v>263</v>
      </c>
      <c r="C77" s="43" t="s">
        <v>139</v>
      </c>
      <c r="D77" s="26">
        <v>5</v>
      </c>
      <c r="E77" s="26">
        <v>1975</v>
      </c>
      <c r="F77" s="26" t="s">
        <v>92</v>
      </c>
      <c r="G77" s="26">
        <v>10</v>
      </c>
      <c r="H77" s="26" t="s">
        <v>93</v>
      </c>
      <c r="I77" s="27">
        <v>8710.2999999999993</v>
      </c>
      <c r="J77" s="28">
        <f t="shared" si="0"/>
        <v>8197.7999999999993</v>
      </c>
      <c r="K77" s="27">
        <v>7963.3</v>
      </c>
      <c r="L77" s="29">
        <v>234.5</v>
      </c>
      <c r="M77" s="26">
        <v>169</v>
      </c>
      <c r="N77" s="26">
        <v>169</v>
      </c>
      <c r="O77" s="30">
        <v>414</v>
      </c>
      <c r="P77" s="26">
        <v>1300</v>
      </c>
      <c r="Q77" s="31">
        <v>7432</v>
      </c>
      <c r="R77" s="26">
        <v>1696</v>
      </c>
      <c r="S77" s="26">
        <v>1280</v>
      </c>
      <c r="T77" s="27">
        <v>0</v>
      </c>
      <c r="U77" s="32">
        <v>0</v>
      </c>
      <c r="V77" s="33">
        <v>168</v>
      </c>
      <c r="W77" s="26">
        <v>336</v>
      </c>
      <c r="X77" s="26">
        <v>1920</v>
      </c>
      <c r="Y77" s="34" t="s">
        <v>44</v>
      </c>
      <c r="Z77" s="26">
        <v>169</v>
      </c>
      <c r="AA77" s="36">
        <v>8197.7999999999993</v>
      </c>
      <c r="AB77" s="26">
        <v>0</v>
      </c>
      <c r="AC77" s="28">
        <v>8197.7999999999993</v>
      </c>
      <c r="AD77" s="27">
        <v>0</v>
      </c>
      <c r="AE77" s="27" t="s">
        <v>94</v>
      </c>
      <c r="AF77" s="26">
        <v>0</v>
      </c>
      <c r="AG77" s="26">
        <v>0</v>
      </c>
      <c r="AH77" s="27">
        <v>0</v>
      </c>
      <c r="AI77" s="26">
        <v>0</v>
      </c>
      <c r="AJ77" s="35">
        <v>1010</v>
      </c>
    </row>
    <row r="78" spans="1:36" ht="15.75" x14ac:dyDescent="0.25">
      <c r="A78" s="9">
        <f t="shared" si="1"/>
        <v>68</v>
      </c>
      <c r="B78" s="45" t="s">
        <v>264</v>
      </c>
      <c r="C78" s="43" t="s">
        <v>140</v>
      </c>
      <c r="D78" s="26">
        <v>5</v>
      </c>
      <c r="E78" s="26">
        <v>1973</v>
      </c>
      <c r="F78" s="26" t="s">
        <v>92</v>
      </c>
      <c r="G78" s="26">
        <v>2</v>
      </c>
      <c r="H78" s="26" t="s">
        <v>93</v>
      </c>
      <c r="I78" s="27">
        <v>5947.9</v>
      </c>
      <c r="J78" s="28">
        <f t="shared" si="0"/>
        <v>3245.4</v>
      </c>
      <c r="K78" s="27">
        <v>3245.4</v>
      </c>
      <c r="L78" s="29">
        <v>0</v>
      </c>
      <c r="M78" s="26">
        <v>107</v>
      </c>
      <c r="N78" s="26">
        <v>107</v>
      </c>
      <c r="O78" s="30">
        <v>225</v>
      </c>
      <c r="P78" s="26">
        <v>540</v>
      </c>
      <c r="Q78" s="31">
        <v>5483</v>
      </c>
      <c r="R78" s="26">
        <v>0</v>
      </c>
      <c r="S78" s="26">
        <v>708.8</v>
      </c>
      <c r="T78" s="27">
        <v>0</v>
      </c>
      <c r="U78" s="32">
        <v>0</v>
      </c>
      <c r="V78" s="33">
        <v>107</v>
      </c>
      <c r="W78" s="26">
        <v>214</v>
      </c>
      <c r="X78" s="26">
        <v>650</v>
      </c>
      <c r="Y78" s="34" t="s">
        <v>44</v>
      </c>
      <c r="Z78" s="26">
        <v>107</v>
      </c>
      <c r="AA78" s="36">
        <v>3245.4</v>
      </c>
      <c r="AB78" s="42">
        <v>1</v>
      </c>
      <c r="AC78" s="28">
        <v>3245.4</v>
      </c>
      <c r="AD78" s="27">
        <v>0</v>
      </c>
      <c r="AE78" s="27" t="s">
        <v>94</v>
      </c>
      <c r="AF78" s="26">
        <v>0</v>
      </c>
      <c r="AG78" s="26">
        <v>0</v>
      </c>
      <c r="AH78" s="27">
        <v>0</v>
      </c>
      <c r="AI78" s="26">
        <v>0</v>
      </c>
      <c r="AJ78" s="35">
        <v>700</v>
      </c>
    </row>
    <row r="79" spans="1:36" ht="15.75" x14ac:dyDescent="0.25">
      <c r="A79" s="9">
        <f t="shared" si="1"/>
        <v>69</v>
      </c>
      <c r="B79" s="45" t="s">
        <v>265</v>
      </c>
      <c r="C79" s="43" t="s">
        <v>141</v>
      </c>
      <c r="D79" s="26">
        <v>5</v>
      </c>
      <c r="E79" s="26">
        <v>1976</v>
      </c>
      <c r="F79" s="26" t="s">
        <v>92</v>
      </c>
      <c r="G79" s="26">
        <v>3</v>
      </c>
      <c r="H79" s="26" t="s">
        <v>93</v>
      </c>
      <c r="I79" s="27">
        <v>4305</v>
      </c>
      <c r="J79" s="28">
        <f t="shared" si="0"/>
        <v>2794.6</v>
      </c>
      <c r="K79" s="27">
        <v>2794.6</v>
      </c>
      <c r="L79" s="29">
        <v>0</v>
      </c>
      <c r="M79" s="26">
        <v>40</v>
      </c>
      <c r="N79" s="26">
        <v>40</v>
      </c>
      <c r="O79" s="30">
        <v>97</v>
      </c>
      <c r="P79" s="26">
        <v>260</v>
      </c>
      <c r="Q79" s="31">
        <v>5211</v>
      </c>
      <c r="R79" s="26">
        <v>960</v>
      </c>
      <c r="S79" s="26">
        <v>130</v>
      </c>
      <c r="T79" s="27">
        <v>0</v>
      </c>
      <c r="U79" s="32">
        <v>0</v>
      </c>
      <c r="V79" s="33">
        <v>40</v>
      </c>
      <c r="W79" s="26">
        <v>80</v>
      </c>
      <c r="X79" s="26">
        <v>1092</v>
      </c>
      <c r="Y79" s="34" t="s">
        <v>41</v>
      </c>
      <c r="Z79" s="26">
        <v>40</v>
      </c>
      <c r="AA79" s="36">
        <v>2794.6</v>
      </c>
      <c r="AB79" s="42">
        <v>1</v>
      </c>
      <c r="AC79" s="28">
        <v>2794.6</v>
      </c>
      <c r="AD79" s="27">
        <v>0</v>
      </c>
      <c r="AE79" s="27" t="s">
        <v>94</v>
      </c>
      <c r="AF79" s="26">
        <v>0</v>
      </c>
      <c r="AG79" s="26">
        <v>0</v>
      </c>
      <c r="AH79" s="27">
        <v>0</v>
      </c>
      <c r="AI79" s="26">
        <v>0</v>
      </c>
      <c r="AJ79" s="35">
        <v>398</v>
      </c>
    </row>
    <row r="80" spans="1:36" ht="15.75" x14ac:dyDescent="0.25">
      <c r="A80" s="9">
        <f t="shared" si="1"/>
        <v>70</v>
      </c>
      <c r="B80" s="25" t="s">
        <v>266</v>
      </c>
      <c r="C80" s="43" t="s">
        <v>142</v>
      </c>
      <c r="D80" s="26">
        <v>5</v>
      </c>
      <c r="E80" s="26">
        <v>1975</v>
      </c>
      <c r="F80" s="26" t="s">
        <v>92</v>
      </c>
      <c r="G80" s="26">
        <v>4</v>
      </c>
      <c r="H80" s="26" t="s">
        <v>93</v>
      </c>
      <c r="I80" s="27">
        <v>4742.7</v>
      </c>
      <c r="J80" s="28">
        <f t="shared" si="0"/>
        <v>3049.5</v>
      </c>
      <c r="K80" s="27">
        <v>2719.8</v>
      </c>
      <c r="L80" s="29">
        <v>329.7</v>
      </c>
      <c r="M80" s="26">
        <v>56</v>
      </c>
      <c r="N80" s="26">
        <v>56</v>
      </c>
      <c r="O80" s="30">
        <v>133</v>
      </c>
      <c r="P80" s="26">
        <v>280</v>
      </c>
      <c r="Q80" s="31">
        <v>4696</v>
      </c>
      <c r="R80" s="26">
        <v>840</v>
      </c>
      <c r="S80" s="26">
        <v>252</v>
      </c>
      <c r="T80" s="27">
        <v>0</v>
      </c>
      <c r="U80" s="32">
        <v>0</v>
      </c>
      <c r="V80" s="33">
        <v>56</v>
      </c>
      <c r="W80" s="26">
        <v>112</v>
      </c>
      <c r="X80" s="26">
        <v>850</v>
      </c>
      <c r="Y80" s="34" t="s">
        <v>44</v>
      </c>
      <c r="Z80" s="26">
        <v>56</v>
      </c>
      <c r="AA80" s="36">
        <v>3049.5</v>
      </c>
      <c r="AB80" s="42">
        <v>1</v>
      </c>
      <c r="AC80" s="28">
        <v>3049.5</v>
      </c>
      <c r="AD80" s="27">
        <v>0</v>
      </c>
      <c r="AE80" s="27" t="s">
        <v>94</v>
      </c>
      <c r="AF80" s="26">
        <v>0</v>
      </c>
      <c r="AG80" s="26">
        <v>0</v>
      </c>
      <c r="AH80" s="27">
        <v>0</v>
      </c>
      <c r="AI80" s="26">
        <v>0</v>
      </c>
      <c r="AJ80" s="35">
        <v>450</v>
      </c>
    </row>
    <row r="81" spans="1:36" ht="15.75" x14ac:dyDescent="0.25">
      <c r="A81" s="9">
        <f t="shared" si="1"/>
        <v>71</v>
      </c>
      <c r="B81" s="25" t="s">
        <v>267</v>
      </c>
      <c r="C81" s="43" t="s">
        <v>143</v>
      </c>
      <c r="D81" s="26">
        <v>5</v>
      </c>
      <c r="E81" s="26">
        <v>1972</v>
      </c>
      <c r="F81" s="26" t="s">
        <v>92</v>
      </c>
      <c r="G81" s="26">
        <v>6</v>
      </c>
      <c r="H81" s="26" t="s">
        <v>93</v>
      </c>
      <c r="I81" s="27">
        <v>5188.7</v>
      </c>
      <c r="J81" s="28">
        <f t="shared" si="0"/>
        <v>4709.2</v>
      </c>
      <c r="K81" s="27">
        <v>4445.8</v>
      </c>
      <c r="L81" s="29">
        <v>263.39999999999998</v>
      </c>
      <c r="M81" s="26">
        <v>95</v>
      </c>
      <c r="N81" s="26">
        <v>95</v>
      </c>
      <c r="O81" s="30">
        <v>193</v>
      </c>
      <c r="P81" s="26">
        <v>420</v>
      </c>
      <c r="Q81" s="31">
        <v>5300</v>
      </c>
      <c r="R81" s="26">
        <v>1200</v>
      </c>
      <c r="S81" s="26">
        <v>327</v>
      </c>
      <c r="T81" s="27">
        <v>0</v>
      </c>
      <c r="U81" s="32">
        <v>0</v>
      </c>
      <c r="V81" s="33">
        <v>95</v>
      </c>
      <c r="W81" s="26">
        <v>190</v>
      </c>
      <c r="X81" s="26">
        <v>1230</v>
      </c>
      <c r="Y81" s="34" t="s">
        <v>41</v>
      </c>
      <c r="Z81" s="26">
        <v>95</v>
      </c>
      <c r="AA81" s="36">
        <v>4709.2</v>
      </c>
      <c r="AB81" s="42">
        <v>0</v>
      </c>
      <c r="AC81" s="28">
        <v>4709.2</v>
      </c>
      <c r="AD81" s="27">
        <v>0</v>
      </c>
      <c r="AE81" s="27" t="s">
        <v>94</v>
      </c>
      <c r="AF81" s="26">
        <v>0</v>
      </c>
      <c r="AG81" s="26">
        <v>0</v>
      </c>
      <c r="AH81" s="27">
        <v>0</v>
      </c>
      <c r="AI81" s="26">
        <v>0</v>
      </c>
      <c r="AJ81" s="35">
        <v>668</v>
      </c>
    </row>
    <row r="82" spans="1:36" ht="15.75" x14ac:dyDescent="0.25">
      <c r="A82" s="9">
        <f t="shared" si="1"/>
        <v>72</v>
      </c>
      <c r="B82" s="25" t="s">
        <v>268</v>
      </c>
      <c r="C82" s="43" t="s">
        <v>144</v>
      </c>
      <c r="D82" s="30">
        <v>5</v>
      </c>
      <c r="E82" s="30">
        <v>1973</v>
      </c>
      <c r="F82" s="30" t="s">
        <v>92</v>
      </c>
      <c r="G82" s="30">
        <v>2</v>
      </c>
      <c r="H82" s="30" t="s">
        <v>93</v>
      </c>
      <c r="I82" s="37">
        <v>5947.9</v>
      </c>
      <c r="J82" s="28">
        <f t="shared" si="0"/>
        <v>3211.2</v>
      </c>
      <c r="K82" s="37">
        <v>3211.2</v>
      </c>
      <c r="L82" s="38">
        <v>0</v>
      </c>
      <c r="M82" s="30">
        <v>118</v>
      </c>
      <c r="N82" s="30">
        <v>118</v>
      </c>
      <c r="O82" s="30">
        <v>211</v>
      </c>
      <c r="P82" s="30">
        <v>540</v>
      </c>
      <c r="Q82" s="31">
        <v>3904</v>
      </c>
      <c r="R82" s="30">
        <v>0</v>
      </c>
      <c r="S82" s="30">
        <v>360</v>
      </c>
      <c r="T82" s="27">
        <v>0</v>
      </c>
      <c r="U82" s="32">
        <v>0</v>
      </c>
      <c r="V82" s="39">
        <v>118</v>
      </c>
      <c r="W82" s="30">
        <v>236</v>
      </c>
      <c r="X82" s="30">
        <v>600</v>
      </c>
      <c r="Y82" s="40" t="s">
        <v>44</v>
      </c>
      <c r="Z82" s="30">
        <v>118</v>
      </c>
      <c r="AA82" s="36">
        <v>3211.2</v>
      </c>
      <c r="AB82" s="42">
        <v>0</v>
      </c>
      <c r="AC82" s="28">
        <v>3211.2</v>
      </c>
      <c r="AD82" s="27">
        <v>0</v>
      </c>
      <c r="AE82" s="27" t="s">
        <v>94</v>
      </c>
      <c r="AF82" s="26">
        <v>0</v>
      </c>
      <c r="AG82" s="26">
        <v>0</v>
      </c>
      <c r="AH82" s="27">
        <v>0</v>
      </c>
      <c r="AI82" s="26">
        <v>0</v>
      </c>
      <c r="AJ82" s="46">
        <v>680</v>
      </c>
    </row>
    <row r="83" spans="1:36" ht="15.75" x14ac:dyDescent="0.25">
      <c r="A83" s="9">
        <f t="shared" si="1"/>
        <v>73</v>
      </c>
      <c r="B83" s="45" t="s">
        <v>269</v>
      </c>
      <c r="C83" s="43" t="s">
        <v>27</v>
      </c>
      <c r="D83" s="26">
        <v>5</v>
      </c>
      <c r="E83" s="26">
        <v>1968</v>
      </c>
      <c r="F83" s="26" t="s">
        <v>92</v>
      </c>
      <c r="G83" s="26">
        <v>4</v>
      </c>
      <c r="H83" s="26" t="s">
        <v>93</v>
      </c>
      <c r="I83" s="27">
        <v>4614.6000000000004</v>
      </c>
      <c r="J83" s="28">
        <f t="shared" si="0"/>
        <v>3431.4</v>
      </c>
      <c r="K83" s="27">
        <v>3209.1</v>
      </c>
      <c r="L83" s="29">
        <v>222.3</v>
      </c>
      <c r="M83" s="26">
        <v>70</v>
      </c>
      <c r="N83" s="26">
        <v>70</v>
      </c>
      <c r="O83" s="30">
        <v>153</v>
      </c>
      <c r="P83" s="26">
        <v>280</v>
      </c>
      <c r="Q83" s="31">
        <v>3944</v>
      </c>
      <c r="R83" s="26">
        <v>840</v>
      </c>
      <c r="S83" s="26">
        <v>168</v>
      </c>
      <c r="T83" s="27">
        <v>0</v>
      </c>
      <c r="U83" s="32">
        <v>0</v>
      </c>
      <c r="V83" s="33">
        <v>70</v>
      </c>
      <c r="W83" s="26">
        <v>140</v>
      </c>
      <c r="X83" s="26">
        <v>1092</v>
      </c>
      <c r="Y83" s="34" t="s">
        <v>41</v>
      </c>
      <c r="Z83" s="26">
        <v>70</v>
      </c>
      <c r="AA83" s="36">
        <v>3431.4</v>
      </c>
      <c r="AB83" s="42">
        <v>0</v>
      </c>
      <c r="AC83" s="28">
        <v>3431.4</v>
      </c>
      <c r="AD83" s="27">
        <v>0</v>
      </c>
      <c r="AE83" s="27" t="s">
        <v>94</v>
      </c>
      <c r="AF83" s="26">
        <v>0</v>
      </c>
      <c r="AG83" s="26">
        <v>0</v>
      </c>
      <c r="AH83" s="27">
        <v>0</v>
      </c>
      <c r="AI83" s="26">
        <v>0</v>
      </c>
      <c r="AJ83" s="35">
        <v>461</v>
      </c>
    </row>
    <row r="84" spans="1:36" ht="15.75" x14ac:dyDescent="0.25">
      <c r="A84" s="9">
        <f t="shared" si="1"/>
        <v>74</v>
      </c>
      <c r="B84" s="45" t="s">
        <v>270</v>
      </c>
      <c r="C84" s="43" t="s">
        <v>31</v>
      </c>
      <c r="D84" s="26">
        <v>5</v>
      </c>
      <c r="E84" s="26">
        <v>1967</v>
      </c>
      <c r="F84" s="26" t="s">
        <v>92</v>
      </c>
      <c r="G84" s="26">
        <v>8</v>
      </c>
      <c r="H84" s="26" t="s">
        <v>93</v>
      </c>
      <c r="I84" s="27">
        <v>9222.4</v>
      </c>
      <c r="J84" s="28">
        <f t="shared" si="0"/>
        <v>6855.8</v>
      </c>
      <c r="K84" s="27">
        <v>6222.2</v>
      </c>
      <c r="L84" s="29">
        <v>633.6</v>
      </c>
      <c r="M84" s="26">
        <v>129</v>
      </c>
      <c r="N84" s="26">
        <v>129</v>
      </c>
      <c r="O84" s="30">
        <v>288</v>
      </c>
      <c r="P84" s="26">
        <v>560</v>
      </c>
      <c r="Q84" s="31">
        <v>7160</v>
      </c>
      <c r="R84" s="26">
        <v>1510</v>
      </c>
      <c r="S84" s="26">
        <v>316</v>
      </c>
      <c r="T84" s="27">
        <v>0</v>
      </c>
      <c r="U84" s="32">
        <v>0</v>
      </c>
      <c r="V84" s="33">
        <v>129</v>
      </c>
      <c r="W84" s="26">
        <v>258</v>
      </c>
      <c r="X84" s="26">
        <v>2184</v>
      </c>
      <c r="Y84" s="34" t="s">
        <v>41</v>
      </c>
      <c r="Z84" s="26">
        <v>129</v>
      </c>
      <c r="AA84" s="36">
        <v>6855.8</v>
      </c>
      <c r="AB84" s="42">
        <v>0</v>
      </c>
      <c r="AC84" s="28">
        <v>6855.8</v>
      </c>
      <c r="AD84" s="27">
        <v>0</v>
      </c>
      <c r="AE84" s="27" t="s">
        <v>94</v>
      </c>
      <c r="AF84" s="26">
        <v>0</v>
      </c>
      <c r="AG84" s="26">
        <v>0</v>
      </c>
      <c r="AH84" s="27">
        <v>0</v>
      </c>
      <c r="AI84" s="26">
        <v>0</v>
      </c>
      <c r="AJ84" s="35">
        <v>923</v>
      </c>
    </row>
    <row r="85" spans="1:36" ht="15.75" x14ac:dyDescent="0.25">
      <c r="A85" s="9">
        <f t="shared" ref="A85:A134" si="2">A84+1</f>
        <v>75</v>
      </c>
      <c r="B85" s="45" t="s">
        <v>271</v>
      </c>
      <c r="C85" s="43" t="s">
        <v>33</v>
      </c>
      <c r="D85" s="26">
        <v>5</v>
      </c>
      <c r="E85" s="26">
        <v>1967</v>
      </c>
      <c r="F85" s="26" t="s">
        <v>92</v>
      </c>
      <c r="G85" s="26">
        <v>8</v>
      </c>
      <c r="H85" s="26" t="s">
        <v>93</v>
      </c>
      <c r="I85" s="27">
        <v>9134.7800000000007</v>
      </c>
      <c r="J85" s="28">
        <f t="shared" si="0"/>
        <v>6366.68</v>
      </c>
      <c r="K85" s="27">
        <v>6264.68</v>
      </c>
      <c r="L85" s="29">
        <v>102</v>
      </c>
      <c r="M85" s="26">
        <v>132</v>
      </c>
      <c r="N85" s="26">
        <v>132</v>
      </c>
      <c r="O85" s="30">
        <v>295</v>
      </c>
      <c r="P85" s="26">
        <v>560</v>
      </c>
      <c r="Q85" s="31">
        <v>6316</v>
      </c>
      <c r="R85" s="26">
        <v>1512</v>
      </c>
      <c r="S85" s="26">
        <v>319</v>
      </c>
      <c r="T85" s="27">
        <v>0</v>
      </c>
      <c r="U85" s="32">
        <v>0</v>
      </c>
      <c r="V85" s="33">
        <v>132</v>
      </c>
      <c r="W85" s="26">
        <v>264</v>
      </c>
      <c r="X85" s="26">
        <v>2184</v>
      </c>
      <c r="Y85" s="34" t="s">
        <v>41</v>
      </c>
      <c r="Z85" s="26">
        <v>132</v>
      </c>
      <c r="AA85" s="36">
        <v>6264.68</v>
      </c>
      <c r="AB85" s="42">
        <v>0</v>
      </c>
      <c r="AC85" s="28">
        <v>6264.68</v>
      </c>
      <c r="AD85" s="27">
        <v>0</v>
      </c>
      <c r="AE85" s="27" t="s">
        <v>94</v>
      </c>
      <c r="AF85" s="26">
        <v>0</v>
      </c>
      <c r="AG85" s="26">
        <v>0</v>
      </c>
      <c r="AH85" s="27">
        <v>0</v>
      </c>
      <c r="AI85" s="26">
        <v>0</v>
      </c>
      <c r="AJ85" s="35">
        <v>918</v>
      </c>
    </row>
    <row r="86" spans="1:36" ht="15.75" x14ac:dyDescent="0.25">
      <c r="A86" s="9">
        <f t="shared" si="2"/>
        <v>76</v>
      </c>
      <c r="B86" s="45" t="s">
        <v>272</v>
      </c>
      <c r="C86" s="43" t="s">
        <v>35</v>
      </c>
      <c r="D86" s="26">
        <v>5</v>
      </c>
      <c r="E86" s="26">
        <v>1967</v>
      </c>
      <c r="F86" s="26" t="s">
        <v>92</v>
      </c>
      <c r="G86" s="26">
        <v>2</v>
      </c>
      <c r="H86" s="26" t="s">
        <v>93</v>
      </c>
      <c r="I86" s="27">
        <v>4127.2</v>
      </c>
      <c r="J86" s="28">
        <f t="shared" si="0"/>
        <v>2109.3000000000002</v>
      </c>
      <c r="K86" s="37">
        <v>1866.5</v>
      </c>
      <c r="L86" s="29">
        <v>242.8</v>
      </c>
      <c r="M86" s="26">
        <v>40</v>
      </c>
      <c r="N86" s="26">
        <v>40</v>
      </c>
      <c r="O86" s="30">
        <v>81</v>
      </c>
      <c r="P86" s="26">
        <v>130</v>
      </c>
      <c r="Q86" s="31">
        <v>2616</v>
      </c>
      <c r="R86" s="26">
        <v>392</v>
      </c>
      <c r="S86" s="26">
        <v>200</v>
      </c>
      <c r="T86" s="27">
        <v>0</v>
      </c>
      <c r="U86" s="32">
        <v>0</v>
      </c>
      <c r="V86" s="33">
        <v>40</v>
      </c>
      <c r="W86" s="26">
        <v>80</v>
      </c>
      <c r="X86" s="26">
        <v>546</v>
      </c>
      <c r="Y86" s="34" t="s">
        <v>41</v>
      </c>
      <c r="Z86" s="26">
        <v>40</v>
      </c>
      <c r="AA86" s="36">
        <v>2109.3000000000002</v>
      </c>
      <c r="AB86" s="42">
        <v>0</v>
      </c>
      <c r="AC86" s="28">
        <v>2109.3000000000002</v>
      </c>
      <c r="AD86" s="27">
        <v>0</v>
      </c>
      <c r="AE86" s="27" t="s">
        <v>94</v>
      </c>
      <c r="AF86" s="26">
        <v>0</v>
      </c>
      <c r="AG86" s="26">
        <v>0</v>
      </c>
      <c r="AH86" s="27">
        <v>0</v>
      </c>
      <c r="AI86" s="26">
        <v>0</v>
      </c>
      <c r="AJ86" s="35">
        <v>205</v>
      </c>
    </row>
    <row r="87" spans="1:36" ht="15.75" x14ac:dyDescent="0.25">
      <c r="A87" s="9">
        <f t="shared" si="2"/>
        <v>77</v>
      </c>
      <c r="B87" s="45" t="s">
        <v>273</v>
      </c>
      <c r="C87" s="43" t="s">
        <v>19</v>
      </c>
      <c r="D87" s="26">
        <v>5</v>
      </c>
      <c r="E87" s="26">
        <v>1980</v>
      </c>
      <c r="F87" s="26" t="s">
        <v>92</v>
      </c>
      <c r="G87" s="26">
        <v>1</v>
      </c>
      <c r="H87" s="26" t="s">
        <v>93</v>
      </c>
      <c r="I87" s="27">
        <v>2877.7</v>
      </c>
      <c r="J87" s="28">
        <f t="shared" si="0"/>
        <v>1992.2</v>
      </c>
      <c r="K87" s="27">
        <v>1992.2</v>
      </c>
      <c r="L87" s="29">
        <v>0</v>
      </c>
      <c r="M87" s="26">
        <v>52</v>
      </c>
      <c r="N87" s="26">
        <v>52</v>
      </c>
      <c r="O87" s="30">
        <v>155</v>
      </c>
      <c r="P87" s="26">
        <v>330</v>
      </c>
      <c r="Q87" s="31">
        <v>3567</v>
      </c>
      <c r="R87" s="26">
        <v>504</v>
      </c>
      <c r="S87" s="26">
        <v>400</v>
      </c>
      <c r="T87" s="27">
        <v>0</v>
      </c>
      <c r="U87" s="32">
        <v>0</v>
      </c>
      <c r="V87" s="33">
        <v>57</v>
      </c>
      <c r="W87" s="26">
        <v>114</v>
      </c>
      <c r="X87" s="26">
        <v>540</v>
      </c>
      <c r="Y87" s="34" t="s">
        <v>41</v>
      </c>
      <c r="Z87" s="26">
        <v>57</v>
      </c>
      <c r="AA87" s="36">
        <v>1992.2</v>
      </c>
      <c r="AB87" s="42">
        <v>0</v>
      </c>
      <c r="AC87" s="28">
        <v>0</v>
      </c>
      <c r="AD87" s="27">
        <v>0</v>
      </c>
      <c r="AE87" s="27" t="s">
        <v>94</v>
      </c>
      <c r="AF87" s="26">
        <v>0</v>
      </c>
      <c r="AG87" s="26">
        <v>0</v>
      </c>
      <c r="AH87" s="27">
        <v>0</v>
      </c>
      <c r="AI87" s="26">
        <v>0</v>
      </c>
      <c r="AJ87" s="35">
        <v>800</v>
      </c>
    </row>
    <row r="88" spans="1:36" ht="15.75" x14ac:dyDescent="0.25">
      <c r="A88" s="9">
        <f t="shared" si="2"/>
        <v>78</v>
      </c>
      <c r="B88" s="25" t="s">
        <v>274</v>
      </c>
      <c r="C88" s="43" t="s">
        <v>23</v>
      </c>
      <c r="D88" s="26">
        <v>5</v>
      </c>
      <c r="E88" s="26">
        <v>1986</v>
      </c>
      <c r="F88" s="26" t="s">
        <v>92</v>
      </c>
      <c r="G88" s="26">
        <v>3</v>
      </c>
      <c r="H88" s="26" t="s">
        <v>93</v>
      </c>
      <c r="I88" s="27">
        <v>2448.6</v>
      </c>
      <c r="J88" s="28">
        <f t="shared" si="0"/>
        <v>1937.1</v>
      </c>
      <c r="K88" s="27">
        <v>1713.6</v>
      </c>
      <c r="L88" s="29">
        <v>223.5</v>
      </c>
      <c r="M88" s="26">
        <v>33</v>
      </c>
      <c r="N88" s="26">
        <v>33</v>
      </c>
      <c r="O88" s="30">
        <v>78</v>
      </c>
      <c r="P88" s="26">
        <v>228</v>
      </c>
      <c r="Q88" s="31">
        <v>3408</v>
      </c>
      <c r="R88" s="26">
        <v>521</v>
      </c>
      <c r="S88" s="26">
        <v>496</v>
      </c>
      <c r="T88" s="27">
        <v>0</v>
      </c>
      <c r="U88" s="32">
        <v>0</v>
      </c>
      <c r="V88" s="33">
        <v>0</v>
      </c>
      <c r="W88" s="26">
        <v>66</v>
      </c>
      <c r="X88" s="26">
        <v>400</v>
      </c>
      <c r="Y88" s="34" t="s">
        <v>44</v>
      </c>
      <c r="Z88" s="26">
        <v>33</v>
      </c>
      <c r="AA88" s="36">
        <v>1937.1</v>
      </c>
      <c r="AB88" s="42">
        <v>0</v>
      </c>
      <c r="AC88" s="28">
        <v>1937.1</v>
      </c>
      <c r="AD88" s="27">
        <v>1937.1</v>
      </c>
      <c r="AE88" s="9" t="s">
        <v>45</v>
      </c>
      <c r="AF88" s="26">
        <v>0</v>
      </c>
      <c r="AG88" s="26">
        <v>0</v>
      </c>
      <c r="AH88" s="27">
        <v>0</v>
      </c>
      <c r="AI88" s="26">
        <v>0</v>
      </c>
      <c r="AJ88" s="35">
        <v>367</v>
      </c>
    </row>
    <row r="89" spans="1:36" ht="15.75" x14ac:dyDescent="0.25">
      <c r="A89" s="47">
        <f t="shared" si="2"/>
        <v>79</v>
      </c>
      <c r="B89" s="25" t="s">
        <v>275</v>
      </c>
      <c r="C89" s="43" t="s">
        <v>145</v>
      </c>
      <c r="D89" s="30">
        <v>5</v>
      </c>
      <c r="E89" s="30">
        <v>1996</v>
      </c>
      <c r="F89" s="30" t="s">
        <v>92</v>
      </c>
      <c r="G89" s="30">
        <v>1</v>
      </c>
      <c r="H89" s="30" t="s">
        <v>93</v>
      </c>
      <c r="I89" s="37">
        <v>3239.5</v>
      </c>
      <c r="J89" s="36">
        <f t="shared" si="0"/>
        <v>2741.9</v>
      </c>
      <c r="K89" s="37">
        <v>2741.9</v>
      </c>
      <c r="L89" s="38">
        <v>0</v>
      </c>
      <c r="M89" s="30">
        <v>74</v>
      </c>
      <c r="N89" s="30">
        <v>74</v>
      </c>
      <c r="O89" s="30">
        <v>212</v>
      </c>
      <c r="P89" s="30">
        <v>465</v>
      </c>
      <c r="Q89" s="31">
        <v>2142</v>
      </c>
      <c r="R89" s="30">
        <v>647</v>
      </c>
      <c r="S89" s="30">
        <v>545</v>
      </c>
      <c r="T89" s="27">
        <v>0</v>
      </c>
      <c r="U89" s="32">
        <v>0</v>
      </c>
      <c r="V89" s="39">
        <v>0</v>
      </c>
      <c r="W89" s="30">
        <v>148</v>
      </c>
      <c r="X89" s="30">
        <v>662</v>
      </c>
      <c r="Y89" s="40" t="s">
        <v>44</v>
      </c>
      <c r="Z89" s="30">
        <v>74</v>
      </c>
      <c r="AA89" s="36">
        <v>2741.9</v>
      </c>
      <c r="AB89" s="42">
        <v>0</v>
      </c>
      <c r="AC89" s="36">
        <v>2741.9</v>
      </c>
      <c r="AD89" s="37">
        <v>2741.9</v>
      </c>
      <c r="AE89" s="47" t="s">
        <v>45</v>
      </c>
      <c r="AF89" s="30">
        <v>0</v>
      </c>
      <c r="AG89" s="30">
        <v>0</v>
      </c>
      <c r="AH89" s="37">
        <v>0</v>
      </c>
      <c r="AI89" s="30">
        <v>0</v>
      </c>
      <c r="AJ89" s="46">
        <v>1047</v>
      </c>
    </row>
    <row r="90" spans="1:36" ht="15.75" x14ac:dyDescent="0.25">
      <c r="A90" s="9">
        <f t="shared" si="2"/>
        <v>80</v>
      </c>
      <c r="B90" s="25" t="s">
        <v>276</v>
      </c>
      <c r="C90" s="43" t="s">
        <v>146</v>
      </c>
      <c r="D90" s="26">
        <v>9</v>
      </c>
      <c r="E90" s="26">
        <v>1986</v>
      </c>
      <c r="F90" s="26" t="s">
        <v>92</v>
      </c>
      <c r="G90" s="26">
        <v>3</v>
      </c>
      <c r="H90" s="26" t="s">
        <v>93</v>
      </c>
      <c r="I90" s="27">
        <v>5422.6</v>
      </c>
      <c r="J90" s="28">
        <f t="shared" si="0"/>
        <v>5128.1000000000004</v>
      </c>
      <c r="K90" s="27">
        <v>4702.6000000000004</v>
      </c>
      <c r="L90" s="29">
        <v>425.5</v>
      </c>
      <c r="M90" s="26">
        <v>96</v>
      </c>
      <c r="N90" s="26">
        <v>97</v>
      </c>
      <c r="O90" s="30">
        <v>235</v>
      </c>
      <c r="P90" s="26">
        <v>720</v>
      </c>
      <c r="Q90" s="31">
        <v>3321</v>
      </c>
      <c r="R90" s="26">
        <v>900</v>
      </c>
      <c r="S90" s="26">
        <v>0</v>
      </c>
      <c r="T90" s="48">
        <v>570.6</v>
      </c>
      <c r="U90" s="32">
        <v>0</v>
      </c>
      <c r="V90" s="33">
        <v>0</v>
      </c>
      <c r="W90" s="26">
        <v>192</v>
      </c>
      <c r="X90" s="26">
        <v>920</v>
      </c>
      <c r="Y90" s="34" t="s">
        <v>44</v>
      </c>
      <c r="Z90" s="26">
        <v>96</v>
      </c>
      <c r="AA90" s="36">
        <v>5128.1000000000004</v>
      </c>
      <c r="AB90" s="42">
        <v>3</v>
      </c>
      <c r="AC90" s="28">
        <v>5128.1000000000004</v>
      </c>
      <c r="AD90" s="27">
        <v>5128.1000000000004</v>
      </c>
      <c r="AE90" s="9" t="s">
        <v>45</v>
      </c>
      <c r="AF90" s="26">
        <v>3</v>
      </c>
      <c r="AG90" s="26">
        <v>1987</v>
      </c>
      <c r="AH90" s="49">
        <v>4132</v>
      </c>
      <c r="AI90" s="35">
        <v>749</v>
      </c>
      <c r="AJ90" s="35">
        <v>270</v>
      </c>
    </row>
    <row r="91" spans="1:36" ht="15.75" x14ac:dyDescent="0.25">
      <c r="A91" s="9">
        <f t="shared" si="2"/>
        <v>81</v>
      </c>
      <c r="B91" s="45" t="s">
        <v>277</v>
      </c>
      <c r="C91" s="43" t="s">
        <v>147</v>
      </c>
      <c r="D91" s="26">
        <v>9</v>
      </c>
      <c r="E91" s="26">
        <v>1980</v>
      </c>
      <c r="F91" s="26" t="s">
        <v>92</v>
      </c>
      <c r="G91" s="26">
        <v>2</v>
      </c>
      <c r="H91" s="26" t="s">
        <v>111</v>
      </c>
      <c r="I91" s="27">
        <v>4811.5</v>
      </c>
      <c r="J91" s="28">
        <f t="shared" si="0"/>
        <v>3601.5</v>
      </c>
      <c r="K91" s="27">
        <v>3601.5</v>
      </c>
      <c r="L91" s="29">
        <v>0</v>
      </c>
      <c r="M91" s="26">
        <v>72</v>
      </c>
      <c r="N91" s="26">
        <v>74</v>
      </c>
      <c r="O91" s="30">
        <v>180</v>
      </c>
      <c r="P91" s="26">
        <v>460</v>
      </c>
      <c r="Q91" s="31">
        <v>2509</v>
      </c>
      <c r="R91" s="26">
        <v>480</v>
      </c>
      <c r="S91" s="26">
        <v>270</v>
      </c>
      <c r="T91" s="48">
        <v>397</v>
      </c>
      <c r="U91" s="32">
        <v>0</v>
      </c>
      <c r="V91" s="33">
        <v>0</v>
      </c>
      <c r="W91" s="26">
        <v>72</v>
      </c>
      <c r="X91" s="26">
        <v>650</v>
      </c>
      <c r="Y91" s="34" t="s">
        <v>44</v>
      </c>
      <c r="Z91" s="26">
        <v>72</v>
      </c>
      <c r="AA91" s="36">
        <v>3601.5</v>
      </c>
      <c r="AB91" s="42">
        <v>0</v>
      </c>
      <c r="AC91" s="28">
        <v>3601.5</v>
      </c>
      <c r="AD91" s="27">
        <v>3601.5</v>
      </c>
      <c r="AE91" s="9" t="s">
        <v>45</v>
      </c>
      <c r="AF91" s="26">
        <v>2</v>
      </c>
      <c r="AG91" s="26">
        <v>1980</v>
      </c>
      <c r="AH91" s="49">
        <v>3204.5</v>
      </c>
      <c r="AI91" s="35">
        <v>630</v>
      </c>
      <c r="AJ91" s="35">
        <v>506</v>
      </c>
    </row>
    <row r="92" spans="1:36" ht="15.75" x14ac:dyDescent="0.25">
      <c r="A92" s="9">
        <f t="shared" si="2"/>
        <v>82</v>
      </c>
      <c r="B92" s="45" t="s">
        <v>278</v>
      </c>
      <c r="C92" s="43" t="s">
        <v>148</v>
      </c>
      <c r="D92" s="26">
        <v>9</v>
      </c>
      <c r="E92" s="26">
        <v>1981</v>
      </c>
      <c r="F92" s="26" t="s">
        <v>92</v>
      </c>
      <c r="G92" s="26">
        <v>2</v>
      </c>
      <c r="H92" s="26" t="s">
        <v>93</v>
      </c>
      <c r="I92" s="27">
        <v>5299.53</v>
      </c>
      <c r="J92" s="28">
        <f t="shared" si="0"/>
        <v>4313.53</v>
      </c>
      <c r="K92" s="27">
        <v>4295.53</v>
      </c>
      <c r="L92" s="29">
        <v>18</v>
      </c>
      <c r="M92" s="26">
        <v>143</v>
      </c>
      <c r="N92" s="26">
        <v>143</v>
      </c>
      <c r="O92" s="30">
        <v>304</v>
      </c>
      <c r="P92" s="26">
        <v>720</v>
      </c>
      <c r="Q92" s="31">
        <v>5861</v>
      </c>
      <c r="R92" s="26">
        <v>720</v>
      </c>
      <c r="S92" s="26">
        <v>284</v>
      </c>
      <c r="T92" s="48">
        <v>740.1</v>
      </c>
      <c r="U92" s="32">
        <v>0</v>
      </c>
      <c r="V92" s="33">
        <v>0</v>
      </c>
      <c r="W92" s="26">
        <v>286</v>
      </c>
      <c r="X92" s="26">
        <v>1200</v>
      </c>
      <c r="Y92" s="34" t="s">
        <v>44</v>
      </c>
      <c r="Z92" s="26">
        <v>143</v>
      </c>
      <c r="AA92" s="36">
        <v>4295.53</v>
      </c>
      <c r="AB92" s="42">
        <v>0</v>
      </c>
      <c r="AC92" s="28">
        <v>4295.53</v>
      </c>
      <c r="AD92" s="27">
        <v>4295.53</v>
      </c>
      <c r="AE92" s="9" t="s">
        <v>45</v>
      </c>
      <c r="AF92" s="26">
        <v>1</v>
      </c>
      <c r="AG92" s="26">
        <v>1982</v>
      </c>
      <c r="AH92" s="49">
        <v>3555.43</v>
      </c>
      <c r="AI92" s="35">
        <v>1246</v>
      </c>
      <c r="AJ92" s="35">
        <v>610</v>
      </c>
    </row>
    <row r="93" spans="1:36" ht="15.75" x14ac:dyDescent="0.25">
      <c r="A93" s="9">
        <f t="shared" si="2"/>
        <v>83</v>
      </c>
      <c r="B93" s="25" t="s">
        <v>279</v>
      </c>
      <c r="C93" s="43" t="s">
        <v>149</v>
      </c>
      <c r="D93" s="26">
        <v>9</v>
      </c>
      <c r="E93" s="26">
        <v>1977</v>
      </c>
      <c r="F93" s="26" t="s">
        <v>92</v>
      </c>
      <c r="G93" s="26">
        <v>3</v>
      </c>
      <c r="H93" s="26" t="s">
        <v>93</v>
      </c>
      <c r="I93" s="27">
        <v>5570.4</v>
      </c>
      <c r="J93" s="28">
        <f t="shared" si="0"/>
        <v>5302.5</v>
      </c>
      <c r="K93" s="27">
        <v>5302.5</v>
      </c>
      <c r="L93" s="29">
        <v>0</v>
      </c>
      <c r="M93" s="26">
        <v>108</v>
      </c>
      <c r="N93" s="26">
        <v>109</v>
      </c>
      <c r="O93" s="30">
        <v>239</v>
      </c>
      <c r="P93" s="26">
        <v>560</v>
      </c>
      <c r="Q93" s="31">
        <v>6408</v>
      </c>
      <c r="R93" s="26">
        <v>576</v>
      </c>
      <c r="S93" s="26">
        <v>450</v>
      </c>
      <c r="T93" s="48">
        <v>588.20000000000005</v>
      </c>
      <c r="U93" s="32">
        <v>0</v>
      </c>
      <c r="V93" s="33">
        <v>0</v>
      </c>
      <c r="W93" s="26">
        <v>216</v>
      </c>
      <c r="X93" s="26">
        <v>900</v>
      </c>
      <c r="Y93" s="34" t="s">
        <v>44</v>
      </c>
      <c r="Z93" s="26">
        <v>108</v>
      </c>
      <c r="AA93" s="36">
        <v>5302.5</v>
      </c>
      <c r="AB93" s="42">
        <v>0</v>
      </c>
      <c r="AC93" s="28">
        <v>5302.5</v>
      </c>
      <c r="AD93" s="27">
        <v>5302.5</v>
      </c>
      <c r="AE93" s="9" t="s">
        <v>45</v>
      </c>
      <c r="AF93" s="26">
        <v>3</v>
      </c>
      <c r="AG93" s="26">
        <v>1978</v>
      </c>
      <c r="AH93" s="49">
        <v>4714.3</v>
      </c>
      <c r="AI93" s="35">
        <v>880</v>
      </c>
      <c r="AJ93" s="35">
        <v>712</v>
      </c>
    </row>
    <row r="94" spans="1:36" ht="15.75" x14ac:dyDescent="0.25">
      <c r="A94" s="9">
        <f t="shared" si="2"/>
        <v>84</v>
      </c>
      <c r="B94" s="45" t="s">
        <v>280</v>
      </c>
      <c r="C94" s="43" t="s">
        <v>150</v>
      </c>
      <c r="D94" s="26">
        <v>9</v>
      </c>
      <c r="E94" s="26">
        <v>1977</v>
      </c>
      <c r="F94" s="26" t="s">
        <v>92</v>
      </c>
      <c r="G94" s="26">
        <v>2</v>
      </c>
      <c r="H94" s="26" t="s">
        <v>151</v>
      </c>
      <c r="I94" s="27">
        <v>4170.2</v>
      </c>
      <c r="J94" s="28">
        <f t="shared" si="0"/>
        <v>3541.8</v>
      </c>
      <c r="K94" s="27">
        <v>3541.8</v>
      </c>
      <c r="L94" s="29">
        <v>0</v>
      </c>
      <c r="M94" s="26">
        <v>72</v>
      </c>
      <c r="N94" s="26">
        <v>72</v>
      </c>
      <c r="O94" s="30">
        <v>149</v>
      </c>
      <c r="P94" s="26">
        <v>535</v>
      </c>
      <c r="Q94" s="31">
        <v>4465</v>
      </c>
      <c r="R94" s="26">
        <v>440</v>
      </c>
      <c r="S94" s="26">
        <v>115</v>
      </c>
      <c r="T94" s="48">
        <v>387.8</v>
      </c>
      <c r="U94" s="32">
        <v>0</v>
      </c>
      <c r="V94" s="33">
        <v>0</v>
      </c>
      <c r="W94" s="26">
        <v>144</v>
      </c>
      <c r="X94" s="26">
        <v>750</v>
      </c>
      <c r="Y94" s="34" t="s">
        <v>44</v>
      </c>
      <c r="Z94" s="26">
        <v>72</v>
      </c>
      <c r="AA94" s="36">
        <v>3541.8</v>
      </c>
      <c r="AB94" s="42">
        <v>1</v>
      </c>
      <c r="AC94" s="28">
        <v>3541.8</v>
      </c>
      <c r="AD94" s="27">
        <v>3541.8</v>
      </c>
      <c r="AE94" s="9" t="s">
        <v>45</v>
      </c>
      <c r="AF94" s="26">
        <v>2</v>
      </c>
      <c r="AG94" s="26">
        <v>1977</v>
      </c>
      <c r="AH94" s="49">
        <v>3154</v>
      </c>
      <c r="AI94" s="35">
        <v>690</v>
      </c>
      <c r="AJ94" s="35">
        <v>640</v>
      </c>
    </row>
    <row r="95" spans="1:36" ht="15.75" x14ac:dyDescent="0.25">
      <c r="A95" s="9">
        <f t="shared" si="2"/>
        <v>85</v>
      </c>
      <c r="B95" s="45" t="s">
        <v>281</v>
      </c>
      <c r="C95" s="43" t="s">
        <v>152</v>
      </c>
      <c r="D95" s="26">
        <v>9</v>
      </c>
      <c r="E95" s="26">
        <v>1979</v>
      </c>
      <c r="F95" s="26" t="s">
        <v>92</v>
      </c>
      <c r="G95" s="26">
        <v>3</v>
      </c>
      <c r="H95" s="26" t="s">
        <v>151</v>
      </c>
      <c r="I95" s="27">
        <v>6899.2</v>
      </c>
      <c r="J95" s="28">
        <f t="shared" si="0"/>
        <v>5741.93</v>
      </c>
      <c r="K95" s="27">
        <v>5741.93</v>
      </c>
      <c r="L95" s="29">
        <v>0</v>
      </c>
      <c r="M95" s="26">
        <v>107</v>
      </c>
      <c r="N95" s="26">
        <v>107</v>
      </c>
      <c r="O95" s="30">
        <v>275</v>
      </c>
      <c r="P95" s="26">
        <v>802.5</v>
      </c>
      <c r="Q95" s="31">
        <v>3308</v>
      </c>
      <c r="R95" s="26">
        <v>872</v>
      </c>
      <c r="S95" s="26">
        <v>380</v>
      </c>
      <c r="T95" s="48">
        <v>679.4</v>
      </c>
      <c r="U95" s="32">
        <v>0</v>
      </c>
      <c r="V95" s="33">
        <v>0</v>
      </c>
      <c r="W95" s="26">
        <v>214</v>
      </c>
      <c r="X95" s="26">
        <v>1100</v>
      </c>
      <c r="Y95" s="34" t="s">
        <v>44</v>
      </c>
      <c r="Z95" s="26">
        <v>107</v>
      </c>
      <c r="AA95" s="36">
        <v>5741.93</v>
      </c>
      <c r="AB95" s="42">
        <v>3</v>
      </c>
      <c r="AC95" s="28">
        <v>5741.93</v>
      </c>
      <c r="AD95" s="27">
        <v>5741.93</v>
      </c>
      <c r="AE95" s="9" t="s">
        <v>45</v>
      </c>
      <c r="AF95" s="26">
        <v>3</v>
      </c>
      <c r="AG95" s="26">
        <v>1980</v>
      </c>
      <c r="AH95" s="49">
        <v>5062.53</v>
      </c>
      <c r="AI95" s="35">
        <v>876</v>
      </c>
      <c r="AJ95" s="35">
        <v>636</v>
      </c>
    </row>
    <row r="96" spans="1:36" ht="15.75" x14ac:dyDescent="0.25">
      <c r="A96" s="9">
        <f t="shared" si="2"/>
        <v>86</v>
      </c>
      <c r="B96" s="45" t="s">
        <v>282</v>
      </c>
      <c r="C96" s="43" t="s">
        <v>153</v>
      </c>
      <c r="D96" s="26">
        <v>9</v>
      </c>
      <c r="E96" s="26">
        <v>1979</v>
      </c>
      <c r="F96" s="26" t="s">
        <v>92</v>
      </c>
      <c r="G96" s="26">
        <v>5</v>
      </c>
      <c r="H96" s="26" t="s">
        <v>151</v>
      </c>
      <c r="I96" s="27">
        <v>10012.9</v>
      </c>
      <c r="J96" s="28">
        <f t="shared" si="0"/>
        <v>9438.3000000000011</v>
      </c>
      <c r="K96" s="27">
        <v>9349.7000000000007</v>
      </c>
      <c r="L96" s="29">
        <v>88.6</v>
      </c>
      <c r="M96" s="26">
        <v>178</v>
      </c>
      <c r="N96" s="26">
        <v>181</v>
      </c>
      <c r="O96" s="30">
        <v>434</v>
      </c>
      <c r="P96" s="26">
        <v>1337.5</v>
      </c>
      <c r="Q96" s="31">
        <v>7852</v>
      </c>
      <c r="R96" s="26">
        <v>1350</v>
      </c>
      <c r="S96" s="26">
        <v>1410</v>
      </c>
      <c r="T96" s="48">
        <v>984.6</v>
      </c>
      <c r="U96" s="32">
        <v>0</v>
      </c>
      <c r="V96" s="33">
        <v>0</v>
      </c>
      <c r="W96" s="26">
        <v>358</v>
      </c>
      <c r="X96" s="26">
        <v>1500</v>
      </c>
      <c r="Y96" s="34" t="s">
        <v>44</v>
      </c>
      <c r="Z96" s="26">
        <v>178</v>
      </c>
      <c r="AA96" s="36">
        <v>9438.2999999999993</v>
      </c>
      <c r="AB96" s="42">
        <v>5</v>
      </c>
      <c r="AC96" s="28">
        <v>9438.2999999999993</v>
      </c>
      <c r="AD96" s="27">
        <v>9438.2999999999993</v>
      </c>
      <c r="AE96" s="9" t="s">
        <v>45</v>
      </c>
      <c r="AF96" s="26">
        <v>5</v>
      </c>
      <c r="AG96" s="26">
        <v>1980</v>
      </c>
      <c r="AH96" s="49">
        <v>8365.1</v>
      </c>
      <c r="AI96" s="35">
        <v>1550</v>
      </c>
      <c r="AJ96" s="35">
        <v>890</v>
      </c>
    </row>
    <row r="97" spans="1:36" ht="15.75" x14ac:dyDescent="0.25">
      <c r="A97" s="9">
        <f t="shared" si="2"/>
        <v>87</v>
      </c>
      <c r="B97" s="45" t="s">
        <v>283</v>
      </c>
      <c r="C97" s="43" t="s">
        <v>154</v>
      </c>
      <c r="D97" s="26">
        <v>9</v>
      </c>
      <c r="E97" s="26" t="s">
        <v>155</v>
      </c>
      <c r="F97" s="26" t="s">
        <v>92</v>
      </c>
      <c r="G97" s="26">
        <v>3</v>
      </c>
      <c r="H97" s="26" t="s">
        <v>93</v>
      </c>
      <c r="I97" s="27">
        <v>7885.2</v>
      </c>
      <c r="J97" s="28">
        <f t="shared" si="0"/>
        <v>6263.9</v>
      </c>
      <c r="K97" s="27">
        <v>6263.9</v>
      </c>
      <c r="L97" s="29">
        <v>0</v>
      </c>
      <c r="M97" s="26">
        <v>107</v>
      </c>
      <c r="N97" s="26">
        <v>107</v>
      </c>
      <c r="O97" s="30">
        <v>326</v>
      </c>
      <c r="P97" s="26">
        <v>519</v>
      </c>
      <c r="Q97" s="31">
        <v>2818</v>
      </c>
      <c r="R97" s="26">
        <v>720</v>
      </c>
      <c r="S97" s="26">
        <v>620</v>
      </c>
      <c r="T97" s="48">
        <v>695.4</v>
      </c>
      <c r="U97" s="32">
        <v>0</v>
      </c>
      <c r="V97" s="33">
        <v>0</v>
      </c>
      <c r="W97" s="26">
        <v>214</v>
      </c>
      <c r="X97" s="26">
        <v>1088</v>
      </c>
      <c r="Y97" s="34" t="s">
        <v>44</v>
      </c>
      <c r="Z97" s="26">
        <v>107</v>
      </c>
      <c r="AA97" s="36">
        <v>6263.9</v>
      </c>
      <c r="AB97" s="42">
        <v>1</v>
      </c>
      <c r="AC97" s="28">
        <v>6263.9</v>
      </c>
      <c r="AD97" s="27">
        <v>6263.9</v>
      </c>
      <c r="AE97" s="9" t="s">
        <v>45</v>
      </c>
      <c r="AF97" s="26">
        <v>3</v>
      </c>
      <c r="AG97" s="26" t="s">
        <v>156</v>
      </c>
      <c r="AH97" s="49">
        <v>5568.5</v>
      </c>
      <c r="AI97" s="35">
        <v>804</v>
      </c>
      <c r="AJ97" s="35">
        <v>700</v>
      </c>
    </row>
    <row r="98" spans="1:36" ht="15.75" x14ac:dyDescent="0.25">
      <c r="A98" s="9">
        <f t="shared" si="2"/>
        <v>88</v>
      </c>
      <c r="B98" s="45" t="s">
        <v>284</v>
      </c>
      <c r="C98" s="43" t="s">
        <v>27</v>
      </c>
      <c r="D98" s="26">
        <v>9</v>
      </c>
      <c r="E98" s="26">
        <v>1978</v>
      </c>
      <c r="F98" s="26" t="s">
        <v>92</v>
      </c>
      <c r="G98" s="26">
        <v>6</v>
      </c>
      <c r="H98" s="26" t="s">
        <v>151</v>
      </c>
      <c r="I98" s="27">
        <v>12468.2</v>
      </c>
      <c r="J98" s="28">
        <f t="shared" si="0"/>
        <v>11386</v>
      </c>
      <c r="K98" s="27">
        <v>11386</v>
      </c>
      <c r="L98" s="29">
        <v>0</v>
      </c>
      <c r="M98" s="26">
        <v>215</v>
      </c>
      <c r="N98" s="26">
        <v>215</v>
      </c>
      <c r="O98" s="30">
        <v>550</v>
      </c>
      <c r="P98" s="26">
        <v>1605</v>
      </c>
      <c r="Q98" s="31">
        <v>10434</v>
      </c>
      <c r="R98" s="26">
        <v>1581</v>
      </c>
      <c r="S98" s="26">
        <v>627</v>
      </c>
      <c r="T98" s="48">
        <v>1288.0999999999999</v>
      </c>
      <c r="U98" s="32">
        <v>0</v>
      </c>
      <c r="V98" s="33">
        <v>0</v>
      </c>
      <c r="W98" s="26">
        <v>432</v>
      </c>
      <c r="X98" s="26">
        <v>1800</v>
      </c>
      <c r="Y98" s="34" t="s">
        <v>44</v>
      </c>
      <c r="Z98" s="26">
        <v>215</v>
      </c>
      <c r="AA98" s="36">
        <v>11386</v>
      </c>
      <c r="AB98" s="42">
        <v>6</v>
      </c>
      <c r="AC98" s="28">
        <v>11386</v>
      </c>
      <c r="AD98" s="27">
        <v>11386</v>
      </c>
      <c r="AE98" s="9" t="s">
        <v>45</v>
      </c>
      <c r="AF98" s="26">
        <v>6</v>
      </c>
      <c r="AG98" s="26" t="s">
        <v>157</v>
      </c>
      <c r="AH98" s="49">
        <v>10097.9</v>
      </c>
      <c r="AI98" s="35">
        <v>1860</v>
      </c>
      <c r="AJ98" s="35">
        <v>1010</v>
      </c>
    </row>
    <row r="99" spans="1:36" ht="15.75" x14ac:dyDescent="0.25">
      <c r="A99" s="9">
        <f t="shared" si="2"/>
        <v>89</v>
      </c>
      <c r="B99" s="45" t="s">
        <v>285</v>
      </c>
      <c r="C99" s="43" t="s">
        <v>29</v>
      </c>
      <c r="D99" s="26">
        <v>9</v>
      </c>
      <c r="E99" s="26">
        <v>1979</v>
      </c>
      <c r="F99" s="26" t="s">
        <v>92</v>
      </c>
      <c r="G99" s="26">
        <v>2</v>
      </c>
      <c r="H99" s="26" t="s">
        <v>151</v>
      </c>
      <c r="I99" s="27">
        <v>4442.6000000000004</v>
      </c>
      <c r="J99" s="28">
        <f t="shared" si="0"/>
        <v>3747.3999999999996</v>
      </c>
      <c r="K99" s="27">
        <v>3732.7</v>
      </c>
      <c r="L99" s="29">
        <v>14.7</v>
      </c>
      <c r="M99" s="26">
        <v>72</v>
      </c>
      <c r="N99" s="26">
        <v>72</v>
      </c>
      <c r="O99" s="30">
        <v>177</v>
      </c>
      <c r="P99" s="26">
        <v>535</v>
      </c>
      <c r="Q99" s="31">
        <v>2571</v>
      </c>
      <c r="R99" s="26">
        <v>440</v>
      </c>
      <c r="S99" s="26">
        <v>250</v>
      </c>
      <c r="T99" s="48">
        <v>306.3</v>
      </c>
      <c r="U99" s="32">
        <v>0</v>
      </c>
      <c r="V99" s="33">
        <v>0</v>
      </c>
      <c r="W99" s="26">
        <v>142</v>
      </c>
      <c r="X99" s="26">
        <v>750</v>
      </c>
      <c r="Y99" s="34" t="s">
        <v>44</v>
      </c>
      <c r="Z99" s="26">
        <v>72</v>
      </c>
      <c r="AA99" s="36">
        <v>3747.4</v>
      </c>
      <c r="AB99" s="42">
        <v>2</v>
      </c>
      <c r="AC99" s="28">
        <v>3747.4</v>
      </c>
      <c r="AD99" s="27">
        <v>3747.4</v>
      </c>
      <c r="AE99" s="9" t="s">
        <v>45</v>
      </c>
      <c r="AF99" s="26">
        <v>2</v>
      </c>
      <c r="AG99" s="26">
        <v>1979</v>
      </c>
      <c r="AH99" s="49">
        <v>3426.4</v>
      </c>
      <c r="AI99" s="26">
        <v>700</v>
      </c>
      <c r="AJ99" s="26">
        <v>533</v>
      </c>
    </row>
    <row r="100" spans="1:36" ht="15.75" x14ac:dyDescent="0.25">
      <c r="A100" s="9">
        <f t="shared" si="2"/>
        <v>90</v>
      </c>
      <c r="B100" s="45" t="s">
        <v>286</v>
      </c>
      <c r="C100" s="43" t="s">
        <v>35</v>
      </c>
      <c r="D100" s="26">
        <v>9</v>
      </c>
      <c r="E100" s="26">
        <v>1997</v>
      </c>
      <c r="F100" s="26" t="s">
        <v>92</v>
      </c>
      <c r="G100" s="26">
        <v>4</v>
      </c>
      <c r="H100" s="26" t="s">
        <v>151</v>
      </c>
      <c r="I100" s="27">
        <v>9770.1</v>
      </c>
      <c r="J100" s="28">
        <f t="shared" si="0"/>
        <v>8823.7999999999993</v>
      </c>
      <c r="K100" s="27">
        <v>8823.7999999999993</v>
      </c>
      <c r="L100" s="29">
        <v>0</v>
      </c>
      <c r="M100" s="26">
        <v>148</v>
      </c>
      <c r="N100" s="26">
        <v>148</v>
      </c>
      <c r="O100" s="30">
        <v>405</v>
      </c>
      <c r="P100" s="26">
        <v>1049.5</v>
      </c>
      <c r="Q100" s="31">
        <v>6991</v>
      </c>
      <c r="R100" s="26">
        <v>1010</v>
      </c>
      <c r="S100" s="26">
        <v>950</v>
      </c>
      <c r="T100" s="48">
        <v>1074.5</v>
      </c>
      <c r="U100" s="32">
        <v>0</v>
      </c>
      <c r="V100" s="33">
        <v>0</v>
      </c>
      <c r="W100" s="26">
        <v>296</v>
      </c>
      <c r="X100" s="26">
        <v>1232</v>
      </c>
      <c r="Y100" s="34" t="s">
        <v>44</v>
      </c>
      <c r="Z100" s="26">
        <v>148</v>
      </c>
      <c r="AA100" s="36">
        <v>8823.7999999999993</v>
      </c>
      <c r="AB100" s="42">
        <v>0</v>
      </c>
      <c r="AC100" s="28">
        <v>8823.7999999999993</v>
      </c>
      <c r="AD100" s="27">
        <v>8823.7999999999993</v>
      </c>
      <c r="AE100" s="9" t="s">
        <v>45</v>
      </c>
      <c r="AF100" s="26">
        <v>4</v>
      </c>
      <c r="AG100" s="26" t="s">
        <v>158</v>
      </c>
      <c r="AH100" s="49">
        <v>7749.3</v>
      </c>
      <c r="AI100" s="35">
        <v>1249</v>
      </c>
      <c r="AJ100" s="35">
        <v>810</v>
      </c>
    </row>
    <row r="101" spans="1:36" ht="15.75" x14ac:dyDescent="0.25">
      <c r="A101" s="9">
        <f t="shared" si="2"/>
        <v>91</v>
      </c>
      <c r="B101" s="45" t="s">
        <v>287</v>
      </c>
      <c r="C101" s="43" t="s">
        <v>149</v>
      </c>
      <c r="D101" s="26">
        <v>9</v>
      </c>
      <c r="E101" s="26">
        <v>1980</v>
      </c>
      <c r="F101" s="26" t="s">
        <v>92</v>
      </c>
      <c r="G101" s="26">
        <v>3</v>
      </c>
      <c r="H101" s="26" t="s">
        <v>151</v>
      </c>
      <c r="I101" s="27">
        <v>5910.3</v>
      </c>
      <c r="J101" s="28">
        <f t="shared" si="0"/>
        <v>5612.6</v>
      </c>
      <c r="K101" s="27">
        <v>5519</v>
      </c>
      <c r="L101" s="29">
        <v>93.6</v>
      </c>
      <c r="M101" s="26">
        <v>108</v>
      </c>
      <c r="N101" s="26">
        <v>109</v>
      </c>
      <c r="O101" s="30">
        <v>265</v>
      </c>
      <c r="P101" s="26">
        <v>802.5</v>
      </c>
      <c r="Q101" s="31">
        <v>4227</v>
      </c>
      <c r="R101" s="26">
        <v>655</v>
      </c>
      <c r="S101" s="26">
        <v>460</v>
      </c>
      <c r="T101" s="48">
        <v>591.4</v>
      </c>
      <c r="U101" s="32">
        <v>0</v>
      </c>
      <c r="V101" s="33">
        <v>0</v>
      </c>
      <c r="W101" s="26">
        <v>214</v>
      </c>
      <c r="X101" s="26">
        <v>900</v>
      </c>
      <c r="Y101" s="34" t="s">
        <v>44</v>
      </c>
      <c r="Z101" s="26">
        <v>106</v>
      </c>
      <c r="AA101" s="36">
        <v>5612.6</v>
      </c>
      <c r="AB101" s="42">
        <v>3</v>
      </c>
      <c r="AC101" s="28">
        <v>5612.6</v>
      </c>
      <c r="AD101" s="27">
        <v>5612.6</v>
      </c>
      <c r="AE101" s="9" t="s">
        <v>45</v>
      </c>
      <c r="AF101" s="26">
        <v>3</v>
      </c>
      <c r="AG101" s="26">
        <v>1981</v>
      </c>
      <c r="AH101" s="49">
        <v>4927.6000000000004</v>
      </c>
      <c r="AI101" s="35">
        <v>1058</v>
      </c>
      <c r="AJ101" s="35">
        <v>700</v>
      </c>
    </row>
    <row r="102" spans="1:36" ht="15.75" x14ac:dyDescent="0.25">
      <c r="A102" s="9">
        <f t="shared" si="2"/>
        <v>92</v>
      </c>
      <c r="B102" s="45" t="s">
        <v>288</v>
      </c>
      <c r="C102" s="43" t="s">
        <v>159</v>
      </c>
      <c r="D102" s="26">
        <v>9</v>
      </c>
      <c r="E102" s="26">
        <v>1980</v>
      </c>
      <c r="F102" s="26" t="s">
        <v>92</v>
      </c>
      <c r="G102" s="26">
        <v>3</v>
      </c>
      <c r="H102" s="26" t="s">
        <v>151</v>
      </c>
      <c r="I102" s="27">
        <v>5871.2</v>
      </c>
      <c r="J102" s="28">
        <f t="shared" si="0"/>
        <v>5492.7</v>
      </c>
      <c r="K102" s="27">
        <v>5492.7</v>
      </c>
      <c r="L102" s="29">
        <v>0</v>
      </c>
      <c r="M102" s="26">
        <v>107</v>
      </c>
      <c r="N102" s="26">
        <v>107</v>
      </c>
      <c r="O102" s="30">
        <v>272</v>
      </c>
      <c r="P102" s="26">
        <v>802.5</v>
      </c>
      <c r="Q102" s="31">
        <v>3800</v>
      </c>
      <c r="R102" s="26">
        <v>650</v>
      </c>
      <c r="S102" s="26">
        <v>460</v>
      </c>
      <c r="T102" s="48">
        <v>649.70000000000005</v>
      </c>
      <c r="U102" s="32">
        <v>0</v>
      </c>
      <c r="V102" s="33">
        <v>0</v>
      </c>
      <c r="W102" s="26">
        <v>214</v>
      </c>
      <c r="X102" s="26">
        <v>900</v>
      </c>
      <c r="Y102" s="34" t="s">
        <v>44</v>
      </c>
      <c r="Z102" s="26">
        <v>107</v>
      </c>
      <c r="AA102" s="36">
        <v>5492.7</v>
      </c>
      <c r="AB102" s="42">
        <v>3</v>
      </c>
      <c r="AC102" s="28">
        <v>5492.7</v>
      </c>
      <c r="AD102" s="27">
        <v>5492.7</v>
      </c>
      <c r="AE102" s="9" t="s">
        <v>45</v>
      </c>
      <c r="AF102" s="26">
        <v>3</v>
      </c>
      <c r="AG102" s="26">
        <v>1980</v>
      </c>
      <c r="AH102" s="49">
        <v>4843</v>
      </c>
      <c r="AI102" s="35">
        <v>916</v>
      </c>
      <c r="AJ102" s="35">
        <v>640</v>
      </c>
    </row>
    <row r="103" spans="1:36" ht="15.75" x14ac:dyDescent="0.25">
      <c r="A103" s="9">
        <f t="shared" si="2"/>
        <v>93</v>
      </c>
      <c r="B103" s="25" t="s">
        <v>289</v>
      </c>
      <c r="C103" s="43" t="s">
        <v>19</v>
      </c>
      <c r="D103" s="26">
        <v>9</v>
      </c>
      <c r="E103" s="26">
        <v>1977</v>
      </c>
      <c r="F103" s="26" t="s">
        <v>92</v>
      </c>
      <c r="G103" s="26">
        <v>1</v>
      </c>
      <c r="H103" s="26" t="s">
        <v>151</v>
      </c>
      <c r="I103" s="27">
        <v>2591</v>
      </c>
      <c r="J103" s="28">
        <f t="shared" si="0"/>
        <v>2043</v>
      </c>
      <c r="K103" s="27">
        <v>1990.7</v>
      </c>
      <c r="L103" s="29">
        <v>52.3</v>
      </c>
      <c r="M103" s="26">
        <v>36</v>
      </c>
      <c r="N103" s="26">
        <v>36</v>
      </c>
      <c r="O103" s="30">
        <v>88</v>
      </c>
      <c r="P103" s="26">
        <v>310</v>
      </c>
      <c r="Q103" s="31">
        <v>1646</v>
      </c>
      <c r="R103" s="26">
        <v>160</v>
      </c>
      <c r="S103" s="26">
        <v>100</v>
      </c>
      <c r="T103" s="48">
        <v>221.1</v>
      </c>
      <c r="U103" s="32">
        <v>0</v>
      </c>
      <c r="V103" s="33">
        <v>0</v>
      </c>
      <c r="W103" s="26">
        <v>72</v>
      </c>
      <c r="X103" s="26">
        <v>300</v>
      </c>
      <c r="Y103" s="34" t="s">
        <v>44</v>
      </c>
      <c r="Z103" s="26">
        <v>36</v>
      </c>
      <c r="AA103" s="36">
        <v>2043</v>
      </c>
      <c r="AB103" s="42">
        <v>1</v>
      </c>
      <c r="AC103" s="28">
        <v>2043</v>
      </c>
      <c r="AD103" s="27">
        <v>2043</v>
      </c>
      <c r="AE103" s="9" t="s">
        <v>45</v>
      </c>
      <c r="AF103" s="26">
        <v>1</v>
      </c>
      <c r="AG103" s="26">
        <v>1978</v>
      </c>
      <c r="AH103" s="49">
        <v>1769.6</v>
      </c>
      <c r="AI103" s="35">
        <v>294</v>
      </c>
      <c r="AJ103" s="35">
        <v>191</v>
      </c>
    </row>
    <row r="104" spans="1:36" ht="15.75" x14ac:dyDescent="0.25">
      <c r="A104" s="9">
        <f t="shared" si="2"/>
        <v>94</v>
      </c>
      <c r="B104" s="25" t="s">
        <v>290</v>
      </c>
      <c r="C104" s="43" t="s">
        <v>30</v>
      </c>
      <c r="D104" s="26">
        <v>9</v>
      </c>
      <c r="E104" s="26">
        <v>1978</v>
      </c>
      <c r="F104" s="26" t="s">
        <v>92</v>
      </c>
      <c r="G104" s="26">
        <v>2</v>
      </c>
      <c r="H104" s="26" t="s">
        <v>151</v>
      </c>
      <c r="I104" s="27">
        <v>4187.8999999999996</v>
      </c>
      <c r="J104" s="28">
        <f t="shared" si="0"/>
        <v>3546.2</v>
      </c>
      <c r="K104" s="27">
        <v>3546.2</v>
      </c>
      <c r="L104" s="29">
        <v>0</v>
      </c>
      <c r="M104" s="26">
        <v>72</v>
      </c>
      <c r="N104" s="26">
        <v>72</v>
      </c>
      <c r="O104" s="30">
        <v>195</v>
      </c>
      <c r="P104" s="26">
        <v>535</v>
      </c>
      <c r="Q104" s="31">
        <v>2990</v>
      </c>
      <c r="R104" s="26">
        <v>440</v>
      </c>
      <c r="S104" s="26">
        <v>130</v>
      </c>
      <c r="T104" s="48">
        <v>392.4</v>
      </c>
      <c r="U104" s="32">
        <v>0</v>
      </c>
      <c r="V104" s="33">
        <v>0</v>
      </c>
      <c r="W104" s="26">
        <v>144</v>
      </c>
      <c r="X104" s="26">
        <v>600</v>
      </c>
      <c r="Y104" s="34" t="s">
        <v>44</v>
      </c>
      <c r="Z104" s="26">
        <v>72</v>
      </c>
      <c r="AA104" s="36">
        <v>3546.2</v>
      </c>
      <c r="AB104" s="42">
        <v>2</v>
      </c>
      <c r="AC104" s="28">
        <v>3546.2</v>
      </c>
      <c r="AD104" s="27">
        <v>3546.2</v>
      </c>
      <c r="AE104" s="9" t="s">
        <v>45</v>
      </c>
      <c r="AF104" s="26">
        <v>2</v>
      </c>
      <c r="AG104" s="26">
        <v>1979</v>
      </c>
      <c r="AH104" s="49">
        <v>3153.8</v>
      </c>
      <c r="AI104" s="35">
        <v>694</v>
      </c>
      <c r="AJ104" s="35">
        <v>514</v>
      </c>
    </row>
    <row r="105" spans="1:36" ht="15.75" x14ac:dyDescent="0.25">
      <c r="A105" s="9">
        <f t="shared" si="2"/>
        <v>95</v>
      </c>
      <c r="B105" s="25" t="s">
        <v>291</v>
      </c>
      <c r="C105" s="43" t="s">
        <v>31</v>
      </c>
      <c r="D105" s="26">
        <v>9</v>
      </c>
      <c r="E105" s="26">
        <v>1977</v>
      </c>
      <c r="F105" s="26" t="s">
        <v>92</v>
      </c>
      <c r="G105" s="26">
        <v>6</v>
      </c>
      <c r="H105" s="26" t="s">
        <v>93</v>
      </c>
      <c r="I105" s="27">
        <v>11634.5</v>
      </c>
      <c r="J105" s="28">
        <f t="shared" si="0"/>
        <v>10414</v>
      </c>
      <c r="K105" s="27">
        <v>10414</v>
      </c>
      <c r="L105" s="29">
        <v>0</v>
      </c>
      <c r="M105" s="26">
        <v>216</v>
      </c>
      <c r="N105" s="26">
        <v>219</v>
      </c>
      <c r="O105" s="30">
        <v>510</v>
      </c>
      <c r="P105" s="26">
        <v>1157</v>
      </c>
      <c r="Q105" s="31">
        <v>7106</v>
      </c>
      <c r="R105" s="26">
        <v>1366</v>
      </c>
      <c r="S105" s="26">
        <v>805</v>
      </c>
      <c r="T105" s="48">
        <v>1132.92</v>
      </c>
      <c r="U105" s="32">
        <v>0</v>
      </c>
      <c r="V105" s="33">
        <v>0</v>
      </c>
      <c r="W105" s="26">
        <v>432</v>
      </c>
      <c r="X105" s="26">
        <v>1800</v>
      </c>
      <c r="Y105" s="34" t="s">
        <v>44</v>
      </c>
      <c r="Z105" s="26">
        <v>216</v>
      </c>
      <c r="AA105" s="36">
        <v>10414</v>
      </c>
      <c r="AB105" s="42">
        <v>5</v>
      </c>
      <c r="AC105" s="28">
        <v>10414</v>
      </c>
      <c r="AD105" s="27">
        <v>10414</v>
      </c>
      <c r="AE105" s="9" t="s">
        <v>45</v>
      </c>
      <c r="AF105" s="26">
        <v>6</v>
      </c>
      <c r="AG105" s="26">
        <v>1978</v>
      </c>
      <c r="AH105" s="49">
        <v>9281.08</v>
      </c>
      <c r="AI105" s="35">
        <v>1771</v>
      </c>
      <c r="AJ105" s="35">
        <v>729</v>
      </c>
    </row>
    <row r="106" spans="1:36" ht="15.75" x14ac:dyDescent="0.25">
      <c r="A106" s="9">
        <f t="shared" si="2"/>
        <v>96</v>
      </c>
      <c r="B106" s="45" t="s">
        <v>292</v>
      </c>
      <c r="C106" s="43" t="s">
        <v>160</v>
      </c>
      <c r="D106" s="26">
        <v>9</v>
      </c>
      <c r="E106" s="26">
        <v>1985</v>
      </c>
      <c r="F106" s="26" t="s">
        <v>92</v>
      </c>
      <c r="G106" s="26">
        <v>4</v>
      </c>
      <c r="H106" s="26" t="s">
        <v>151</v>
      </c>
      <c r="I106" s="27">
        <v>9066.7000000000007</v>
      </c>
      <c r="J106" s="28">
        <f t="shared" si="0"/>
        <v>7964.5999999999995</v>
      </c>
      <c r="K106" s="27">
        <v>7740.7</v>
      </c>
      <c r="L106" s="29">
        <v>223.9</v>
      </c>
      <c r="M106" s="26">
        <v>144</v>
      </c>
      <c r="N106" s="26">
        <v>145</v>
      </c>
      <c r="O106" s="30">
        <v>392</v>
      </c>
      <c r="P106" s="26">
        <v>1070</v>
      </c>
      <c r="Q106" s="31">
        <v>4361</v>
      </c>
      <c r="R106" s="26">
        <v>920</v>
      </c>
      <c r="S106" s="26">
        <v>680</v>
      </c>
      <c r="T106" s="48">
        <v>865</v>
      </c>
      <c r="U106" s="32">
        <v>0</v>
      </c>
      <c r="V106" s="33">
        <v>0</v>
      </c>
      <c r="W106" s="26">
        <v>288</v>
      </c>
      <c r="X106" s="26">
        <v>1200</v>
      </c>
      <c r="Y106" s="34" t="s">
        <v>44</v>
      </c>
      <c r="Z106" s="26">
        <v>144</v>
      </c>
      <c r="AA106" s="36">
        <v>7964.6</v>
      </c>
      <c r="AB106" s="42">
        <v>0</v>
      </c>
      <c r="AC106" s="28">
        <v>7964.6</v>
      </c>
      <c r="AD106" s="27">
        <v>7964.6</v>
      </c>
      <c r="AE106" s="9" t="s">
        <v>45</v>
      </c>
      <c r="AF106" s="26">
        <v>4</v>
      </c>
      <c r="AG106" s="26">
        <v>1986</v>
      </c>
      <c r="AH106" s="49">
        <v>6875.7</v>
      </c>
      <c r="AI106" s="35">
        <v>1274</v>
      </c>
      <c r="AJ106" s="35">
        <v>820</v>
      </c>
    </row>
    <row r="107" spans="1:36" ht="15.75" x14ac:dyDescent="0.25">
      <c r="A107" s="9">
        <f t="shared" si="2"/>
        <v>97</v>
      </c>
      <c r="B107" s="25" t="s">
        <v>293</v>
      </c>
      <c r="C107" s="43" t="s">
        <v>161</v>
      </c>
      <c r="D107" s="26">
        <v>9</v>
      </c>
      <c r="E107" s="26">
        <v>1986</v>
      </c>
      <c r="F107" s="26" t="s">
        <v>92</v>
      </c>
      <c r="G107" s="26">
        <v>3</v>
      </c>
      <c r="H107" s="26" t="s">
        <v>93</v>
      </c>
      <c r="I107" s="27">
        <v>6687.2</v>
      </c>
      <c r="J107" s="28">
        <f t="shared" si="0"/>
        <v>5974.8</v>
      </c>
      <c r="K107" s="27">
        <v>5763.8</v>
      </c>
      <c r="L107" s="29">
        <v>211</v>
      </c>
      <c r="M107" s="26">
        <v>143</v>
      </c>
      <c r="N107" s="26">
        <v>143</v>
      </c>
      <c r="O107" s="30">
        <v>411</v>
      </c>
      <c r="P107" s="26">
        <v>720</v>
      </c>
      <c r="Q107" s="31">
        <v>3271</v>
      </c>
      <c r="R107" s="26">
        <v>860</v>
      </c>
      <c r="S107" s="26">
        <v>650</v>
      </c>
      <c r="T107" s="48">
        <v>533.29999999999995</v>
      </c>
      <c r="U107" s="32">
        <v>0</v>
      </c>
      <c r="V107" s="33">
        <v>0</v>
      </c>
      <c r="W107" s="26">
        <v>286</v>
      </c>
      <c r="X107" s="26">
        <v>1080</v>
      </c>
      <c r="Y107" s="34" t="s">
        <v>44</v>
      </c>
      <c r="Z107" s="26">
        <v>143</v>
      </c>
      <c r="AA107" s="36">
        <v>5974.8</v>
      </c>
      <c r="AB107" s="42">
        <v>0</v>
      </c>
      <c r="AC107" s="28">
        <v>5974.8</v>
      </c>
      <c r="AD107" s="27">
        <v>5974.8</v>
      </c>
      <c r="AE107" s="9" t="s">
        <v>45</v>
      </c>
      <c r="AF107" s="26">
        <v>3</v>
      </c>
      <c r="AG107" s="26">
        <v>1986</v>
      </c>
      <c r="AH107" s="49">
        <v>5230.5</v>
      </c>
      <c r="AI107" s="35">
        <v>1106</v>
      </c>
      <c r="AJ107" s="35">
        <v>1023</v>
      </c>
    </row>
    <row r="108" spans="1:36" ht="15.75" x14ac:dyDescent="0.25">
      <c r="A108" s="9">
        <f t="shared" si="2"/>
        <v>98</v>
      </c>
      <c r="B108" s="25" t="s">
        <v>294</v>
      </c>
      <c r="C108" s="43" t="s">
        <v>162</v>
      </c>
      <c r="D108" s="30">
        <v>9</v>
      </c>
      <c r="E108" s="30">
        <v>1988</v>
      </c>
      <c r="F108" s="30" t="s">
        <v>92</v>
      </c>
      <c r="G108" s="30">
        <v>3</v>
      </c>
      <c r="H108" s="30" t="s">
        <v>93</v>
      </c>
      <c r="I108" s="37">
        <v>5882.8</v>
      </c>
      <c r="J108" s="28">
        <f t="shared" si="0"/>
        <v>6418.59</v>
      </c>
      <c r="K108" s="27">
        <v>5790.99</v>
      </c>
      <c r="L108" s="29">
        <v>627.6</v>
      </c>
      <c r="M108" s="26">
        <v>142</v>
      </c>
      <c r="N108" s="26">
        <v>142</v>
      </c>
      <c r="O108" s="30">
        <v>376</v>
      </c>
      <c r="P108" s="26">
        <v>266.3</v>
      </c>
      <c r="Q108" s="31">
        <v>4090</v>
      </c>
      <c r="R108" s="30">
        <v>648</v>
      </c>
      <c r="S108" s="30">
        <v>642</v>
      </c>
      <c r="T108" s="48">
        <v>503.7</v>
      </c>
      <c r="U108" s="32">
        <v>0</v>
      </c>
      <c r="V108" s="39">
        <v>0</v>
      </c>
      <c r="W108" s="30">
        <v>72</v>
      </c>
      <c r="X108" s="30">
        <v>692</v>
      </c>
      <c r="Y108" s="40" t="s">
        <v>44</v>
      </c>
      <c r="Z108" s="30">
        <v>142</v>
      </c>
      <c r="AA108" s="36">
        <v>6418.59</v>
      </c>
      <c r="AB108" s="42">
        <v>0</v>
      </c>
      <c r="AC108" s="28">
        <v>6418.59</v>
      </c>
      <c r="AD108" s="37">
        <v>6418.59</v>
      </c>
      <c r="AE108" s="9" t="s">
        <v>45</v>
      </c>
      <c r="AF108" s="30">
        <v>3</v>
      </c>
      <c r="AG108" s="30">
        <v>1989</v>
      </c>
      <c r="AH108" s="49">
        <v>5287.29</v>
      </c>
      <c r="AI108" s="41">
        <v>1196</v>
      </c>
      <c r="AJ108" s="41">
        <v>1093</v>
      </c>
    </row>
    <row r="109" spans="1:36" ht="15.75" x14ac:dyDescent="0.25">
      <c r="A109" s="9">
        <f t="shared" si="2"/>
        <v>99</v>
      </c>
      <c r="B109" s="25" t="s">
        <v>295</v>
      </c>
      <c r="C109" s="43" t="s">
        <v>163</v>
      </c>
      <c r="D109" s="26">
        <v>9</v>
      </c>
      <c r="E109" s="26">
        <v>1981</v>
      </c>
      <c r="F109" s="26" t="s">
        <v>92</v>
      </c>
      <c r="G109" s="26">
        <v>3</v>
      </c>
      <c r="H109" s="26" t="s">
        <v>151</v>
      </c>
      <c r="I109" s="27">
        <v>6934.2</v>
      </c>
      <c r="J109" s="28">
        <f t="shared" si="0"/>
        <v>5892.5</v>
      </c>
      <c r="K109" s="27">
        <v>5877.6</v>
      </c>
      <c r="L109" s="29">
        <v>14.9</v>
      </c>
      <c r="M109" s="26">
        <v>108</v>
      </c>
      <c r="N109" s="26">
        <v>110</v>
      </c>
      <c r="O109" s="30">
        <v>319</v>
      </c>
      <c r="P109" s="26">
        <v>802.5</v>
      </c>
      <c r="Q109" s="31">
        <v>3136</v>
      </c>
      <c r="R109" s="26">
        <v>650</v>
      </c>
      <c r="S109" s="26">
        <v>450</v>
      </c>
      <c r="T109" s="48">
        <v>628.4</v>
      </c>
      <c r="U109" s="32">
        <v>0</v>
      </c>
      <c r="V109" s="33">
        <v>0</v>
      </c>
      <c r="W109" s="26">
        <v>216</v>
      </c>
      <c r="X109" s="26">
        <v>900</v>
      </c>
      <c r="Y109" s="34" t="s">
        <v>44</v>
      </c>
      <c r="Z109" s="26">
        <v>108</v>
      </c>
      <c r="AA109" s="36">
        <v>5892.5</v>
      </c>
      <c r="AB109" s="42">
        <v>3</v>
      </c>
      <c r="AC109" s="28">
        <v>5892.5</v>
      </c>
      <c r="AD109" s="27">
        <v>5892.5</v>
      </c>
      <c r="AE109" s="9" t="s">
        <v>45</v>
      </c>
      <c r="AF109" s="26">
        <v>3</v>
      </c>
      <c r="AG109" s="26">
        <v>1981</v>
      </c>
      <c r="AH109" s="49">
        <v>5249.2</v>
      </c>
      <c r="AI109" s="35">
        <v>829</v>
      </c>
      <c r="AJ109" s="35">
        <v>453</v>
      </c>
    </row>
    <row r="110" spans="1:36" ht="15.75" x14ac:dyDescent="0.25">
      <c r="A110" s="9">
        <f t="shared" si="2"/>
        <v>100</v>
      </c>
      <c r="B110" s="25" t="s">
        <v>296</v>
      </c>
      <c r="C110" s="43" t="s">
        <v>164</v>
      </c>
      <c r="D110" s="26">
        <v>9</v>
      </c>
      <c r="E110" s="26">
        <v>1979</v>
      </c>
      <c r="F110" s="26" t="s">
        <v>92</v>
      </c>
      <c r="G110" s="26">
        <v>2</v>
      </c>
      <c r="H110" s="26" t="s">
        <v>151</v>
      </c>
      <c r="I110" s="27">
        <v>4437</v>
      </c>
      <c r="J110" s="28">
        <f t="shared" si="0"/>
        <v>3556.4</v>
      </c>
      <c r="K110" s="27">
        <v>3556.4</v>
      </c>
      <c r="L110" s="29">
        <v>0</v>
      </c>
      <c r="M110" s="26">
        <v>72</v>
      </c>
      <c r="N110" s="26">
        <v>73</v>
      </c>
      <c r="O110" s="30">
        <v>151</v>
      </c>
      <c r="P110" s="26">
        <v>535</v>
      </c>
      <c r="Q110" s="31">
        <v>2443</v>
      </c>
      <c r="R110" s="26">
        <v>264</v>
      </c>
      <c r="S110" s="26">
        <v>132</v>
      </c>
      <c r="T110" s="48">
        <v>401.6</v>
      </c>
      <c r="U110" s="32">
        <v>0</v>
      </c>
      <c r="V110" s="33">
        <v>0</v>
      </c>
      <c r="W110" s="26">
        <v>144</v>
      </c>
      <c r="X110" s="26">
        <v>600</v>
      </c>
      <c r="Y110" s="34" t="s">
        <v>44</v>
      </c>
      <c r="Z110" s="26">
        <v>72</v>
      </c>
      <c r="AA110" s="36">
        <v>3556.4</v>
      </c>
      <c r="AB110" s="42">
        <v>2</v>
      </c>
      <c r="AC110" s="28">
        <v>3556.4</v>
      </c>
      <c r="AD110" s="27">
        <v>3556.4</v>
      </c>
      <c r="AE110" s="9" t="s">
        <v>45</v>
      </c>
      <c r="AF110" s="26">
        <v>2</v>
      </c>
      <c r="AG110" s="26">
        <v>1978</v>
      </c>
      <c r="AH110" s="49">
        <v>3154.8</v>
      </c>
      <c r="AI110" s="35">
        <v>718</v>
      </c>
      <c r="AJ110" s="35">
        <v>437</v>
      </c>
    </row>
    <row r="111" spans="1:36" ht="15.75" x14ac:dyDescent="0.25">
      <c r="A111" s="9">
        <f t="shared" si="2"/>
        <v>101</v>
      </c>
      <c r="B111" s="25" t="s">
        <v>297</v>
      </c>
      <c r="C111" s="43" t="s">
        <v>165</v>
      </c>
      <c r="D111" s="26">
        <v>9</v>
      </c>
      <c r="E111" s="26">
        <v>1978</v>
      </c>
      <c r="F111" s="26" t="s">
        <v>92</v>
      </c>
      <c r="G111" s="26">
        <v>2</v>
      </c>
      <c r="H111" s="26" t="s">
        <v>151</v>
      </c>
      <c r="I111" s="27">
        <v>4121.3999999999996</v>
      </c>
      <c r="J111" s="28">
        <f t="shared" si="0"/>
        <v>3511.9</v>
      </c>
      <c r="K111" s="27">
        <v>3511.9</v>
      </c>
      <c r="L111" s="29">
        <v>0</v>
      </c>
      <c r="M111" s="26">
        <v>72</v>
      </c>
      <c r="N111" s="26">
        <v>72</v>
      </c>
      <c r="O111" s="30">
        <v>135</v>
      </c>
      <c r="P111" s="26">
        <v>535</v>
      </c>
      <c r="Q111" s="31">
        <v>3349</v>
      </c>
      <c r="R111" s="26">
        <v>264</v>
      </c>
      <c r="S111" s="26">
        <v>132</v>
      </c>
      <c r="T111" s="48">
        <v>391.9</v>
      </c>
      <c r="U111" s="32">
        <v>0</v>
      </c>
      <c r="V111" s="33">
        <v>0</v>
      </c>
      <c r="W111" s="26">
        <v>144</v>
      </c>
      <c r="X111" s="26">
        <v>600</v>
      </c>
      <c r="Y111" s="34" t="s">
        <v>44</v>
      </c>
      <c r="Z111" s="26">
        <v>72</v>
      </c>
      <c r="AA111" s="36">
        <v>3511.9</v>
      </c>
      <c r="AB111" s="42">
        <v>2</v>
      </c>
      <c r="AC111" s="28">
        <v>3511.9</v>
      </c>
      <c r="AD111" s="27">
        <v>3511.9</v>
      </c>
      <c r="AE111" s="9" t="s">
        <v>45</v>
      </c>
      <c r="AF111" s="26">
        <v>2</v>
      </c>
      <c r="AG111" s="26">
        <v>1979</v>
      </c>
      <c r="AH111" s="49">
        <v>3120</v>
      </c>
      <c r="AI111" s="35">
        <v>773</v>
      </c>
      <c r="AJ111" s="35">
        <v>440</v>
      </c>
    </row>
    <row r="112" spans="1:36" ht="15.75" x14ac:dyDescent="0.25">
      <c r="A112" s="9">
        <f t="shared" si="2"/>
        <v>102</v>
      </c>
      <c r="B112" s="25" t="s">
        <v>298</v>
      </c>
      <c r="C112" s="43" t="s">
        <v>166</v>
      </c>
      <c r="D112" s="26">
        <v>9</v>
      </c>
      <c r="E112" s="26">
        <v>1982</v>
      </c>
      <c r="F112" s="26" t="s">
        <v>92</v>
      </c>
      <c r="G112" s="26">
        <v>2</v>
      </c>
      <c r="H112" s="26" t="s">
        <v>93</v>
      </c>
      <c r="I112" s="27">
        <v>9713.4</v>
      </c>
      <c r="J112" s="28">
        <f t="shared" si="0"/>
        <v>8581</v>
      </c>
      <c r="K112" s="27">
        <v>8581</v>
      </c>
      <c r="L112" s="29">
        <v>0</v>
      </c>
      <c r="M112" s="26">
        <v>313</v>
      </c>
      <c r="N112" s="26">
        <v>313</v>
      </c>
      <c r="O112" s="30">
        <v>601</v>
      </c>
      <c r="P112" s="26">
        <v>920</v>
      </c>
      <c r="Q112" s="31">
        <v>5982</v>
      </c>
      <c r="R112" s="26">
        <v>1010</v>
      </c>
      <c r="S112" s="26">
        <v>446</v>
      </c>
      <c r="T112" s="48">
        <v>1412.1</v>
      </c>
      <c r="U112" s="32">
        <v>0</v>
      </c>
      <c r="V112" s="33">
        <v>0</v>
      </c>
      <c r="W112" s="26">
        <v>626</v>
      </c>
      <c r="X112" s="26">
        <v>1210</v>
      </c>
      <c r="Y112" s="34" t="s">
        <v>44</v>
      </c>
      <c r="Z112" s="26">
        <v>313</v>
      </c>
      <c r="AA112" s="36">
        <v>8581</v>
      </c>
      <c r="AB112" s="42">
        <v>2</v>
      </c>
      <c r="AC112" s="28">
        <v>8581</v>
      </c>
      <c r="AD112" s="27">
        <v>8581</v>
      </c>
      <c r="AE112" s="9" t="s">
        <v>45</v>
      </c>
      <c r="AF112" s="26">
        <v>2</v>
      </c>
      <c r="AG112" s="50" t="s">
        <v>167</v>
      </c>
      <c r="AH112" s="49">
        <v>7168.9</v>
      </c>
      <c r="AI112" s="35">
        <v>1392</v>
      </c>
      <c r="AJ112" s="35">
        <v>2036</v>
      </c>
    </row>
    <row r="113" spans="1:36" ht="15.75" x14ac:dyDescent="0.25">
      <c r="A113" s="9">
        <f t="shared" si="2"/>
        <v>103</v>
      </c>
      <c r="B113" s="25" t="s">
        <v>299</v>
      </c>
      <c r="C113" s="43" t="s">
        <v>168</v>
      </c>
      <c r="D113" s="26">
        <v>9</v>
      </c>
      <c r="E113" s="26">
        <v>1980</v>
      </c>
      <c r="F113" s="26" t="s">
        <v>92</v>
      </c>
      <c r="G113" s="26">
        <v>2</v>
      </c>
      <c r="H113" s="26" t="s">
        <v>151</v>
      </c>
      <c r="I113" s="27">
        <v>4207.3</v>
      </c>
      <c r="J113" s="28">
        <f t="shared" si="0"/>
        <v>3579.9</v>
      </c>
      <c r="K113" s="27">
        <v>3579.9</v>
      </c>
      <c r="L113" s="29">
        <v>0</v>
      </c>
      <c r="M113" s="26">
        <v>72</v>
      </c>
      <c r="N113" s="26">
        <v>73</v>
      </c>
      <c r="O113" s="30">
        <v>157</v>
      </c>
      <c r="P113" s="26">
        <v>535</v>
      </c>
      <c r="Q113" s="31">
        <v>2488</v>
      </c>
      <c r="R113" s="26">
        <v>264</v>
      </c>
      <c r="S113" s="26">
        <v>132</v>
      </c>
      <c r="T113" s="48">
        <v>397.2</v>
      </c>
      <c r="U113" s="32">
        <v>0</v>
      </c>
      <c r="V113" s="33">
        <v>0</v>
      </c>
      <c r="W113" s="26">
        <v>144</v>
      </c>
      <c r="X113" s="26">
        <v>600</v>
      </c>
      <c r="Y113" s="34" t="s">
        <v>44</v>
      </c>
      <c r="Z113" s="26">
        <v>72</v>
      </c>
      <c r="AA113" s="36">
        <v>3579.9</v>
      </c>
      <c r="AB113" s="42">
        <v>2</v>
      </c>
      <c r="AC113" s="28">
        <v>3579.9</v>
      </c>
      <c r="AD113" s="27">
        <v>3579.9</v>
      </c>
      <c r="AE113" s="9" t="s">
        <v>45</v>
      </c>
      <c r="AF113" s="26">
        <v>2</v>
      </c>
      <c r="AG113" s="26">
        <v>1980</v>
      </c>
      <c r="AH113" s="49">
        <v>3182.7</v>
      </c>
      <c r="AI113" s="35">
        <v>793</v>
      </c>
      <c r="AJ113" s="35">
        <v>471</v>
      </c>
    </row>
    <row r="114" spans="1:36" ht="15.75" x14ac:dyDescent="0.25">
      <c r="A114" s="9">
        <f t="shared" si="2"/>
        <v>104</v>
      </c>
      <c r="B114" s="25" t="s">
        <v>300</v>
      </c>
      <c r="C114" s="43" t="s">
        <v>169</v>
      </c>
      <c r="D114" s="26">
        <v>9</v>
      </c>
      <c r="E114" s="26">
        <v>1980</v>
      </c>
      <c r="F114" s="26" t="s">
        <v>92</v>
      </c>
      <c r="G114" s="26">
        <v>2</v>
      </c>
      <c r="H114" s="26" t="s">
        <v>151</v>
      </c>
      <c r="I114" s="27">
        <v>3905.2</v>
      </c>
      <c r="J114" s="28">
        <f t="shared" si="0"/>
        <v>3541.7</v>
      </c>
      <c r="K114" s="27">
        <v>3541.7</v>
      </c>
      <c r="L114" s="29">
        <v>0</v>
      </c>
      <c r="M114" s="26">
        <v>72</v>
      </c>
      <c r="N114" s="26">
        <v>72</v>
      </c>
      <c r="O114" s="30">
        <v>161</v>
      </c>
      <c r="P114" s="26">
        <v>535</v>
      </c>
      <c r="Q114" s="31">
        <v>1608</v>
      </c>
      <c r="R114" s="26">
        <v>264</v>
      </c>
      <c r="S114" s="26">
        <v>132</v>
      </c>
      <c r="T114" s="48">
        <v>394.6</v>
      </c>
      <c r="U114" s="32">
        <v>0</v>
      </c>
      <c r="V114" s="33">
        <v>0</v>
      </c>
      <c r="W114" s="26">
        <v>144</v>
      </c>
      <c r="X114" s="26">
        <v>600</v>
      </c>
      <c r="Y114" s="34" t="s">
        <v>44</v>
      </c>
      <c r="Z114" s="26">
        <v>72</v>
      </c>
      <c r="AA114" s="36">
        <v>3541.7</v>
      </c>
      <c r="AB114" s="42">
        <v>2</v>
      </c>
      <c r="AC114" s="28">
        <v>3541.7</v>
      </c>
      <c r="AD114" s="27">
        <v>3541.7</v>
      </c>
      <c r="AE114" s="9" t="s">
        <v>45</v>
      </c>
      <c r="AF114" s="26">
        <v>2</v>
      </c>
      <c r="AG114" s="26">
        <v>1981</v>
      </c>
      <c r="AH114" s="49">
        <v>3147.1</v>
      </c>
      <c r="AI114" s="35">
        <v>675</v>
      </c>
      <c r="AJ114" s="35">
        <v>460</v>
      </c>
    </row>
    <row r="115" spans="1:36" ht="15.75" x14ac:dyDescent="0.25">
      <c r="A115" s="9">
        <f t="shared" si="2"/>
        <v>105</v>
      </c>
      <c r="B115" s="25" t="s">
        <v>301</v>
      </c>
      <c r="C115" s="43" t="s">
        <v>170</v>
      </c>
      <c r="D115" s="26">
        <v>9</v>
      </c>
      <c r="E115" s="26">
        <v>1981</v>
      </c>
      <c r="F115" s="26" t="s">
        <v>92</v>
      </c>
      <c r="G115" s="26">
        <v>2</v>
      </c>
      <c r="H115" s="26" t="s">
        <v>111</v>
      </c>
      <c r="I115" s="27">
        <v>5743.66</v>
      </c>
      <c r="J115" s="28">
        <f t="shared" si="0"/>
        <v>4075.46</v>
      </c>
      <c r="K115" s="27">
        <v>4026.86</v>
      </c>
      <c r="L115" s="29">
        <v>48.6</v>
      </c>
      <c r="M115" s="26">
        <v>72</v>
      </c>
      <c r="N115" s="26">
        <v>73</v>
      </c>
      <c r="O115" s="30">
        <v>186</v>
      </c>
      <c r="P115" s="26">
        <v>519</v>
      </c>
      <c r="Q115" s="31">
        <v>3357</v>
      </c>
      <c r="R115" s="26">
        <v>640</v>
      </c>
      <c r="S115" s="26">
        <v>384</v>
      </c>
      <c r="T115" s="48">
        <v>444</v>
      </c>
      <c r="U115" s="32">
        <v>0</v>
      </c>
      <c r="V115" s="33">
        <v>0</v>
      </c>
      <c r="W115" s="26">
        <v>72</v>
      </c>
      <c r="X115" s="26">
        <v>700</v>
      </c>
      <c r="Y115" s="34" t="s">
        <v>44</v>
      </c>
      <c r="Z115" s="26">
        <v>72</v>
      </c>
      <c r="AA115" s="36">
        <v>4075.46</v>
      </c>
      <c r="AB115" s="42">
        <v>1</v>
      </c>
      <c r="AC115" s="28">
        <v>4075.46</v>
      </c>
      <c r="AD115" s="27">
        <v>4075.46</v>
      </c>
      <c r="AE115" s="9" t="s">
        <v>45</v>
      </c>
      <c r="AF115" s="26">
        <v>2</v>
      </c>
      <c r="AG115" s="26">
        <v>1982</v>
      </c>
      <c r="AH115" s="49">
        <v>3582.86</v>
      </c>
      <c r="AI115" s="35">
        <v>740</v>
      </c>
      <c r="AJ115" s="35">
        <v>624</v>
      </c>
    </row>
    <row r="116" spans="1:36" ht="15.75" x14ac:dyDescent="0.25">
      <c r="A116" s="9">
        <f t="shared" si="2"/>
        <v>106</v>
      </c>
      <c r="B116" s="25" t="s">
        <v>302</v>
      </c>
      <c r="C116" s="43" t="s">
        <v>171</v>
      </c>
      <c r="D116" s="26">
        <v>9</v>
      </c>
      <c r="E116" s="26">
        <v>1984</v>
      </c>
      <c r="F116" s="26" t="s">
        <v>92</v>
      </c>
      <c r="G116" s="26">
        <v>2</v>
      </c>
      <c r="H116" s="26" t="s">
        <v>111</v>
      </c>
      <c r="I116" s="27">
        <v>5661.4</v>
      </c>
      <c r="J116" s="28">
        <f t="shared" si="0"/>
        <v>3998</v>
      </c>
      <c r="K116" s="27">
        <v>3998</v>
      </c>
      <c r="L116" s="29">
        <v>0</v>
      </c>
      <c r="M116" s="26">
        <v>72</v>
      </c>
      <c r="N116" s="26">
        <v>72</v>
      </c>
      <c r="O116" s="30">
        <v>225</v>
      </c>
      <c r="P116" s="26">
        <v>519</v>
      </c>
      <c r="Q116" s="31">
        <v>3325</v>
      </c>
      <c r="R116" s="26">
        <v>640</v>
      </c>
      <c r="S116" s="26">
        <v>384</v>
      </c>
      <c r="T116" s="48">
        <v>447.8</v>
      </c>
      <c r="U116" s="32">
        <v>0</v>
      </c>
      <c r="V116" s="33">
        <v>0</v>
      </c>
      <c r="W116" s="26">
        <v>72</v>
      </c>
      <c r="X116" s="26">
        <v>700</v>
      </c>
      <c r="Y116" s="34" t="s">
        <v>44</v>
      </c>
      <c r="Z116" s="26">
        <v>72</v>
      </c>
      <c r="AA116" s="36">
        <v>3998</v>
      </c>
      <c r="AB116" s="42">
        <v>0</v>
      </c>
      <c r="AC116" s="28">
        <v>3998</v>
      </c>
      <c r="AD116" s="27">
        <v>3998</v>
      </c>
      <c r="AE116" s="9" t="s">
        <v>45</v>
      </c>
      <c r="AF116" s="26">
        <v>2</v>
      </c>
      <c r="AG116" s="26">
        <v>1985</v>
      </c>
      <c r="AH116" s="49">
        <v>3550.2</v>
      </c>
      <c r="AI116" s="35">
        <v>766</v>
      </c>
      <c r="AJ116" s="35">
        <v>686</v>
      </c>
    </row>
    <row r="117" spans="1:36" ht="15.75" x14ac:dyDescent="0.25">
      <c r="A117" s="9">
        <f t="shared" si="2"/>
        <v>107</v>
      </c>
      <c r="B117" s="25" t="s">
        <v>303</v>
      </c>
      <c r="C117" s="43" t="s">
        <v>172</v>
      </c>
      <c r="D117" s="30">
        <v>9</v>
      </c>
      <c r="E117" s="30">
        <v>1988</v>
      </c>
      <c r="F117" s="26" t="s">
        <v>92</v>
      </c>
      <c r="G117" s="26">
        <v>3</v>
      </c>
      <c r="H117" s="26" t="s">
        <v>151</v>
      </c>
      <c r="I117" s="27">
        <v>6938.9</v>
      </c>
      <c r="J117" s="28">
        <f t="shared" si="0"/>
        <v>5580.2</v>
      </c>
      <c r="K117" s="37">
        <v>5580.2</v>
      </c>
      <c r="L117" s="38">
        <v>0</v>
      </c>
      <c r="M117" s="30">
        <v>107</v>
      </c>
      <c r="N117" s="30">
        <v>107</v>
      </c>
      <c r="O117" s="30">
        <v>283</v>
      </c>
      <c r="P117" s="30">
        <v>690</v>
      </c>
      <c r="Q117" s="31">
        <v>5015</v>
      </c>
      <c r="R117" s="30">
        <v>920</v>
      </c>
      <c r="S117" s="30">
        <v>576</v>
      </c>
      <c r="T117" s="48">
        <v>605.20000000000005</v>
      </c>
      <c r="U117" s="32">
        <v>0</v>
      </c>
      <c r="V117" s="39">
        <v>0</v>
      </c>
      <c r="W117" s="30">
        <v>214</v>
      </c>
      <c r="X117" s="30">
        <v>975</v>
      </c>
      <c r="Y117" s="40" t="s">
        <v>44</v>
      </c>
      <c r="Z117" s="30">
        <v>107</v>
      </c>
      <c r="AA117" s="36">
        <v>5580.2</v>
      </c>
      <c r="AB117" s="42">
        <v>1</v>
      </c>
      <c r="AC117" s="28">
        <v>5580.2</v>
      </c>
      <c r="AD117" s="37">
        <v>5580.2</v>
      </c>
      <c r="AE117" s="9" t="s">
        <v>45</v>
      </c>
      <c r="AF117" s="30">
        <v>3</v>
      </c>
      <c r="AG117" s="30">
        <v>1988</v>
      </c>
      <c r="AH117" s="49">
        <v>4975</v>
      </c>
      <c r="AI117" s="41">
        <v>976</v>
      </c>
      <c r="AJ117" s="41">
        <v>506</v>
      </c>
    </row>
    <row r="118" spans="1:36" ht="15.75" x14ac:dyDescent="0.25">
      <c r="A118" s="9">
        <f t="shared" si="2"/>
        <v>108</v>
      </c>
      <c r="B118" s="45" t="s">
        <v>304</v>
      </c>
      <c r="C118" s="43" t="s">
        <v>173</v>
      </c>
      <c r="D118" s="26">
        <v>9</v>
      </c>
      <c r="E118" s="26">
        <v>1978</v>
      </c>
      <c r="F118" s="26" t="s">
        <v>92</v>
      </c>
      <c r="G118" s="26">
        <v>2</v>
      </c>
      <c r="H118" s="26" t="s">
        <v>93</v>
      </c>
      <c r="I118" s="27">
        <v>4328</v>
      </c>
      <c r="J118" s="28">
        <f t="shared" si="0"/>
        <v>3485.4</v>
      </c>
      <c r="K118" s="27">
        <v>3485.4</v>
      </c>
      <c r="L118" s="29">
        <v>0</v>
      </c>
      <c r="M118" s="26">
        <v>64</v>
      </c>
      <c r="N118" s="26">
        <v>65</v>
      </c>
      <c r="O118" s="30">
        <v>138</v>
      </c>
      <c r="P118" s="26">
        <v>519</v>
      </c>
      <c r="Q118" s="31">
        <v>3334</v>
      </c>
      <c r="R118" s="26">
        <v>640</v>
      </c>
      <c r="S118" s="26">
        <v>276</v>
      </c>
      <c r="T118" s="48">
        <v>0</v>
      </c>
      <c r="U118" s="32">
        <v>0</v>
      </c>
      <c r="V118" s="33">
        <v>0</v>
      </c>
      <c r="W118" s="26">
        <v>128</v>
      </c>
      <c r="X118" s="26">
        <v>700</v>
      </c>
      <c r="Y118" s="34" t="s">
        <v>44</v>
      </c>
      <c r="Z118" s="26">
        <v>64</v>
      </c>
      <c r="AA118" s="36">
        <v>3485.4</v>
      </c>
      <c r="AB118" s="42">
        <v>0</v>
      </c>
      <c r="AC118" s="28">
        <v>3485.4</v>
      </c>
      <c r="AD118" s="27">
        <v>3485.4</v>
      </c>
      <c r="AE118" s="9" t="s">
        <v>45</v>
      </c>
      <c r="AF118" s="26">
        <v>2</v>
      </c>
      <c r="AG118" s="26">
        <v>1978</v>
      </c>
      <c r="AH118" s="49">
        <v>3485.4</v>
      </c>
      <c r="AI118" s="35">
        <v>690</v>
      </c>
      <c r="AJ118" s="35">
        <v>480</v>
      </c>
    </row>
    <row r="119" spans="1:36" ht="15.75" x14ac:dyDescent="0.25">
      <c r="A119" s="9">
        <f t="shared" si="2"/>
        <v>109</v>
      </c>
      <c r="B119" s="25" t="s">
        <v>305</v>
      </c>
      <c r="C119" s="43" t="s">
        <v>174</v>
      </c>
      <c r="D119" s="26">
        <v>9</v>
      </c>
      <c r="E119" s="26">
        <v>1977</v>
      </c>
      <c r="F119" s="26" t="s">
        <v>92</v>
      </c>
      <c r="G119" s="26">
        <v>3</v>
      </c>
      <c r="H119" s="26" t="s">
        <v>93</v>
      </c>
      <c r="I119" s="27">
        <v>6831.6</v>
      </c>
      <c r="J119" s="28">
        <f t="shared" si="0"/>
        <v>6170.4</v>
      </c>
      <c r="K119" s="27">
        <v>6161.4</v>
      </c>
      <c r="L119" s="29">
        <v>9</v>
      </c>
      <c r="M119" s="26">
        <v>108</v>
      </c>
      <c r="N119" s="26">
        <v>109</v>
      </c>
      <c r="O119" s="30">
        <v>268</v>
      </c>
      <c r="P119" s="26">
        <v>720</v>
      </c>
      <c r="Q119" s="31">
        <v>6708</v>
      </c>
      <c r="R119" s="26">
        <v>1327</v>
      </c>
      <c r="S119" s="26">
        <v>460</v>
      </c>
      <c r="T119" s="48">
        <v>655.4</v>
      </c>
      <c r="U119" s="32">
        <v>0</v>
      </c>
      <c r="V119" s="33">
        <v>0</v>
      </c>
      <c r="W119" s="26">
        <v>216</v>
      </c>
      <c r="X119" s="26">
        <v>920</v>
      </c>
      <c r="Y119" s="34" t="s">
        <v>44</v>
      </c>
      <c r="Z119" s="26">
        <v>108</v>
      </c>
      <c r="AA119" s="36">
        <v>6170.4</v>
      </c>
      <c r="AB119" s="42">
        <v>1</v>
      </c>
      <c r="AC119" s="28">
        <v>6170.4</v>
      </c>
      <c r="AD119" s="27">
        <v>6170.4</v>
      </c>
      <c r="AE119" s="9" t="s">
        <v>45</v>
      </c>
      <c r="AF119" s="26">
        <v>3</v>
      </c>
      <c r="AG119" s="50" t="s">
        <v>175</v>
      </c>
      <c r="AH119" s="49">
        <v>5506</v>
      </c>
      <c r="AI119" s="35">
        <v>802</v>
      </c>
      <c r="AJ119" s="35">
        <v>546</v>
      </c>
    </row>
    <row r="120" spans="1:36" s="58" customFormat="1" ht="15.75" x14ac:dyDescent="0.25">
      <c r="A120" s="9">
        <f t="shared" si="2"/>
        <v>110</v>
      </c>
      <c r="B120" s="51" t="s">
        <v>306</v>
      </c>
      <c r="C120" s="43" t="s">
        <v>176</v>
      </c>
      <c r="D120" s="52">
        <v>9</v>
      </c>
      <c r="E120" s="52">
        <v>1979</v>
      </c>
      <c r="F120" s="52" t="s">
        <v>92</v>
      </c>
      <c r="G120" s="52">
        <v>1</v>
      </c>
      <c r="H120" s="52" t="s">
        <v>93</v>
      </c>
      <c r="I120" s="49">
        <f>2468+3682</f>
        <v>6150</v>
      </c>
      <c r="J120" s="28">
        <f>K120+L120</f>
        <v>4953.3499999999995</v>
      </c>
      <c r="K120" s="49">
        <f>2157.2+2396.75</f>
        <v>4553.95</v>
      </c>
      <c r="L120" s="53">
        <v>399.4</v>
      </c>
      <c r="M120" s="52">
        <f>52+58</f>
        <v>110</v>
      </c>
      <c r="N120" s="52">
        <f>52+58</f>
        <v>110</v>
      </c>
      <c r="O120" s="52">
        <f>129+149</f>
        <v>278</v>
      </c>
      <c r="P120" s="52">
        <f>309+309</f>
        <v>618</v>
      </c>
      <c r="Q120" s="31">
        <f>1014+1181.9</f>
        <v>2195.9</v>
      </c>
      <c r="R120" s="52">
        <f>1050+1050</f>
        <v>2100</v>
      </c>
      <c r="S120" s="52">
        <v>329.1</v>
      </c>
      <c r="T120" s="48">
        <f>247.3+393.6</f>
        <v>640.90000000000009</v>
      </c>
      <c r="U120" s="54">
        <v>0</v>
      </c>
      <c r="V120" s="55">
        <v>0</v>
      </c>
      <c r="W120" s="52">
        <f>104+116</f>
        <v>220</v>
      </c>
      <c r="X120" s="52">
        <f>455+450</f>
        <v>905</v>
      </c>
      <c r="Y120" s="56" t="s">
        <v>44</v>
      </c>
      <c r="Z120" s="52">
        <f>52+58</f>
        <v>110</v>
      </c>
      <c r="AA120" s="28">
        <f>2157.2+4081.4</f>
        <v>6238.6</v>
      </c>
      <c r="AB120" s="57">
        <v>0</v>
      </c>
      <c r="AC120" s="28">
        <f>2157.2+4081.4</f>
        <v>6238.6</v>
      </c>
      <c r="AD120" s="49">
        <f>2157.2+4081</f>
        <v>6238.2</v>
      </c>
      <c r="AE120" s="9" t="s">
        <v>45</v>
      </c>
      <c r="AF120" s="52">
        <v>2</v>
      </c>
      <c r="AG120" s="52">
        <v>1999</v>
      </c>
      <c r="AH120" s="49">
        <f>1909.9+3288.4</f>
        <v>5198.3</v>
      </c>
      <c r="AI120" s="35">
        <f>680+680</f>
        <v>1360</v>
      </c>
      <c r="AJ120" s="35">
        <f>430+430</f>
        <v>860</v>
      </c>
    </row>
    <row r="121" spans="1:36" ht="15.75" x14ac:dyDescent="0.25">
      <c r="A121" s="9">
        <f t="shared" si="2"/>
        <v>111</v>
      </c>
      <c r="B121" s="25" t="s">
        <v>307</v>
      </c>
      <c r="C121" s="43" t="s">
        <v>177</v>
      </c>
      <c r="D121" s="26">
        <v>9</v>
      </c>
      <c r="E121" s="26">
        <v>1988</v>
      </c>
      <c r="F121" s="26" t="s">
        <v>92</v>
      </c>
      <c r="G121" s="26">
        <v>2</v>
      </c>
      <c r="H121" s="26" t="s">
        <v>93</v>
      </c>
      <c r="I121" s="27">
        <v>4310.8</v>
      </c>
      <c r="J121" s="28">
        <f t="shared" si="0"/>
        <v>3955.8</v>
      </c>
      <c r="K121" s="27">
        <v>3955.8</v>
      </c>
      <c r="L121" s="29">
        <v>0</v>
      </c>
      <c r="M121" s="26">
        <v>108</v>
      </c>
      <c r="N121" s="26">
        <v>108</v>
      </c>
      <c r="O121" s="30">
        <v>249</v>
      </c>
      <c r="P121" s="26">
        <v>620</v>
      </c>
      <c r="Q121" s="31">
        <v>2704</v>
      </c>
      <c r="R121" s="26">
        <v>600</v>
      </c>
      <c r="S121" s="26">
        <v>360</v>
      </c>
      <c r="T121" s="48">
        <v>436.1</v>
      </c>
      <c r="U121" s="32">
        <v>0</v>
      </c>
      <c r="V121" s="33">
        <v>0</v>
      </c>
      <c r="W121" s="26">
        <v>216</v>
      </c>
      <c r="X121" s="26">
        <v>692</v>
      </c>
      <c r="Y121" s="34" t="s">
        <v>44</v>
      </c>
      <c r="Z121" s="26">
        <v>108</v>
      </c>
      <c r="AA121" s="36">
        <v>3955.8</v>
      </c>
      <c r="AB121" s="42">
        <v>0</v>
      </c>
      <c r="AC121" s="28">
        <v>3955.8</v>
      </c>
      <c r="AD121" s="27">
        <v>4081.4</v>
      </c>
      <c r="AE121" s="9" t="s">
        <v>45</v>
      </c>
      <c r="AF121" s="26">
        <v>2</v>
      </c>
      <c r="AG121" s="26">
        <v>1990</v>
      </c>
      <c r="AH121" s="49">
        <v>3519.7</v>
      </c>
      <c r="AI121" s="35">
        <v>863</v>
      </c>
      <c r="AJ121" s="35">
        <v>602</v>
      </c>
    </row>
    <row r="122" spans="1:36" ht="15.75" x14ac:dyDescent="0.25">
      <c r="A122" s="9">
        <f t="shared" si="2"/>
        <v>112</v>
      </c>
      <c r="B122" s="45" t="s">
        <v>308</v>
      </c>
      <c r="C122" s="43" t="s">
        <v>178</v>
      </c>
      <c r="D122" s="26">
        <v>9</v>
      </c>
      <c r="E122" s="26">
        <v>1984</v>
      </c>
      <c r="F122" s="26" t="s">
        <v>92</v>
      </c>
      <c r="G122" s="26">
        <v>2</v>
      </c>
      <c r="H122" s="26" t="s">
        <v>93</v>
      </c>
      <c r="I122" s="27">
        <v>5089.7</v>
      </c>
      <c r="J122" s="28">
        <f t="shared" si="0"/>
        <v>4253.7</v>
      </c>
      <c r="K122" s="27">
        <v>4253.7</v>
      </c>
      <c r="L122" s="29">
        <v>0</v>
      </c>
      <c r="M122" s="26">
        <v>72</v>
      </c>
      <c r="N122" s="26">
        <v>72</v>
      </c>
      <c r="O122" s="30">
        <v>207</v>
      </c>
      <c r="P122" s="26">
        <v>519</v>
      </c>
      <c r="Q122" s="31">
        <v>3300</v>
      </c>
      <c r="R122" s="26">
        <v>640</v>
      </c>
      <c r="S122" s="26">
        <v>276</v>
      </c>
      <c r="T122" s="48">
        <v>429.6</v>
      </c>
      <c r="U122" s="32">
        <v>0</v>
      </c>
      <c r="V122" s="33">
        <v>0</v>
      </c>
      <c r="W122" s="26">
        <v>144</v>
      </c>
      <c r="X122" s="26">
        <v>700</v>
      </c>
      <c r="Y122" s="34" t="s">
        <v>44</v>
      </c>
      <c r="Z122" s="26">
        <v>72</v>
      </c>
      <c r="AA122" s="36">
        <v>4253.7</v>
      </c>
      <c r="AB122" s="42">
        <v>2</v>
      </c>
      <c r="AC122" s="28">
        <v>4253.7</v>
      </c>
      <c r="AD122" s="27">
        <v>4253.7</v>
      </c>
      <c r="AE122" s="9" t="s">
        <v>45</v>
      </c>
      <c r="AF122" s="26">
        <v>2</v>
      </c>
      <c r="AG122" s="26">
        <v>1984</v>
      </c>
      <c r="AH122" s="49">
        <v>3824.1</v>
      </c>
      <c r="AI122" s="35">
        <v>723</v>
      </c>
      <c r="AJ122" s="35">
        <v>546</v>
      </c>
    </row>
    <row r="123" spans="1:36" ht="15.75" x14ac:dyDescent="0.25">
      <c r="A123" s="9">
        <f t="shared" si="2"/>
        <v>113</v>
      </c>
      <c r="B123" s="25" t="s">
        <v>309</v>
      </c>
      <c r="C123" s="43" t="s">
        <v>179</v>
      </c>
      <c r="D123" s="26">
        <v>9</v>
      </c>
      <c r="E123" s="26">
        <v>1979</v>
      </c>
      <c r="F123" s="26" t="s">
        <v>92</v>
      </c>
      <c r="G123" s="26">
        <v>2</v>
      </c>
      <c r="H123" s="26" t="s">
        <v>93</v>
      </c>
      <c r="I123" s="27">
        <v>4996.7</v>
      </c>
      <c r="J123" s="28">
        <f t="shared" si="0"/>
        <v>4189.1000000000004</v>
      </c>
      <c r="K123" s="27">
        <v>4189.1000000000004</v>
      </c>
      <c r="L123" s="29">
        <v>0</v>
      </c>
      <c r="M123" s="26">
        <v>72</v>
      </c>
      <c r="N123" s="26">
        <v>72</v>
      </c>
      <c r="O123" s="30">
        <v>173</v>
      </c>
      <c r="P123" s="26">
        <v>535</v>
      </c>
      <c r="Q123" s="31">
        <v>6557</v>
      </c>
      <c r="R123" s="26">
        <v>692</v>
      </c>
      <c r="S123" s="26">
        <v>600</v>
      </c>
      <c r="T123" s="48">
        <v>463.7</v>
      </c>
      <c r="U123" s="32">
        <v>0</v>
      </c>
      <c r="V123" s="33">
        <v>0</v>
      </c>
      <c r="W123" s="26">
        <v>144</v>
      </c>
      <c r="X123" s="26">
        <v>678</v>
      </c>
      <c r="Y123" s="34" t="s">
        <v>44</v>
      </c>
      <c r="Z123" s="26">
        <v>72</v>
      </c>
      <c r="AA123" s="36">
        <v>4189.1000000000004</v>
      </c>
      <c r="AB123" s="42">
        <v>1</v>
      </c>
      <c r="AC123" s="28">
        <v>4189.1000000000004</v>
      </c>
      <c r="AD123" s="27">
        <v>4189.1000000000004</v>
      </c>
      <c r="AE123" s="9" t="s">
        <v>45</v>
      </c>
      <c r="AF123" s="26">
        <v>2</v>
      </c>
      <c r="AG123" s="26">
        <v>1981</v>
      </c>
      <c r="AH123" s="49">
        <v>3725.4</v>
      </c>
      <c r="AI123" s="35">
        <v>720</v>
      </c>
      <c r="AJ123" s="35">
        <v>533</v>
      </c>
    </row>
    <row r="124" spans="1:36" ht="15.75" x14ac:dyDescent="0.25">
      <c r="A124" s="9">
        <f t="shared" si="2"/>
        <v>114</v>
      </c>
      <c r="B124" s="25" t="s">
        <v>310</v>
      </c>
      <c r="C124" s="43" t="s">
        <v>102</v>
      </c>
      <c r="D124" s="26">
        <v>9</v>
      </c>
      <c r="E124" s="26">
        <v>1984</v>
      </c>
      <c r="F124" s="26" t="s">
        <v>92</v>
      </c>
      <c r="G124" s="26">
        <v>2</v>
      </c>
      <c r="H124" s="26" t="s">
        <v>93</v>
      </c>
      <c r="I124" s="27">
        <v>4231.6000000000004</v>
      </c>
      <c r="J124" s="28">
        <f t="shared" si="0"/>
        <v>3417.1</v>
      </c>
      <c r="K124" s="27">
        <v>3417.1</v>
      </c>
      <c r="L124" s="29">
        <v>0</v>
      </c>
      <c r="M124" s="26">
        <v>71</v>
      </c>
      <c r="N124" s="26">
        <v>72</v>
      </c>
      <c r="O124" s="30">
        <v>178</v>
      </c>
      <c r="P124" s="26">
        <v>235</v>
      </c>
      <c r="Q124" s="31">
        <v>3660</v>
      </c>
      <c r="R124" s="26">
        <v>600</v>
      </c>
      <c r="S124" s="26">
        <v>300</v>
      </c>
      <c r="T124" s="48">
        <v>312.5</v>
      </c>
      <c r="U124" s="32">
        <v>0</v>
      </c>
      <c r="V124" s="33">
        <v>0</v>
      </c>
      <c r="W124" s="26">
        <v>142</v>
      </c>
      <c r="X124" s="26">
        <v>670</v>
      </c>
      <c r="Y124" s="34" t="s">
        <v>44</v>
      </c>
      <c r="Z124" s="26">
        <v>71</v>
      </c>
      <c r="AA124" s="36">
        <v>3417.1</v>
      </c>
      <c r="AB124" s="42">
        <v>1</v>
      </c>
      <c r="AC124" s="28">
        <v>3417.1</v>
      </c>
      <c r="AD124" s="27">
        <v>3417.1</v>
      </c>
      <c r="AE124" s="9" t="s">
        <v>45</v>
      </c>
      <c r="AF124" s="26">
        <v>2</v>
      </c>
      <c r="AG124" s="50" t="s">
        <v>180</v>
      </c>
      <c r="AH124" s="49">
        <v>3104.6</v>
      </c>
      <c r="AI124" s="35">
        <v>651</v>
      </c>
      <c r="AJ124" s="35">
        <v>647</v>
      </c>
    </row>
    <row r="125" spans="1:36" ht="15.75" x14ac:dyDescent="0.25">
      <c r="A125" s="9">
        <f t="shared" si="2"/>
        <v>115</v>
      </c>
      <c r="B125" s="45" t="s">
        <v>311</v>
      </c>
      <c r="C125" s="43" t="s">
        <v>25</v>
      </c>
      <c r="D125" s="26">
        <v>9</v>
      </c>
      <c r="E125" s="26">
        <v>1972</v>
      </c>
      <c r="F125" s="26" t="s">
        <v>92</v>
      </c>
      <c r="G125" s="26">
        <v>1</v>
      </c>
      <c r="H125" s="26" t="s">
        <v>93</v>
      </c>
      <c r="I125" s="27">
        <v>5904.9</v>
      </c>
      <c r="J125" s="28">
        <f t="shared" si="0"/>
        <v>2542.2000000000003</v>
      </c>
      <c r="K125" s="27">
        <v>2093.4</v>
      </c>
      <c r="L125" s="29">
        <v>448.8</v>
      </c>
      <c r="M125" s="26">
        <v>48</v>
      </c>
      <c r="N125" s="26">
        <v>48</v>
      </c>
      <c r="O125" s="30">
        <v>122</v>
      </c>
      <c r="P125" s="26">
        <v>320</v>
      </c>
      <c r="Q125" s="31">
        <v>782</v>
      </c>
      <c r="R125" s="26">
        <v>360</v>
      </c>
      <c r="S125" s="26">
        <v>0</v>
      </c>
      <c r="T125" s="48">
        <v>261.39999999999998</v>
      </c>
      <c r="U125" s="32">
        <v>0</v>
      </c>
      <c r="V125" s="33">
        <v>0</v>
      </c>
      <c r="W125" s="26">
        <v>96</v>
      </c>
      <c r="X125" s="26">
        <v>405.6</v>
      </c>
      <c r="Y125" s="34" t="s">
        <v>44</v>
      </c>
      <c r="Z125" s="26">
        <v>48</v>
      </c>
      <c r="AA125" s="36">
        <v>2542.1999999999998</v>
      </c>
      <c r="AB125" s="42">
        <v>0</v>
      </c>
      <c r="AC125" s="28">
        <v>2542.1999999999998</v>
      </c>
      <c r="AD125" s="27">
        <v>2542.1999999999998</v>
      </c>
      <c r="AE125" s="9" t="s">
        <v>45</v>
      </c>
      <c r="AF125" s="26">
        <v>1</v>
      </c>
      <c r="AG125" s="26">
        <v>1987</v>
      </c>
      <c r="AH125" s="49">
        <v>1832</v>
      </c>
      <c r="AI125" s="35">
        <v>360</v>
      </c>
      <c r="AJ125" s="35">
        <v>475</v>
      </c>
    </row>
    <row r="126" spans="1:36" ht="15.75" x14ac:dyDescent="0.25">
      <c r="A126" s="9">
        <f t="shared" si="2"/>
        <v>116</v>
      </c>
      <c r="B126" s="45" t="s">
        <v>312</v>
      </c>
      <c r="C126" s="43" t="s">
        <v>141</v>
      </c>
      <c r="D126" s="26">
        <v>9</v>
      </c>
      <c r="E126" s="26">
        <v>1999</v>
      </c>
      <c r="F126" s="26" t="s">
        <v>92</v>
      </c>
      <c r="G126" s="26">
        <v>3</v>
      </c>
      <c r="H126" s="26" t="s">
        <v>93</v>
      </c>
      <c r="I126" s="27">
        <v>8449.2999999999993</v>
      </c>
      <c r="J126" s="28">
        <f t="shared" si="0"/>
        <v>6273</v>
      </c>
      <c r="K126" s="27">
        <v>6273</v>
      </c>
      <c r="L126" s="29">
        <v>0</v>
      </c>
      <c r="M126" s="26">
        <v>107</v>
      </c>
      <c r="N126" s="26">
        <v>107</v>
      </c>
      <c r="O126" s="30">
        <v>259</v>
      </c>
      <c r="P126" s="26">
        <v>1000</v>
      </c>
      <c r="Q126" s="31">
        <v>4396</v>
      </c>
      <c r="R126" s="26">
        <v>960</v>
      </c>
      <c r="S126" s="26">
        <v>575</v>
      </c>
      <c r="T126" s="48">
        <v>690</v>
      </c>
      <c r="U126" s="32">
        <v>0</v>
      </c>
      <c r="V126" s="33">
        <v>0</v>
      </c>
      <c r="W126" s="26">
        <v>216</v>
      </c>
      <c r="X126" s="26">
        <v>1050</v>
      </c>
      <c r="Y126" s="34" t="s">
        <v>44</v>
      </c>
      <c r="Z126" s="26">
        <v>107</v>
      </c>
      <c r="AA126" s="36">
        <v>6273</v>
      </c>
      <c r="AB126" s="42">
        <v>0</v>
      </c>
      <c r="AC126" s="28">
        <v>6273</v>
      </c>
      <c r="AD126" s="27">
        <v>6273</v>
      </c>
      <c r="AE126" s="9" t="s">
        <v>45</v>
      </c>
      <c r="AF126" s="26">
        <v>3</v>
      </c>
      <c r="AG126" s="50" t="s">
        <v>181</v>
      </c>
      <c r="AH126" s="49">
        <v>5583</v>
      </c>
      <c r="AI126" s="35">
        <v>1008</v>
      </c>
      <c r="AJ126" s="35">
        <v>893</v>
      </c>
    </row>
    <row r="127" spans="1:36" ht="15.75" x14ac:dyDescent="0.25">
      <c r="A127" s="9">
        <f t="shared" si="2"/>
        <v>117</v>
      </c>
      <c r="B127" s="45" t="s">
        <v>313</v>
      </c>
      <c r="C127" s="43" t="s">
        <v>182</v>
      </c>
      <c r="D127" s="26">
        <v>9</v>
      </c>
      <c r="E127" s="26">
        <v>1984</v>
      </c>
      <c r="F127" s="26" t="s">
        <v>92</v>
      </c>
      <c r="G127" s="26">
        <v>1</v>
      </c>
      <c r="H127" s="26" t="s">
        <v>93</v>
      </c>
      <c r="I127" s="27">
        <v>3214.6</v>
      </c>
      <c r="J127" s="28">
        <f t="shared" si="0"/>
        <v>2208.4</v>
      </c>
      <c r="K127" s="27">
        <v>2075.5</v>
      </c>
      <c r="L127" s="29">
        <v>132.9</v>
      </c>
      <c r="M127" s="26">
        <v>36</v>
      </c>
      <c r="N127" s="26">
        <v>36</v>
      </c>
      <c r="O127" s="30">
        <v>114</v>
      </c>
      <c r="P127" s="26">
        <v>259</v>
      </c>
      <c r="Q127" s="31">
        <v>1200</v>
      </c>
      <c r="R127" s="26">
        <v>360</v>
      </c>
      <c r="S127" s="26">
        <v>192</v>
      </c>
      <c r="T127" s="48">
        <v>231.3</v>
      </c>
      <c r="U127" s="32">
        <v>0</v>
      </c>
      <c r="V127" s="33">
        <v>0</v>
      </c>
      <c r="W127" s="26">
        <v>72</v>
      </c>
      <c r="X127" s="26">
        <v>621</v>
      </c>
      <c r="Y127" s="34" t="s">
        <v>44</v>
      </c>
      <c r="Z127" s="26">
        <v>36</v>
      </c>
      <c r="AA127" s="36">
        <v>2208.4</v>
      </c>
      <c r="AB127" s="42">
        <v>0</v>
      </c>
      <c r="AC127" s="28">
        <v>2208.4</v>
      </c>
      <c r="AD127" s="27">
        <v>2208.4</v>
      </c>
      <c r="AE127" s="9" t="s">
        <v>45</v>
      </c>
      <c r="AF127" s="26">
        <v>1</v>
      </c>
      <c r="AG127" s="26">
        <v>1984</v>
      </c>
      <c r="AH127" s="49">
        <v>1844.2</v>
      </c>
      <c r="AI127" s="35">
        <v>300</v>
      </c>
      <c r="AJ127" s="35">
        <v>253</v>
      </c>
    </row>
    <row r="128" spans="1:36" ht="15.75" x14ac:dyDescent="0.25">
      <c r="A128" s="9">
        <f t="shared" si="2"/>
        <v>118</v>
      </c>
      <c r="B128" s="45" t="s">
        <v>314</v>
      </c>
      <c r="C128" s="43" t="s">
        <v>183</v>
      </c>
      <c r="D128" s="26">
        <v>9</v>
      </c>
      <c r="E128" s="26">
        <v>1982</v>
      </c>
      <c r="F128" s="26" t="s">
        <v>92</v>
      </c>
      <c r="G128" s="26">
        <v>1</v>
      </c>
      <c r="H128" s="26" t="s">
        <v>93</v>
      </c>
      <c r="I128" s="27">
        <v>3282.6</v>
      </c>
      <c r="J128" s="28">
        <f t="shared" si="0"/>
        <v>1769.4</v>
      </c>
      <c r="K128" s="37">
        <v>1769.4</v>
      </c>
      <c r="L128" s="29">
        <v>0</v>
      </c>
      <c r="M128" s="26">
        <v>32</v>
      </c>
      <c r="N128" s="26">
        <v>32</v>
      </c>
      <c r="O128" s="30">
        <v>81</v>
      </c>
      <c r="P128" s="26">
        <v>259</v>
      </c>
      <c r="Q128" s="31">
        <v>410</v>
      </c>
      <c r="R128" s="26">
        <v>360</v>
      </c>
      <c r="S128" s="26">
        <v>192</v>
      </c>
      <c r="T128" s="48">
        <v>0</v>
      </c>
      <c r="U128" s="32">
        <v>0</v>
      </c>
      <c r="V128" s="33">
        <v>0</v>
      </c>
      <c r="W128" s="26">
        <v>64</v>
      </c>
      <c r="X128" s="26">
        <v>621</v>
      </c>
      <c r="Y128" s="34" t="s">
        <v>44</v>
      </c>
      <c r="Z128" s="26">
        <v>32</v>
      </c>
      <c r="AA128" s="36">
        <v>1769.4</v>
      </c>
      <c r="AB128" s="42">
        <v>2</v>
      </c>
      <c r="AC128" s="28">
        <v>1769.4</v>
      </c>
      <c r="AD128" s="27">
        <v>1769.4</v>
      </c>
      <c r="AE128" s="9" t="s">
        <v>45</v>
      </c>
      <c r="AF128" s="26">
        <v>1</v>
      </c>
      <c r="AG128" s="26">
        <v>1983</v>
      </c>
      <c r="AH128" s="49">
        <v>1769.4</v>
      </c>
      <c r="AI128" s="35">
        <v>295</v>
      </c>
      <c r="AJ128" s="35">
        <v>200</v>
      </c>
    </row>
    <row r="129" spans="1:36" ht="15.75" x14ac:dyDescent="0.25">
      <c r="A129" s="9">
        <f t="shared" si="2"/>
        <v>119</v>
      </c>
      <c r="B129" s="25" t="s">
        <v>315</v>
      </c>
      <c r="C129" s="43" t="s">
        <v>161</v>
      </c>
      <c r="D129" s="26">
        <v>10</v>
      </c>
      <c r="E129" s="26">
        <v>1998</v>
      </c>
      <c r="F129" s="26" t="s">
        <v>92</v>
      </c>
      <c r="G129" s="26">
        <v>4</v>
      </c>
      <c r="H129" s="26" t="s">
        <v>93</v>
      </c>
      <c r="I129" s="27">
        <v>11296.34</v>
      </c>
      <c r="J129" s="28">
        <f t="shared" si="0"/>
        <v>9059.14</v>
      </c>
      <c r="K129" s="27">
        <v>9059.14</v>
      </c>
      <c r="L129" s="29">
        <v>0</v>
      </c>
      <c r="M129" s="26">
        <v>160</v>
      </c>
      <c r="N129" s="26">
        <v>160</v>
      </c>
      <c r="O129" s="30">
        <v>412</v>
      </c>
      <c r="P129" s="26">
        <v>1284</v>
      </c>
      <c r="Q129" s="31">
        <v>4209</v>
      </c>
      <c r="R129" s="26">
        <v>1224</v>
      </c>
      <c r="S129" s="26">
        <v>950</v>
      </c>
      <c r="T129" s="48">
        <v>1496.6</v>
      </c>
      <c r="U129" s="32">
        <v>0</v>
      </c>
      <c r="V129" s="33">
        <v>0</v>
      </c>
      <c r="W129" s="26">
        <v>320</v>
      </c>
      <c r="X129" s="26">
        <v>1500</v>
      </c>
      <c r="Y129" s="34" t="s">
        <v>44</v>
      </c>
      <c r="Z129" s="26">
        <v>160</v>
      </c>
      <c r="AA129" s="36">
        <v>9059.14</v>
      </c>
      <c r="AB129" s="42">
        <v>0</v>
      </c>
      <c r="AC129" s="28">
        <v>9059.14</v>
      </c>
      <c r="AD129" s="27">
        <v>9059.14</v>
      </c>
      <c r="AE129" s="9" t="s">
        <v>45</v>
      </c>
      <c r="AF129" s="26">
        <v>4</v>
      </c>
      <c r="AG129" s="26">
        <v>2001</v>
      </c>
      <c r="AH129" s="49">
        <v>7562.54</v>
      </c>
      <c r="AI129" s="35">
        <v>1200</v>
      </c>
      <c r="AJ129" s="35">
        <v>848</v>
      </c>
    </row>
    <row r="130" spans="1:36" ht="15.75" x14ac:dyDescent="0.25">
      <c r="A130" s="9">
        <f t="shared" si="2"/>
        <v>120</v>
      </c>
      <c r="B130" s="45" t="s">
        <v>316</v>
      </c>
      <c r="C130" s="43" t="s">
        <v>184</v>
      </c>
      <c r="D130" s="26">
        <v>10</v>
      </c>
      <c r="E130" s="26">
        <v>1993</v>
      </c>
      <c r="F130" s="26" t="s">
        <v>92</v>
      </c>
      <c r="G130" s="26">
        <v>2</v>
      </c>
      <c r="H130" s="26" t="s">
        <v>93</v>
      </c>
      <c r="I130" s="27">
        <v>5180.5</v>
      </c>
      <c r="J130" s="28">
        <f t="shared" si="0"/>
        <v>4708.8999999999996</v>
      </c>
      <c r="K130" s="27">
        <v>4708.8999999999996</v>
      </c>
      <c r="L130" s="29">
        <v>0</v>
      </c>
      <c r="M130" s="26">
        <v>80</v>
      </c>
      <c r="N130" s="26">
        <v>81</v>
      </c>
      <c r="O130" s="30">
        <v>231</v>
      </c>
      <c r="P130" s="26">
        <v>760</v>
      </c>
      <c r="Q130" s="31">
        <v>5105</v>
      </c>
      <c r="R130" s="26">
        <v>926</v>
      </c>
      <c r="S130" s="26">
        <v>615</v>
      </c>
      <c r="T130" s="48">
        <v>962.4</v>
      </c>
      <c r="U130" s="32">
        <v>0</v>
      </c>
      <c r="V130" s="33">
        <v>0</v>
      </c>
      <c r="W130" s="26">
        <v>160</v>
      </c>
      <c r="X130" s="26">
        <v>1025</v>
      </c>
      <c r="Y130" s="34" t="s">
        <v>44</v>
      </c>
      <c r="Z130" s="26">
        <v>80</v>
      </c>
      <c r="AA130" s="36">
        <v>4708.8999999999996</v>
      </c>
      <c r="AB130" s="42">
        <v>3</v>
      </c>
      <c r="AC130" s="28">
        <v>4708.8999999999996</v>
      </c>
      <c r="AD130" s="27">
        <v>4708.8999999999996</v>
      </c>
      <c r="AE130" s="9" t="s">
        <v>45</v>
      </c>
      <c r="AF130" s="26">
        <v>2</v>
      </c>
      <c r="AG130" s="26">
        <v>1995</v>
      </c>
      <c r="AH130" s="49">
        <v>3746.5</v>
      </c>
      <c r="AI130" s="35">
        <v>645</v>
      </c>
      <c r="AJ130" s="35">
        <v>576</v>
      </c>
    </row>
    <row r="131" spans="1:36" ht="15.75" x14ac:dyDescent="0.25">
      <c r="A131" s="9">
        <f t="shared" si="2"/>
        <v>121</v>
      </c>
      <c r="B131" s="25" t="s">
        <v>317</v>
      </c>
      <c r="C131" s="43" t="s">
        <v>185</v>
      </c>
      <c r="D131" s="30">
        <v>10</v>
      </c>
      <c r="E131" s="30">
        <v>1992</v>
      </c>
      <c r="F131" s="26" t="s">
        <v>92</v>
      </c>
      <c r="G131" s="26">
        <v>4</v>
      </c>
      <c r="H131" s="26" t="s">
        <v>93</v>
      </c>
      <c r="I131" s="27">
        <v>10457</v>
      </c>
      <c r="J131" s="28">
        <f t="shared" si="0"/>
        <v>9093.2000000000007</v>
      </c>
      <c r="K131" s="37">
        <v>9093.2000000000007</v>
      </c>
      <c r="L131" s="38">
        <v>0</v>
      </c>
      <c r="M131" s="30">
        <v>158</v>
      </c>
      <c r="N131" s="30">
        <v>161</v>
      </c>
      <c r="O131" s="30">
        <v>493</v>
      </c>
      <c r="P131" s="30">
        <v>634</v>
      </c>
      <c r="Q131" s="31">
        <v>5540</v>
      </c>
      <c r="R131" s="30">
        <v>1224</v>
      </c>
      <c r="S131" s="30">
        <v>730</v>
      </c>
      <c r="T131" s="48">
        <v>854</v>
      </c>
      <c r="U131" s="32">
        <v>0</v>
      </c>
      <c r="V131" s="39">
        <v>0</v>
      </c>
      <c r="W131" s="30">
        <v>316</v>
      </c>
      <c r="X131" s="30">
        <v>1500</v>
      </c>
      <c r="Y131" s="40" t="s">
        <v>44</v>
      </c>
      <c r="Z131" s="30">
        <v>158</v>
      </c>
      <c r="AA131" s="36">
        <v>9093.2000000000007</v>
      </c>
      <c r="AB131" s="42">
        <v>0</v>
      </c>
      <c r="AC131" s="28">
        <v>9093.2000000000007</v>
      </c>
      <c r="AD131" s="37">
        <v>9093.2000000000007</v>
      </c>
      <c r="AE131" s="9" t="s">
        <v>45</v>
      </c>
      <c r="AF131" s="30">
        <v>4</v>
      </c>
      <c r="AG131" s="30">
        <v>94.02</v>
      </c>
      <c r="AH131" s="49">
        <v>8239.2000000000007</v>
      </c>
      <c r="AI131" s="41">
        <v>1552</v>
      </c>
      <c r="AJ131" s="41">
        <v>1505</v>
      </c>
    </row>
    <row r="132" spans="1:36" ht="15.75" x14ac:dyDescent="0.25">
      <c r="A132" s="9">
        <f t="shared" si="2"/>
        <v>122</v>
      </c>
      <c r="B132" s="25" t="s">
        <v>318</v>
      </c>
      <c r="C132" s="43" t="s">
        <v>186</v>
      </c>
      <c r="D132" s="26">
        <v>10</v>
      </c>
      <c r="E132" s="26">
        <v>1988</v>
      </c>
      <c r="F132" s="26" t="s">
        <v>92</v>
      </c>
      <c r="G132" s="26">
        <v>2</v>
      </c>
      <c r="H132" s="26" t="s">
        <v>93</v>
      </c>
      <c r="I132" s="27">
        <v>5519.1</v>
      </c>
      <c r="J132" s="28">
        <f t="shared" si="0"/>
        <v>4491.8</v>
      </c>
      <c r="K132" s="27">
        <v>4491.8</v>
      </c>
      <c r="L132" s="29">
        <v>0</v>
      </c>
      <c r="M132" s="26">
        <v>120</v>
      </c>
      <c r="N132" s="26">
        <v>120</v>
      </c>
      <c r="O132" s="30">
        <v>310</v>
      </c>
      <c r="P132" s="26">
        <v>634</v>
      </c>
      <c r="Q132" s="31">
        <v>3082</v>
      </c>
      <c r="R132" s="26">
        <v>720</v>
      </c>
      <c r="S132" s="26">
        <v>350</v>
      </c>
      <c r="T132" s="48">
        <v>450.2</v>
      </c>
      <c r="U132" s="32">
        <v>0</v>
      </c>
      <c r="V132" s="33">
        <v>0</v>
      </c>
      <c r="W132" s="26">
        <v>240</v>
      </c>
      <c r="X132" s="26">
        <v>750</v>
      </c>
      <c r="Y132" s="34" t="s">
        <v>44</v>
      </c>
      <c r="Z132" s="26">
        <v>120</v>
      </c>
      <c r="AA132" s="36">
        <v>4491.8</v>
      </c>
      <c r="AB132" s="42">
        <v>0</v>
      </c>
      <c r="AC132" s="28">
        <v>4491.8</v>
      </c>
      <c r="AD132" s="27">
        <v>4491.8</v>
      </c>
      <c r="AE132" s="9" t="s">
        <v>45</v>
      </c>
      <c r="AF132" s="26">
        <v>2</v>
      </c>
      <c r="AG132" s="26">
        <v>1989</v>
      </c>
      <c r="AH132" s="49">
        <v>4041.6</v>
      </c>
      <c r="AI132" s="35">
        <v>1095</v>
      </c>
      <c r="AJ132" s="35">
        <v>884</v>
      </c>
    </row>
    <row r="133" spans="1:36" ht="15.75" x14ac:dyDescent="0.25">
      <c r="A133" s="9">
        <f t="shared" si="2"/>
        <v>123</v>
      </c>
      <c r="B133" s="45" t="s">
        <v>319</v>
      </c>
      <c r="C133" s="43" t="s">
        <v>187</v>
      </c>
      <c r="D133" s="26">
        <v>10</v>
      </c>
      <c r="E133" s="26">
        <v>1996</v>
      </c>
      <c r="F133" s="26" t="s">
        <v>92</v>
      </c>
      <c r="G133" s="26">
        <v>2</v>
      </c>
      <c r="H133" s="26" t="s">
        <v>93</v>
      </c>
      <c r="I133" s="27">
        <v>5568.7</v>
      </c>
      <c r="J133" s="28">
        <f t="shared" si="0"/>
        <v>4658.7</v>
      </c>
      <c r="K133" s="27">
        <v>4613.3999999999996</v>
      </c>
      <c r="L133" s="29">
        <v>45.3</v>
      </c>
      <c r="M133" s="26">
        <v>79</v>
      </c>
      <c r="N133" s="26">
        <v>80</v>
      </c>
      <c r="O133" s="30">
        <v>243</v>
      </c>
      <c r="P133" s="26">
        <v>560</v>
      </c>
      <c r="Q133" s="31">
        <v>2311</v>
      </c>
      <c r="R133" s="26">
        <v>640</v>
      </c>
      <c r="S133" s="26">
        <v>350</v>
      </c>
      <c r="T133" s="48">
        <v>414.3</v>
      </c>
      <c r="U133" s="32">
        <v>0</v>
      </c>
      <c r="V133" s="33">
        <v>0</v>
      </c>
      <c r="W133" s="26">
        <v>158</v>
      </c>
      <c r="X133" s="26">
        <v>700</v>
      </c>
      <c r="Y133" s="34" t="s">
        <v>44</v>
      </c>
      <c r="Z133" s="26">
        <v>79</v>
      </c>
      <c r="AA133" s="36">
        <v>4658.7</v>
      </c>
      <c r="AB133" s="42">
        <v>2</v>
      </c>
      <c r="AC133" s="28">
        <v>4658.7</v>
      </c>
      <c r="AD133" s="27">
        <v>4658.7</v>
      </c>
      <c r="AE133" s="9" t="s">
        <v>45</v>
      </c>
      <c r="AF133" s="26">
        <v>2</v>
      </c>
      <c r="AG133" s="26">
        <v>1997</v>
      </c>
      <c r="AH133" s="49">
        <v>4199.1000000000004</v>
      </c>
      <c r="AI133" s="35">
        <v>774</v>
      </c>
      <c r="AJ133" s="35">
        <v>630</v>
      </c>
    </row>
    <row r="134" spans="1:36" ht="15.75" x14ac:dyDescent="0.25">
      <c r="A134" s="9">
        <f t="shared" si="2"/>
        <v>124</v>
      </c>
      <c r="B134" s="25" t="s">
        <v>320</v>
      </c>
      <c r="C134" s="43" t="s">
        <v>188</v>
      </c>
      <c r="D134" s="26">
        <v>10</v>
      </c>
      <c r="E134" s="26">
        <v>1998</v>
      </c>
      <c r="F134" s="26" t="s">
        <v>92</v>
      </c>
      <c r="G134" s="26">
        <v>3</v>
      </c>
      <c r="H134" s="26" t="s">
        <v>93</v>
      </c>
      <c r="I134" s="27">
        <v>9457</v>
      </c>
      <c r="J134" s="28">
        <f t="shared" si="0"/>
        <v>7221.6</v>
      </c>
      <c r="K134" s="27">
        <v>7221.6</v>
      </c>
      <c r="L134" s="29">
        <v>0</v>
      </c>
      <c r="M134" s="26">
        <v>120</v>
      </c>
      <c r="N134" s="26">
        <v>123</v>
      </c>
      <c r="O134" s="30">
        <v>328</v>
      </c>
      <c r="P134" s="26">
        <v>1140</v>
      </c>
      <c r="Q134" s="31">
        <v>2320</v>
      </c>
      <c r="R134" s="26">
        <v>864</v>
      </c>
      <c r="S134" s="26">
        <v>210</v>
      </c>
      <c r="T134" s="48">
        <v>822.9</v>
      </c>
      <c r="U134" s="32">
        <v>0</v>
      </c>
      <c r="V134" s="33">
        <v>0</v>
      </c>
      <c r="W134" s="26">
        <v>244</v>
      </c>
      <c r="X134" s="26">
        <v>900</v>
      </c>
      <c r="Y134" s="34" t="s">
        <v>44</v>
      </c>
      <c r="Z134" s="26">
        <v>122</v>
      </c>
      <c r="AA134" s="36">
        <v>7221.6</v>
      </c>
      <c r="AB134" s="42">
        <v>0</v>
      </c>
      <c r="AC134" s="28">
        <v>7221.6</v>
      </c>
      <c r="AD134" s="27">
        <v>7221.6</v>
      </c>
      <c r="AE134" s="9" t="s">
        <v>45</v>
      </c>
      <c r="AF134" s="26">
        <v>3</v>
      </c>
      <c r="AG134" s="50" t="s">
        <v>189</v>
      </c>
      <c r="AH134" s="49">
        <v>6398.7</v>
      </c>
      <c r="AI134" s="35">
        <v>830</v>
      </c>
      <c r="AJ134" s="35">
        <v>620</v>
      </c>
    </row>
    <row r="135" spans="1:36" ht="15.75" x14ac:dyDescent="0.25">
      <c r="A135" s="9">
        <f>A134+1</f>
        <v>125</v>
      </c>
      <c r="B135" s="25" t="s">
        <v>321</v>
      </c>
      <c r="C135" s="43" t="s">
        <v>190</v>
      </c>
      <c r="D135" s="26">
        <v>14</v>
      </c>
      <c r="E135" s="26">
        <v>1990</v>
      </c>
      <c r="F135" s="26" t="s">
        <v>92</v>
      </c>
      <c r="G135" s="26">
        <v>1</v>
      </c>
      <c r="H135" s="26" t="s">
        <v>93</v>
      </c>
      <c r="I135" s="27">
        <v>4421.3</v>
      </c>
      <c r="J135" s="28">
        <f t="shared" si="0"/>
        <v>4947.5</v>
      </c>
      <c r="K135" s="27">
        <v>4024</v>
      </c>
      <c r="L135" s="29">
        <v>923.5</v>
      </c>
      <c r="M135" s="26">
        <v>80</v>
      </c>
      <c r="N135" s="26">
        <v>80</v>
      </c>
      <c r="O135" s="30">
        <v>222</v>
      </c>
      <c r="P135" s="26">
        <v>508</v>
      </c>
      <c r="Q135" s="31">
        <v>1320</v>
      </c>
      <c r="R135" s="26">
        <v>303</v>
      </c>
      <c r="S135" s="26">
        <v>160</v>
      </c>
      <c r="T135" s="48">
        <v>196.4</v>
      </c>
      <c r="U135" s="32">
        <v>0</v>
      </c>
      <c r="V135" s="33">
        <v>0</v>
      </c>
      <c r="W135" s="26">
        <v>160</v>
      </c>
      <c r="X135" s="26">
        <v>500</v>
      </c>
      <c r="Y135" s="34" t="s">
        <v>44</v>
      </c>
      <c r="Z135" s="26">
        <v>80</v>
      </c>
      <c r="AA135" s="36">
        <v>4947.5</v>
      </c>
      <c r="AB135" s="42">
        <v>1</v>
      </c>
      <c r="AC135" s="28">
        <v>4947.5</v>
      </c>
      <c r="AD135" s="27">
        <v>4947.5</v>
      </c>
      <c r="AE135" s="9" t="s">
        <v>45</v>
      </c>
      <c r="AF135" s="26">
        <v>2</v>
      </c>
      <c r="AG135" s="26">
        <v>1991</v>
      </c>
      <c r="AH135" s="49">
        <v>3827.6</v>
      </c>
      <c r="AI135" s="35">
        <v>934</v>
      </c>
      <c r="AJ135" s="35">
        <v>814</v>
      </c>
    </row>
    <row r="136" spans="1:36" ht="15.75" x14ac:dyDescent="0.25">
      <c r="A136" s="59">
        <v>126</v>
      </c>
      <c r="B136" s="51" t="s">
        <v>322</v>
      </c>
      <c r="C136" s="43" t="s">
        <v>191</v>
      </c>
      <c r="D136" s="26">
        <v>9</v>
      </c>
      <c r="E136" s="26">
        <v>1981</v>
      </c>
      <c r="F136" s="26" t="s">
        <v>92</v>
      </c>
      <c r="G136" s="26">
        <v>2</v>
      </c>
      <c r="H136" s="26" t="s">
        <v>93</v>
      </c>
      <c r="I136" s="27">
        <v>4936</v>
      </c>
      <c r="J136" s="28">
        <v>4314.3999999999996</v>
      </c>
      <c r="K136" s="27">
        <v>4314.3999999999996</v>
      </c>
      <c r="L136" s="29">
        <v>0</v>
      </c>
      <c r="M136" s="26">
        <v>109</v>
      </c>
      <c r="N136" s="26">
        <v>109</v>
      </c>
      <c r="O136" s="30">
        <v>272</v>
      </c>
      <c r="P136" s="26">
        <v>309</v>
      </c>
      <c r="Q136" s="31">
        <v>2771</v>
      </c>
      <c r="R136" s="26">
        <v>2100</v>
      </c>
      <c r="S136" s="26">
        <v>0</v>
      </c>
      <c r="T136" s="48">
        <v>494.6</v>
      </c>
      <c r="U136" s="32">
        <v>0</v>
      </c>
      <c r="V136" s="33">
        <v>0</v>
      </c>
      <c r="W136" s="26">
        <v>218</v>
      </c>
      <c r="X136" s="26">
        <v>920</v>
      </c>
      <c r="Y136" s="34" t="s">
        <v>44</v>
      </c>
      <c r="Z136" s="26">
        <v>109</v>
      </c>
      <c r="AA136" s="36">
        <v>4314.3999999999996</v>
      </c>
      <c r="AB136" s="42">
        <v>2</v>
      </c>
      <c r="AC136" s="28">
        <v>4314.3999999999996</v>
      </c>
      <c r="AD136" s="27">
        <v>4314.3999999999996</v>
      </c>
      <c r="AE136" s="9" t="s">
        <v>45</v>
      </c>
      <c r="AF136" s="26">
        <v>2</v>
      </c>
      <c r="AG136" s="26">
        <v>1999</v>
      </c>
      <c r="AH136" s="49">
        <v>3819.8</v>
      </c>
      <c r="AI136" s="35">
        <v>1360</v>
      </c>
      <c r="AJ136" s="35">
        <v>860</v>
      </c>
    </row>
    <row r="137" spans="1:36" ht="15.75" x14ac:dyDescent="0.25">
      <c r="A137" s="59">
        <v>127</v>
      </c>
      <c r="B137" s="51" t="s">
        <v>323</v>
      </c>
      <c r="C137" s="43" t="s">
        <v>29</v>
      </c>
      <c r="D137" s="26">
        <v>1</v>
      </c>
      <c r="E137" s="26">
        <v>1917</v>
      </c>
      <c r="F137" s="26" t="s">
        <v>192</v>
      </c>
      <c r="G137" s="26">
        <v>0</v>
      </c>
      <c r="H137" s="26" t="s">
        <v>193</v>
      </c>
      <c r="I137" s="27">
        <v>41.8</v>
      </c>
      <c r="J137" s="28" t="s">
        <v>192</v>
      </c>
      <c r="K137" s="27">
        <v>41.8</v>
      </c>
      <c r="L137" s="29" t="s">
        <v>192</v>
      </c>
      <c r="M137" s="26">
        <v>1</v>
      </c>
      <c r="N137" s="26">
        <v>1</v>
      </c>
      <c r="O137" s="30">
        <v>5</v>
      </c>
      <c r="P137" s="26" t="s">
        <v>192</v>
      </c>
      <c r="Q137" s="31" t="s">
        <v>192</v>
      </c>
      <c r="R137" s="26" t="s">
        <v>192</v>
      </c>
      <c r="S137" s="26" t="s">
        <v>192</v>
      </c>
      <c r="T137" s="48"/>
      <c r="U137" s="32">
        <v>1</v>
      </c>
      <c r="V137" s="33">
        <v>0</v>
      </c>
      <c r="W137" s="26">
        <v>1</v>
      </c>
      <c r="X137" s="26">
        <v>70</v>
      </c>
      <c r="Y137" s="34" t="s">
        <v>39</v>
      </c>
      <c r="Z137" s="26" t="s">
        <v>192</v>
      </c>
      <c r="AA137" s="36" t="s">
        <v>192</v>
      </c>
      <c r="AB137" s="42" t="s">
        <v>192</v>
      </c>
      <c r="AC137" s="28" t="s">
        <v>192</v>
      </c>
      <c r="AD137" s="27" t="s">
        <v>192</v>
      </c>
      <c r="AE137" s="9" t="s">
        <v>192</v>
      </c>
      <c r="AF137" s="26" t="s">
        <v>192</v>
      </c>
      <c r="AG137" s="26" t="s">
        <v>192</v>
      </c>
      <c r="AH137" s="49" t="s">
        <v>192</v>
      </c>
      <c r="AI137" s="35" t="s">
        <v>192</v>
      </c>
      <c r="AJ137" s="35">
        <v>0</v>
      </c>
    </row>
    <row r="138" spans="1:36" ht="15.75" x14ac:dyDescent="0.25">
      <c r="A138" s="59">
        <v>128</v>
      </c>
      <c r="B138" s="51" t="s">
        <v>324</v>
      </c>
      <c r="C138" s="43" t="s">
        <v>35</v>
      </c>
      <c r="D138" s="26">
        <v>1</v>
      </c>
      <c r="E138" s="26">
        <v>1917</v>
      </c>
      <c r="F138" s="26" t="s">
        <v>192</v>
      </c>
      <c r="G138" s="26">
        <v>0</v>
      </c>
      <c r="H138" s="26" t="s">
        <v>193</v>
      </c>
      <c r="I138" s="27">
        <v>35.39</v>
      </c>
      <c r="J138" s="28" t="s">
        <v>192</v>
      </c>
      <c r="K138" s="27">
        <v>35.39</v>
      </c>
      <c r="L138" s="29" t="s">
        <v>192</v>
      </c>
      <c r="M138" s="26">
        <v>1</v>
      </c>
      <c r="N138" s="26">
        <v>1</v>
      </c>
      <c r="O138" s="30">
        <v>3</v>
      </c>
      <c r="P138" s="26" t="s">
        <v>192</v>
      </c>
      <c r="Q138" s="31" t="s">
        <v>192</v>
      </c>
      <c r="R138" s="26" t="s">
        <v>192</v>
      </c>
      <c r="S138" s="26" t="s">
        <v>192</v>
      </c>
      <c r="T138" s="48" t="s">
        <v>192</v>
      </c>
      <c r="U138" s="32">
        <v>1</v>
      </c>
      <c r="V138" s="33">
        <v>1</v>
      </c>
      <c r="W138" s="26">
        <v>1</v>
      </c>
      <c r="X138" s="26">
        <v>70</v>
      </c>
      <c r="Y138" s="34" t="s">
        <v>39</v>
      </c>
      <c r="Z138" s="26" t="s">
        <v>192</v>
      </c>
      <c r="AA138" s="36" t="s">
        <v>192</v>
      </c>
      <c r="AB138" s="42" t="s">
        <v>192</v>
      </c>
      <c r="AC138" s="28" t="s">
        <v>192</v>
      </c>
      <c r="AD138" s="27" t="s">
        <v>192</v>
      </c>
      <c r="AE138" s="9" t="s">
        <v>192</v>
      </c>
      <c r="AF138" s="26" t="s">
        <v>192</v>
      </c>
      <c r="AG138" s="26" t="s">
        <v>192</v>
      </c>
      <c r="AH138" s="49" t="s">
        <v>192</v>
      </c>
      <c r="AI138" s="35" t="s">
        <v>192</v>
      </c>
      <c r="AJ138" s="35">
        <v>0</v>
      </c>
    </row>
    <row r="139" spans="1:36" ht="15.75" x14ac:dyDescent="0.25">
      <c r="A139" s="59"/>
      <c r="B139" s="25"/>
      <c r="C139" s="43"/>
      <c r="D139" s="26"/>
      <c r="E139" s="26"/>
      <c r="F139" s="26"/>
      <c r="G139" s="26"/>
      <c r="H139" s="26"/>
      <c r="I139" s="27"/>
      <c r="J139" s="28"/>
      <c r="K139" s="27"/>
      <c r="L139" s="29"/>
      <c r="M139" s="26"/>
      <c r="N139" s="26"/>
      <c r="O139" s="30"/>
      <c r="P139" s="26"/>
      <c r="Q139" s="31"/>
      <c r="R139" s="26"/>
      <c r="S139" s="26"/>
      <c r="T139" s="48"/>
      <c r="U139" s="32"/>
      <c r="V139" s="33"/>
      <c r="W139" s="26"/>
      <c r="X139" s="26"/>
      <c r="Y139" s="34"/>
      <c r="Z139" s="26"/>
      <c r="AA139" s="36"/>
      <c r="AB139" s="42"/>
      <c r="AC139" s="28"/>
      <c r="AD139" s="27"/>
      <c r="AE139" s="9"/>
      <c r="AF139" s="26"/>
      <c r="AG139" s="26"/>
      <c r="AH139" s="49"/>
      <c r="AI139" s="35"/>
      <c r="AJ139" s="35"/>
    </row>
    <row r="140" spans="1:36" ht="15.75" x14ac:dyDescent="0.25">
      <c r="A140" s="59"/>
      <c r="B140" s="25"/>
      <c r="C140" s="43"/>
      <c r="D140" s="26"/>
      <c r="E140" s="26"/>
      <c r="F140" s="26"/>
      <c r="G140" s="26"/>
      <c r="H140" s="26"/>
      <c r="I140" s="27"/>
      <c r="J140" s="28"/>
      <c r="K140" s="27"/>
      <c r="L140" s="29"/>
      <c r="M140" s="26"/>
      <c r="N140" s="26"/>
      <c r="O140" s="30"/>
      <c r="P140" s="26"/>
      <c r="Q140" s="31"/>
      <c r="R140" s="26"/>
      <c r="S140" s="26"/>
      <c r="T140" s="48"/>
      <c r="U140" s="32"/>
      <c r="V140" s="33"/>
      <c r="W140" s="26"/>
      <c r="X140" s="26"/>
      <c r="Y140" s="34"/>
      <c r="Z140" s="26"/>
      <c r="AA140" s="36"/>
      <c r="AB140" s="42"/>
      <c r="AC140" s="28"/>
      <c r="AD140" s="27"/>
      <c r="AE140" s="9"/>
      <c r="AF140" s="26"/>
      <c r="AG140" s="26"/>
      <c r="AH140" s="49"/>
      <c r="AI140" s="35"/>
      <c r="AJ140" s="35"/>
    </row>
    <row r="141" spans="1:36" ht="15.75" x14ac:dyDescent="0.25">
      <c r="A141" s="146" t="s">
        <v>194</v>
      </c>
      <c r="B141" s="147"/>
      <c r="C141" s="60"/>
      <c r="D141" s="21"/>
      <c r="E141" s="21"/>
      <c r="F141" s="21"/>
      <c r="G141" s="61">
        <f>SUM(G11:G140)</f>
        <v>475</v>
      </c>
      <c r="H141" s="62"/>
      <c r="I141" s="62">
        <f t="shared" ref="I141:W141" si="3">SUM(I11:I140)</f>
        <v>651580.34000000032</v>
      </c>
      <c r="J141" s="62">
        <f t="shared" si="3"/>
        <v>537975.98000000033</v>
      </c>
      <c r="K141" s="63">
        <f t="shared" si="3"/>
        <v>525496.5700000003</v>
      </c>
      <c r="L141" s="63">
        <f t="shared" si="3"/>
        <v>12556.599999999997</v>
      </c>
      <c r="M141" s="61">
        <f t="shared" si="3"/>
        <v>11110</v>
      </c>
      <c r="N141" s="61">
        <f t="shared" si="3"/>
        <v>11170</v>
      </c>
      <c r="O141" s="61">
        <f t="shared" si="3"/>
        <v>26579</v>
      </c>
      <c r="P141" s="62">
        <f t="shared" si="3"/>
        <v>58421.040000000008</v>
      </c>
      <c r="Q141" s="64">
        <f t="shared" si="3"/>
        <v>517029.9</v>
      </c>
      <c r="R141" s="64">
        <f t="shared" si="3"/>
        <v>94609</v>
      </c>
      <c r="S141" s="64">
        <f t="shared" si="3"/>
        <v>51907.9</v>
      </c>
      <c r="T141" s="65">
        <f t="shared" si="3"/>
        <v>27536.620000000006</v>
      </c>
      <c r="U141" s="66">
        <f t="shared" si="3"/>
        <v>2</v>
      </c>
      <c r="V141" s="67">
        <f t="shared" si="3"/>
        <v>4592</v>
      </c>
      <c r="W141" s="66">
        <f t="shared" si="3"/>
        <v>21858</v>
      </c>
      <c r="X141" s="64">
        <f>SUM(X11:X140)</f>
        <v>128091.6</v>
      </c>
      <c r="Y141" s="65"/>
      <c r="Z141" s="65">
        <f>SUM(Z11:Z140)</f>
        <v>11101</v>
      </c>
      <c r="AA141" s="65">
        <f>SUM(AA11:AA140)</f>
        <v>538459.43000000028</v>
      </c>
      <c r="AB141" s="66">
        <f>SUM(AB11:AB140)</f>
        <v>82</v>
      </c>
      <c r="AC141" s="65">
        <f>SUM(AC11:AC140)</f>
        <v>533006.67000000027</v>
      </c>
      <c r="AD141" s="65">
        <f>SUM(AD11:AD140)</f>
        <v>327162.34000000008</v>
      </c>
      <c r="AE141" s="65"/>
      <c r="AF141" s="66">
        <f>SUM(AF11:AF140)</f>
        <v>121</v>
      </c>
      <c r="AG141" s="65"/>
      <c r="AH141" s="65">
        <f>SUM(AH11:AH140)</f>
        <v>218756.43000000005</v>
      </c>
      <c r="AI141" s="65">
        <f>SUM(AI11:AI140)</f>
        <v>43367</v>
      </c>
      <c r="AJ141" s="65">
        <f>SUM(AJ11:AJ140)</f>
        <v>78860</v>
      </c>
    </row>
    <row r="142" spans="1:36" ht="15.75" x14ac:dyDescent="0.25">
      <c r="A142" s="2"/>
      <c r="B142" s="2"/>
      <c r="C142" s="3"/>
      <c r="D142" s="4"/>
      <c r="E142" s="4"/>
      <c r="F142" s="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68"/>
      <c r="R142" s="68"/>
      <c r="S142" s="69"/>
      <c r="T142" s="70"/>
      <c r="U142" s="4"/>
      <c r="V142" s="4"/>
      <c r="W142" s="4"/>
      <c r="X142" s="69"/>
      <c r="Y142" s="69"/>
      <c r="Z142" s="4"/>
      <c r="AA142" s="4"/>
      <c r="AB142" s="4"/>
      <c r="AC142" s="4"/>
      <c r="AD142" s="69"/>
      <c r="AE142" s="4"/>
      <c r="AF142" s="4"/>
      <c r="AG142" s="4"/>
      <c r="AH142" s="4"/>
      <c r="AI142" s="4"/>
      <c r="AJ142" s="71"/>
    </row>
    <row r="143" spans="1:36" ht="15.75" x14ac:dyDescent="0.25">
      <c r="A143" s="2"/>
      <c r="B143" s="2"/>
      <c r="C143" s="3"/>
      <c r="D143" s="4"/>
      <c r="E143" s="72" t="s">
        <v>195</v>
      </c>
      <c r="F143" s="73"/>
      <c r="G143" s="72"/>
      <c r="H143" s="72"/>
      <c r="I143" s="72"/>
      <c r="J143" s="74"/>
      <c r="K143" s="75"/>
      <c r="L143" s="76"/>
      <c r="M143" s="7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69"/>
      <c r="AJ143" s="4"/>
    </row>
    <row r="144" spans="1:36" ht="15.75" x14ac:dyDescent="0.25">
      <c r="A144" s="2"/>
      <c r="B144" s="2"/>
      <c r="C144" s="3"/>
      <c r="D144" s="4"/>
      <c r="E144" s="72"/>
      <c r="F144" s="73"/>
      <c r="G144" s="72"/>
      <c r="H144" s="72"/>
      <c r="I144" s="72"/>
      <c r="J144" s="74"/>
      <c r="K144" s="75"/>
      <c r="L144" s="76"/>
      <c r="M144" s="7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69"/>
      <c r="AJ144" s="4"/>
    </row>
    <row r="145" spans="1:36" ht="15.75" x14ac:dyDescent="0.25">
      <c r="A145" s="2"/>
      <c r="B145" s="2"/>
      <c r="C145" s="3"/>
      <c r="D145" s="4"/>
      <c r="E145" s="78" t="s">
        <v>196</v>
      </c>
      <c r="F145" s="79"/>
      <c r="G145" s="78"/>
      <c r="H145" s="78"/>
      <c r="I145" s="78"/>
      <c r="J145" s="78"/>
      <c r="K145" s="78"/>
      <c r="L145" s="80"/>
      <c r="M145" s="80"/>
      <c r="N145" s="80"/>
      <c r="O145" s="80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5.75" x14ac:dyDescent="0.25">
      <c r="A146" s="2"/>
      <c r="B146" s="2"/>
      <c r="C146" s="3"/>
      <c r="D146" s="4"/>
      <c r="E146" s="4"/>
      <c r="F146" s="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</sheetData>
  <mergeCells count="59">
    <mergeCell ref="Q6:Q7"/>
    <mergeCell ref="L5:AA5"/>
    <mergeCell ref="A6:A9"/>
    <mergeCell ref="B6:B9"/>
    <mergeCell ref="D6:D7"/>
    <mergeCell ref="E6:E9"/>
    <mergeCell ref="G6:G9"/>
    <mergeCell ref="H6:H9"/>
    <mergeCell ref="I6:I9"/>
    <mergeCell ref="J6:J7"/>
    <mergeCell ref="K6:K7"/>
    <mergeCell ref="L6:L7"/>
    <mergeCell ref="M6:M7"/>
    <mergeCell ref="N6:N7"/>
    <mergeCell ref="O6:O7"/>
    <mergeCell ref="P6:P7"/>
    <mergeCell ref="AF6:AI7"/>
    <mergeCell ref="AJ6:AJ7"/>
    <mergeCell ref="D8:D9"/>
    <mergeCell ref="J8:J9"/>
    <mergeCell ref="K8:K9"/>
    <mergeCell ref="L8:L9"/>
    <mergeCell ref="M8:M9"/>
    <mergeCell ref="N8:N9"/>
    <mergeCell ref="O8:O9"/>
    <mergeCell ref="X6:X7"/>
    <mergeCell ref="Y6:Y7"/>
    <mergeCell ref="Z6:AA7"/>
    <mergeCell ref="AB6:AB7"/>
    <mergeCell ref="AC6:AC7"/>
    <mergeCell ref="AD6:AD7"/>
    <mergeCell ref="R6:R9"/>
    <mergeCell ref="S8:S9"/>
    <mergeCell ref="T8:T9"/>
    <mergeCell ref="U8:U9"/>
    <mergeCell ref="V8:V9"/>
    <mergeCell ref="AE6:AE7"/>
    <mergeCell ref="S6:S7"/>
    <mergeCell ref="T6:T7"/>
    <mergeCell ref="U6:U7"/>
    <mergeCell ref="V6:V7"/>
    <mergeCell ref="W6:W7"/>
    <mergeCell ref="W8:W9"/>
    <mergeCell ref="AJ8:AJ9"/>
    <mergeCell ref="A141:B141"/>
    <mergeCell ref="AD8:AD9"/>
    <mergeCell ref="AE8:AE9"/>
    <mergeCell ref="AF8:AF9"/>
    <mergeCell ref="AG8:AG9"/>
    <mergeCell ref="AH8:AH9"/>
    <mergeCell ref="AI8:AI9"/>
    <mergeCell ref="X8:X9"/>
    <mergeCell ref="Y8:Y9"/>
    <mergeCell ref="Z8:Z9"/>
    <mergeCell ref="AA8:AA9"/>
    <mergeCell ref="AB8:AB9"/>
    <mergeCell ref="AC8:AC9"/>
    <mergeCell ref="P8:P9"/>
    <mergeCell ref="Q8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Лист1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Путін Володимир Васильович</dc:creator>
  <cp:lastModifiedBy>Маєвська Анна Миколаївна</cp:lastModifiedBy>
  <cp:lastPrinted>2018-02-01T12:33:39Z</cp:lastPrinted>
  <dcterms:created xsi:type="dcterms:W3CDTF">2018-01-15T16:48:02Z</dcterms:created>
  <dcterms:modified xsi:type="dcterms:W3CDTF">2018-02-01T12:33:41Z</dcterms:modified>
</cp:coreProperties>
</file>