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28800" windowHeight="12255" activeTab="3"/>
  </bookViews>
  <sheets>
    <sheet name="доходи-додаток1 (2)" sheetId="1" r:id="rId1"/>
    <sheet name="видатки - додаток2" sheetId="2" r:id="rId2"/>
    <sheet name="борг - додаток3" sheetId="3" r:id="rId3"/>
    <sheet name="додаток4" sheetId="4" r:id="rId4"/>
  </sheets>
  <externalReferences>
    <externalReference r:id="rId7"/>
  </externalReferences>
  <definedNames>
    <definedName name="_Б21000" localSheetId="2">#REF!</definedName>
    <definedName name="_Б21000" localSheetId="1">#REF!</definedName>
    <definedName name="_Б21000" localSheetId="0">#REF!</definedName>
    <definedName name="_Б21000">#REF!</definedName>
    <definedName name="_Б22000" localSheetId="2">#REF!</definedName>
    <definedName name="_Б22000" localSheetId="1">#REF!</definedName>
    <definedName name="_Б22000" localSheetId="0">#REF!</definedName>
    <definedName name="_Б22000">#REF!</definedName>
    <definedName name="_Б22100" localSheetId="2">#REF!</definedName>
    <definedName name="_Б22100" localSheetId="1">#REF!</definedName>
    <definedName name="_Б22100" localSheetId="0">#REF!</definedName>
    <definedName name="_Б22100">#REF!</definedName>
    <definedName name="_Б22110" localSheetId="2">#REF!</definedName>
    <definedName name="_Б22110" localSheetId="1">#REF!</definedName>
    <definedName name="_Б22110" localSheetId="0">#REF!</definedName>
    <definedName name="_Б22110">#REF!</definedName>
    <definedName name="_Б22111" localSheetId="2">#REF!</definedName>
    <definedName name="_Б22111" localSheetId="1">#REF!</definedName>
    <definedName name="_Б22111" localSheetId="0">#REF!</definedName>
    <definedName name="_Б22111">#REF!</definedName>
    <definedName name="_Б22112" localSheetId="2">#REF!</definedName>
    <definedName name="_Б22112" localSheetId="1">#REF!</definedName>
    <definedName name="_Б22112" localSheetId="0">#REF!</definedName>
    <definedName name="_Б22112">#REF!</definedName>
    <definedName name="_Б22200" localSheetId="2">#REF!</definedName>
    <definedName name="_Б22200" localSheetId="1">#REF!</definedName>
    <definedName name="_Б22200" localSheetId="0">#REF!</definedName>
    <definedName name="_Б22200">#REF!</definedName>
    <definedName name="_Б23000" localSheetId="2">#REF!</definedName>
    <definedName name="_Б23000" localSheetId="1">#REF!</definedName>
    <definedName name="_Б23000" localSheetId="0">#REF!</definedName>
    <definedName name="_Б23000">#REF!</definedName>
    <definedName name="_Б24000" localSheetId="2">#REF!</definedName>
    <definedName name="_Б24000" localSheetId="1">#REF!</definedName>
    <definedName name="_Б24000" localSheetId="0">#REF!</definedName>
    <definedName name="_Б24000">#REF!</definedName>
    <definedName name="_Б25000" localSheetId="2">#REF!</definedName>
    <definedName name="_Б25000" localSheetId="1">#REF!</definedName>
    <definedName name="_Б25000" localSheetId="0">#REF!</definedName>
    <definedName name="_Б25000">#REF!</definedName>
    <definedName name="_Б41000" localSheetId="2">#REF!</definedName>
    <definedName name="_Б41000" localSheetId="1">#REF!</definedName>
    <definedName name="_Б41000" localSheetId="0">#REF!</definedName>
    <definedName name="_Б41000">#REF!</definedName>
    <definedName name="_Б42000" localSheetId="2">#REF!</definedName>
    <definedName name="_Б42000" localSheetId="1">#REF!</definedName>
    <definedName name="_Б42000" localSheetId="0">#REF!</definedName>
    <definedName name="_Б42000">#REF!</definedName>
    <definedName name="_Б43000" localSheetId="2">#REF!</definedName>
    <definedName name="_Б43000" localSheetId="1">#REF!</definedName>
    <definedName name="_Б43000" localSheetId="0">#REF!</definedName>
    <definedName name="_Б43000">#REF!</definedName>
    <definedName name="_Б44000" localSheetId="2">#REF!</definedName>
    <definedName name="_Б44000" localSheetId="1">#REF!</definedName>
    <definedName name="_Б44000" localSheetId="0">#REF!</definedName>
    <definedName name="_Б44000">#REF!</definedName>
    <definedName name="_Б45000" localSheetId="2">#REF!</definedName>
    <definedName name="_Б45000" localSheetId="1">#REF!</definedName>
    <definedName name="_Б45000" localSheetId="0">#REF!</definedName>
    <definedName name="_Б45000">#REF!</definedName>
    <definedName name="_Б46000" localSheetId="2">#REF!</definedName>
    <definedName name="_Б46000" localSheetId="1">#REF!</definedName>
    <definedName name="_Б46000" localSheetId="0">#REF!</definedName>
    <definedName name="_Б46000">#REF!</definedName>
    <definedName name="_В010100" localSheetId="2">#REF!</definedName>
    <definedName name="_В010100" localSheetId="1">#REF!</definedName>
    <definedName name="_В010100" localSheetId="0">#REF!</definedName>
    <definedName name="_В010100">#REF!</definedName>
    <definedName name="_В010200" localSheetId="2">#REF!</definedName>
    <definedName name="_В010200" localSheetId="1">#REF!</definedName>
    <definedName name="_В010200" localSheetId="0">#REF!</definedName>
    <definedName name="_В010200">#REF!</definedName>
    <definedName name="_В040000" localSheetId="2">#REF!</definedName>
    <definedName name="_В040000" localSheetId="1">#REF!</definedName>
    <definedName name="_В040000" localSheetId="0">#REF!</definedName>
    <definedName name="_В040000">#REF!</definedName>
    <definedName name="_В050000" localSheetId="2">#REF!</definedName>
    <definedName name="_В050000" localSheetId="1">#REF!</definedName>
    <definedName name="_В050000" localSheetId="0">#REF!</definedName>
    <definedName name="_В050000">#REF!</definedName>
    <definedName name="_В060000" localSheetId="2">#REF!</definedName>
    <definedName name="_В060000" localSheetId="1">#REF!</definedName>
    <definedName name="_В060000" localSheetId="0">#REF!</definedName>
    <definedName name="_В060000">#REF!</definedName>
    <definedName name="_В070000" localSheetId="2">#REF!</definedName>
    <definedName name="_В070000" localSheetId="1">#REF!</definedName>
    <definedName name="_В070000" localSheetId="0">#REF!</definedName>
    <definedName name="_В070000">#REF!</definedName>
    <definedName name="_В080000" localSheetId="2">#REF!</definedName>
    <definedName name="_В080000" localSheetId="1">#REF!</definedName>
    <definedName name="_В080000" localSheetId="0">#REF!</definedName>
    <definedName name="_В080000">#REF!</definedName>
    <definedName name="_В090000" localSheetId="2">#REF!</definedName>
    <definedName name="_В090000" localSheetId="1">#REF!</definedName>
    <definedName name="_В090000" localSheetId="0">#REF!</definedName>
    <definedName name="_В090000">#REF!</definedName>
    <definedName name="_В090200" localSheetId="2">#REF!</definedName>
    <definedName name="_В090200" localSheetId="1">#REF!</definedName>
    <definedName name="_В090200" localSheetId="0">#REF!</definedName>
    <definedName name="_В090200">#REF!</definedName>
    <definedName name="_В090201" localSheetId="2">#REF!</definedName>
    <definedName name="_В090201" localSheetId="1">#REF!</definedName>
    <definedName name="_В090201" localSheetId="0">#REF!</definedName>
    <definedName name="_В090201">#REF!</definedName>
    <definedName name="_В090202" localSheetId="2">#REF!</definedName>
    <definedName name="_В090202" localSheetId="1">#REF!</definedName>
    <definedName name="_В090202" localSheetId="0">#REF!</definedName>
    <definedName name="_В090202">#REF!</definedName>
    <definedName name="_В090203" localSheetId="2">#REF!</definedName>
    <definedName name="_В090203" localSheetId="1">#REF!</definedName>
    <definedName name="_В090203" localSheetId="0">#REF!</definedName>
    <definedName name="_В090203">#REF!</definedName>
    <definedName name="_В090300" localSheetId="2">#REF!</definedName>
    <definedName name="_В090300" localSheetId="1">#REF!</definedName>
    <definedName name="_В090300" localSheetId="0">#REF!</definedName>
    <definedName name="_В090300">#REF!</definedName>
    <definedName name="_В090301" localSheetId="2">#REF!</definedName>
    <definedName name="_В090301" localSheetId="1">#REF!</definedName>
    <definedName name="_В090301" localSheetId="0">#REF!</definedName>
    <definedName name="_В090301">#REF!</definedName>
    <definedName name="_В090302" localSheetId="2">#REF!</definedName>
    <definedName name="_В090302" localSheetId="1">#REF!</definedName>
    <definedName name="_В090302" localSheetId="0">#REF!</definedName>
    <definedName name="_В090302">#REF!</definedName>
    <definedName name="_В090303" localSheetId="2">#REF!</definedName>
    <definedName name="_В090303" localSheetId="1">#REF!</definedName>
    <definedName name="_В090303" localSheetId="0">#REF!</definedName>
    <definedName name="_В090303">#REF!</definedName>
    <definedName name="_В090304" localSheetId="2">#REF!</definedName>
    <definedName name="_В090304" localSheetId="1">#REF!</definedName>
    <definedName name="_В090304" localSheetId="0">#REF!</definedName>
    <definedName name="_В090304">#REF!</definedName>
    <definedName name="_В090305" localSheetId="2">#REF!</definedName>
    <definedName name="_В090305" localSheetId="1">#REF!</definedName>
    <definedName name="_В090305" localSheetId="0">#REF!</definedName>
    <definedName name="_В090305">#REF!</definedName>
    <definedName name="_В090306" localSheetId="2">#REF!</definedName>
    <definedName name="_В090306" localSheetId="1">#REF!</definedName>
    <definedName name="_В090306" localSheetId="0">#REF!</definedName>
    <definedName name="_В090306">#REF!</definedName>
    <definedName name="_В090307" localSheetId="2">#REF!</definedName>
    <definedName name="_В090307" localSheetId="1">#REF!</definedName>
    <definedName name="_В090307" localSheetId="0">#REF!</definedName>
    <definedName name="_В090307">#REF!</definedName>
    <definedName name="_В090400" localSheetId="2">#REF!</definedName>
    <definedName name="_В090400" localSheetId="1">#REF!</definedName>
    <definedName name="_В090400" localSheetId="0">#REF!</definedName>
    <definedName name="_В090400">#REF!</definedName>
    <definedName name="_В090405" localSheetId="2">#REF!</definedName>
    <definedName name="_В090405" localSheetId="1">#REF!</definedName>
    <definedName name="_В090405" localSheetId="0">#REF!</definedName>
    <definedName name="_В090405">#REF!</definedName>
    <definedName name="_В090412" localSheetId="2">#REF!</definedName>
    <definedName name="_В090412" localSheetId="1">#REF!</definedName>
    <definedName name="_В090412" localSheetId="0">#REF!</definedName>
    <definedName name="_В090412">#REF!</definedName>
    <definedName name="_В090601" localSheetId="2">#REF!</definedName>
    <definedName name="_В090601" localSheetId="1">#REF!</definedName>
    <definedName name="_В090601" localSheetId="0">#REF!</definedName>
    <definedName name="_В090601">#REF!</definedName>
    <definedName name="_В090700" localSheetId="2">#REF!</definedName>
    <definedName name="_В090700" localSheetId="1">#REF!</definedName>
    <definedName name="_В090700" localSheetId="0">#REF!</definedName>
    <definedName name="_В090700">#REF!</definedName>
    <definedName name="_В090900" localSheetId="2">#REF!</definedName>
    <definedName name="_В090900" localSheetId="1">#REF!</definedName>
    <definedName name="_В090900" localSheetId="0">#REF!</definedName>
    <definedName name="_В090900">#REF!</definedName>
    <definedName name="_В091100" localSheetId="2">#REF!</definedName>
    <definedName name="_В091100" localSheetId="1">#REF!</definedName>
    <definedName name="_В091100" localSheetId="0">#REF!</definedName>
    <definedName name="_В091100">#REF!</definedName>
    <definedName name="_В091200" localSheetId="2">#REF!</definedName>
    <definedName name="_В091200" localSheetId="1">#REF!</definedName>
    <definedName name="_В091200" localSheetId="0">#REF!</definedName>
    <definedName name="_В091200">#REF!</definedName>
    <definedName name="_В100000" localSheetId="2">#REF!</definedName>
    <definedName name="_В100000" localSheetId="1">#REF!</definedName>
    <definedName name="_В100000" localSheetId="0">#REF!</definedName>
    <definedName name="_В100000">#REF!</definedName>
    <definedName name="_В100100" localSheetId="2">#REF!</definedName>
    <definedName name="_В100100" localSheetId="1">#REF!</definedName>
    <definedName name="_В100100" localSheetId="0">#REF!</definedName>
    <definedName name="_В100100">#REF!</definedName>
    <definedName name="_В100103" localSheetId="2">#REF!</definedName>
    <definedName name="_В100103" localSheetId="1">#REF!</definedName>
    <definedName name="_В100103" localSheetId="0">#REF!</definedName>
    <definedName name="_В100103">#REF!</definedName>
    <definedName name="_В100200" localSheetId="2">#REF!</definedName>
    <definedName name="_В100200" localSheetId="1">#REF!</definedName>
    <definedName name="_В100200" localSheetId="0">#REF!</definedName>
    <definedName name="_В100200">#REF!</definedName>
    <definedName name="_В100203" localSheetId="2">#REF!</definedName>
    <definedName name="_В100203" localSheetId="1">#REF!</definedName>
    <definedName name="_В100203" localSheetId="0">#REF!</definedName>
    <definedName name="_В100203">#REF!</definedName>
    <definedName name="_В100204" localSheetId="2">#REF!</definedName>
    <definedName name="_В100204" localSheetId="1">#REF!</definedName>
    <definedName name="_В100204" localSheetId="0">#REF!</definedName>
    <definedName name="_В100204">#REF!</definedName>
    <definedName name="_В110000" localSheetId="2">#REF!</definedName>
    <definedName name="_В110000" localSheetId="1">#REF!</definedName>
    <definedName name="_В110000" localSheetId="0">#REF!</definedName>
    <definedName name="_В110000">#REF!</definedName>
    <definedName name="_В120000" localSheetId="2">#REF!</definedName>
    <definedName name="_В120000" localSheetId="1">#REF!</definedName>
    <definedName name="_В120000" localSheetId="0">#REF!</definedName>
    <definedName name="_В120000">#REF!</definedName>
    <definedName name="_В130000" localSheetId="2">#REF!</definedName>
    <definedName name="_В130000" localSheetId="1">#REF!</definedName>
    <definedName name="_В130000" localSheetId="0">#REF!</definedName>
    <definedName name="_В130000">#REF!</definedName>
    <definedName name="_В140000" localSheetId="2">#REF!</definedName>
    <definedName name="_В140000" localSheetId="1">#REF!</definedName>
    <definedName name="_В140000" localSheetId="0">#REF!</definedName>
    <definedName name="_В140000">#REF!</definedName>
    <definedName name="_В140102" localSheetId="2">#REF!</definedName>
    <definedName name="_В140102" localSheetId="1">#REF!</definedName>
    <definedName name="_В140102" localSheetId="0">#REF!</definedName>
    <definedName name="_В140102">#REF!</definedName>
    <definedName name="_В150000" localSheetId="2">#REF!</definedName>
    <definedName name="_В150000" localSheetId="1">#REF!</definedName>
    <definedName name="_В150000" localSheetId="0">#REF!</definedName>
    <definedName name="_В150000">#REF!</definedName>
    <definedName name="_В150101" localSheetId="2">#REF!</definedName>
    <definedName name="_В150101" localSheetId="1">#REF!</definedName>
    <definedName name="_В150101" localSheetId="0">#REF!</definedName>
    <definedName name="_В150101">#REF!</definedName>
    <definedName name="_В160000" localSheetId="2">#REF!</definedName>
    <definedName name="_В160000" localSheetId="1">#REF!</definedName>
    <definedName name="_В160000" localSheetId="0">#REF!</definedName>
    <definedName name="_В160000">#REF!</definedName>
    <definedName name="_В160100" localSheetId="2">#REF!</definedName>
    <definedName name="_В160100" localSheetId="1">#REF!</definedName>
    <definedName name="_В160100" localSheetId="0">#REF!</definedName>
    <definedName name="_В160100">#REF!</definedName>
    <definedName name="_В160103" localSheetId="2">#REF!</definedName>
    <definedName name="_В160103" localSheetId="1">#REF!</definedName>
    <definedName name="_В160103" localSheetId="0">#REF!</definedName>
    <definedName name="_В160103">#REF!</definedName>
    <definedName name="_В160200" localSheetId="2">#REF!</definedName>
    <definedName name="_В160200" localSheetId="1">#REF!</definedName>
    <definedName name="_В160200" localSheetId="0">#REF!</definedName>
    <definedName name="_В160200">#REF!</definedName>
    <definedName name="_В160300" localSheetId="2">#REF!</definedName>
    <definedName name="_В160300" localSheetId="1">#REF!</definedName>
    <definedName name="_В160300" localSheetId="0">#REF!</definedName>
    <definedName name="_В160300">#REF!</definedName>
    <definedName name="_В160304" localSheetId="2">#REF!</definedName>
    <definedName name="_В160304" localSheetId="1">#REF!</definedName>
    <definedName name="_В160304" localSheetId="0">#REF!</definedName>
    <definedName name="_В160304">#REF!</definedName>
    <definedName name="_В170000" localSheetId="2">#REF!</definedName>
    <definedName name="_В170000" localSheetId="1">#REF!</definedName>
    <definedName name="_В170000" localSheetId="0">#REF!</definedName>
    <definedName name="_В170000">#REF!</definedName>
    <definedName name="_В170100" localSheetId="2">#REF!</definedName>
    <definedName name="_В170100" localSheetId="1">#REF!</definedName>
    <definedName name="_В170100" localSheetId="0">#REF!</definedName>
    <definedName name="_В170100">#REF!</definedName>
    <definedName name="_В170101" localSheetId="2">#REF!</definedName>
    <definedName name="_В170101" localSheetId="1">#REF!</definedName>
    <definedName name="_В170101" localSheetId="0">#REF!</definedName>
    <definedName name="_В170101">#REF!</definedName>
    <definedName name="_В170300" localSheetId="2">#REF!</definedName>
    <definedName name="_В170300" localSheetId="1">#REF!</definedName>
    <definedName name="_В170300" localSheetId="0">#REF!</definedName>
    <definedName name="_В170300">#REF!</definedName>
    <definedName name="_В170303" localSheetId="2">#REF!</definedName>
    <definedName name="_В170303" localSheetId="1">#REF!</definedName>
    <definedName name="_В170303" localSheetId="0">#REF!</definedName>
    <definedName name="_В170303">#REF!</definedName>
    <definedName name="_В170600" localSheetId="2">#REF!</definedName>
    <definedName name="_В170600" localSheetId="1">#REF!</definedName>
    <definedName name="_В170600" localSheetId="0">#REF!</definedName>
    <definedName name="_В170600">#REF!</definedName>
    <definedName name="_В170601" localSheetId="2">#REF!</definedName>
    <definedName name="_В170601" localSheetId="1">#REF!</definedName>
    <definedName name="_В170601" localSheetId="0">#REF!</definedName>
    <definedName name="_В170601">#REF!</definedName>
    <definedName name="_В170700" localSheetId="2">#REF!</definedName>
    <definedName name="_В170700" localSheetId="1">#REF!</definedName>
    <definedName name="_В170700" localSheetId="0">#REF!</definedName>
    <definedName name="_В170700">#REF!</definedName>
    <definedName name="_В170703" localSheetId="2">#REF!</definedName>
    <definedName name="_В170703" localSheetId="1">#REF!</definedName>
    <definedName name="_В170703" localSheetId="0">#REF!</definedName>
    <definedName name="_В170703">#REF!</definedName>
    <definedName name="_В200000" localSheetId="2">#REF!</definedName>
    <definedName name="_В200000" localSheetId="1">#REF!</definedName>
    <definedName name="_В200000" localSheetId="0">#REF!</definedName>
    <definedName name="_В200000">#REF!</definedName>
    <definedName name="_В210000" localSheetId="2">#REF!</definedName>
    <definedName name="_В210000" localSheetId="1">#REF!</definedName>
    <definedName name="_В210000" localSheetId="0">#REF!</definedName>
    <definedName name="_В210000">#REF!</definedName>
    <definedName name="_В210200" localSheetId="2">#REF!</definedName>
    <definedName name="_В210200" localSheetId="1">#REF!</definedName>
    <definedName name="_В210200" localSheetId="0">#REF!</definedName>
    <definedName name="_В210200">#REF!</definedName>
    <definedName name="_В240000" localSheetId="2">#REF!</definedName>
    <definedName name="_В240000" localSheetId="1">#REF!</definedName>
    <definedName name="_В240000" localSheetId="0">#REF!</definedName>
    <definedName name="_В240000">#REF!</definedName>
    <definedName name="_В240600" localSheetId="2">#REF!</definedName>
    <definedName name="_В240600" localSheetId="1">#REF!</definedName>
    <definedName name="_В240600" localSheetId="0">#REF!</definedName>
    <definedName name="_В240600">#REF!</definedName>
    <definedName name="_В250000" localSheetId="2">#REF!</definedName>
    <definedName name="_В250000" localSheetId="1">#REF!</definedName>
    <definedName name="_В250000" localSheetId="0">#REF!</definedName>
    <definedName name="_В250000">#REF!</definedName>
    <definedName name="_В250102" localSheetId="2">#REF!</definedName>
    <definedName name="_В250102" localSheetId="1">#REF!</definedName>
    <definedName name="_В250102" localSheetId="0">#REF!</definedName>
    <definedName name="_В250102">#REF!</definedName>
    <definedName name="_В250200" localSheetId="2">#REF!</definedName>
    <definedName name="_В250200" localSheetId="1">#REF!</definedName>
    <definedName name="_В250200" localSheetId="0">#REF!</definedName>
    <definedName name="_В250200">#REF!</definedName>
    <definedName name="_В250301" localSheetId="2">#REF!</definedName>
    <definedName name="_В250301" localSheetId="1">#REF!</definedName>
    <definedName name="_В250301" localSheetId="0">#REF!</definedName>
    <definedName name="_В250301">#REF!</definedName>
    <definedName name="_В250307" localSheetId="2">#REF!</definedName>
    <definedName name="_В250307" localSheetId="1">#REF!</definedName>
    <definedName name="_В250307" localSheetId="0">#REF!</definedName>
    <definedName name="_В250307">#REF!</definedName>
    <definedName name="_В250500" localSheetId="2">#REF!</definedName>
    <definedName name="_В250500" localSheetId="1">#REF!</definedName>
    <definedName name="_В250500" localSheetId="0">#REF!</definedName>
    <definedName name="_В250500">#REF!</definedName>
    <definedName name="_В250501" localSheetId="2">#REF!</definedName>
    <definedName name="_В250501" localSheetId="1">#REF!</definedName>
    <definedName name="_В250501" localSheetId="0">#REF!</definedName>
    <definedName name="_В250501">#REF!</definedName>
    <definedName name="_В250502" localSheetId="2">#REF!</definedName>
    <definedName name="_В250502" localSheetId="1">#REF!</definedName>
    <definedName name="_В250502" localSheetId="0">#REF!</definedName>
    <definedName name="_В250502">#REF!</definedName>
    <definedName name="_Д100000" localSheetId="2">#REF!</definedName>
    <definedName name="_Д100000" localSheetId="1">#REF!</definedName>
    <definedName name="_Д100000" localSheetId="0">#REF!</definedName>
    <definedName name="_Д100000">#REF!</definedName>
    <definedName name="_Д110000" localSheetId="2">#REF!</definedName>
    <definedName name="_Д110000" localSheetId="1">#REF!</definedName>
    <definedName name="_Д110000" localSheetId="0">#REF!</definedName>
    <definedName name="_Д110000">#REF!</definedName>
    <definedName name="_Д110100" localSheetId="2">#REF!</definedName>
    <definedName name="_Д110100" localSheetId="1">#REF!</definedName>
    <definedName name="_Д110100" localSheetId="0">#REF!</definedName>
    <definedName name="_Д110100">#REF!</definedName>
    <definedName name="_Д110200" localSheetId="2">#REF!</definedName>
    <definedName name="_Д110200" localSheetId="1">#REF!</definedName>
    <definedName name="_Д110200" localSheetId="0">#REF!</definedName>
    <definedName name="_Д110200">#REF!</definedName>
    <definedName name="_Д120000" localSheetId="2">#REF!</definedName>
    <definedName name="_Д120000" localSheetId="1">#REF!</definedName>
    <definedName name="_Д120000" localSheetId="0">#REF!</definedName>
    <definedName name="_Д120000">#REF!</definedName>
    <definedName name="_Д120200" localSheetId="2">#REF!</definedName>
    <definedName name="_Д120200" localSheetId="1">#REF!</definedName>
    <definedName name="_Д120200" localSheetId="0">#REF!</definedName>
    <definedName name="_Д120200">#REF!</definedName>
    <definedName name="_Д130000" localSheetId="2">#REF!</definedName>
    <definedName name="_Д130000" localSheetId="1">#REF!</definedName>
    <definedName name="_Д130000" localSheetId="0">#REF!</definedName>
    <definedName name="_Д130000">#REF!</definedName>
    <definedName name="_Д130100" localSheetId="2">#REF!</definedName>
    <definedName name="_Д130100" localSheetId="1">#REF!</definedName>
    <definedName name="_Д130100" localSheetId="0">#REF!</definedName>
    <definedName name="_Д130100">#REF!</definedName>
    <definedName name="_Д130200" localSheetId="2">#REF!</definedName>
    <definedName name="_Д130200" localSheetId="1">#REF!</definedName>
    <definedName name="_Д130200" localSheetId="0">#REF!</definedName>
    <definedName name="_Д130200">#REF!</definedName>
    <definedName name="_Д130300" localSheetId="2">#REF!</definedName>
    <definedName name="_Д130300" localSheetId="1">#REF!</definedName>
    <definedName name="_Д130300" localSheetId="0">#REF!</definedName>
    <definedName name="_Д130300">#REF!</definedName>
    <definedName name="_Д130500" localSheetId="2">#REF!</definedName>
    <definedName name="_Д130500" localSheetId="1">#REF!</definedName>
    <definedName name="_Д130500" localSheetId="0">#REF!</definedName>
    <definedName name="_Д130500">#REF!</definedName>
    <definedName name="_Д140000" localSheetId="2">#REF!</definedName>
    <definedName name="_Д140000" localSheetId="1">#REF!</definedName>
    <definedName name="_Д140000" localSheetId="0">#REF!</definedName>
    <definedName name="_Д140000">#REF!</definedName>
    <definedName name="_Д140601" localSheetId="2">#REF!</definedName>
    <definedName name="_Д140601" localSheetId="1">#REF!</definedName>
    <definedName name="_Д140601" localSheetId="0">#REF!</definedName>
    <definedName name="_Д140601">#REF!</definedName>
    <definedName name="_Д140602" localSheetId="2">#REF!</definedName>
    <definedName name="_Д140602" localSheetId="1">#REF!</definedName>
    <definedName name="_Д140602" localSheetId="0">#REF!</definedName>
    <definedName name="_Д140602">#REF!</definedName>
    <definedName name="_Д140603" localSheetId="2">#REF!</definedName>
    <definedName name="_Д140603" localSheetId="1">#REF!</definedName>
    <definedName name="_Д140603" localSheetId="0">#REF!</definedName>
    <definedName name="_Д140603">#REF!</definedName>
    <definedName name="_Д140700" localSheetId="2">#REF!</definedName>
    <definedName name="_Д140700" localSheetId="1">#REF!</definedName>
    <definedName name="_Д140700" localSheetId="0">#REF!</definedName>
    <definedName name="_Д140700">#REF!</definedName>
    <definedName name="_Д160000" localSheetId="2">#REF!</definedName>
    <definedName name="_Д160000" localSheetId="1">#REF!</definedName>
    <definedName name="_Д160000" localSheetId="0">#REF!</definedName>
    <definedName name="_Д160000">#REF!</definedName>
    <definedName name="_Д160100" localSheetId="2">#REF!</definedName>
    <definedName name="_Д160100" localSheetId="1">#REF!</definedName>
    <definedName name="_Д160100" localSheetId="0">#REF!</definedName>
    <definedName name="_Д160100">#REF!</definedName>
    <definedName name="_Д160200" localSheetId="2">#REF!</definedName>
    <definedName name="_Д160200" localSheetId="1">#REF!</definedName>
    <definedName name="_Д160200" localSheetId="0">#REF!</definedName>
    <definedName name="_Д160200">#REF!</definedName>
    <definedName name="_Д160300" localSheetId="2">#REF!</definedName>
    <definedName name="_Д160300" localSheetId="1">#REF!</definedName>
    <definedName name="_Д160300" localSheetId="0">#REF!</definedName>
    <definedName name="_Д160300">#REF!</definedName>
    <definedName name="_Д200000" localSheetId="2">#REF!</definedName>
    <definedName name="_Д200000" localSheetId="1">#REF!</definedName>
    <definedName name="_Д200000" localSheetId="0">#REF!</definedName>
    <definedName name="_Д200000">#REF!</definedName>
    <definedName name="_Д210000" localSheetId="2">#REF!</definedName>
    <definedName name="_Д210000" localSheetId="1">#REF!</definedName>
    <definedName name="_Д210000" localSheetId="0">#REF!</definedName>
    <definedName name="_Д210000">#REF!</definedName>
    <definedName name="_Д210700" localSheetId="2">#REF!</definedName>
    <definedName name="_Д210700" localSheetId="1">#REF!</definedName>
    <definedName name="_Д210700" localSheetId="0">#REF!</definedName>
    <definedName name="_Д210700">#REF!</definedName>
    <definedName name="_Д220000" localSheetId="2">#REF!</definedName>
    <definedName name="_Д220000" localSheetId="1">#REF!</definedName>
    <definedName name="_Д220000" localSheetId="0">#REF!</definedName>
    <definedName name="_Д220000">#REF!</definedName>
    <definedName name="_Д220800" localSheetId="2">#REF!</definedName>
    <definedName name="_Д220800" localSheetId="1">#REF!</definedName>
    <definedName name="_Д220800" localSheetId="0">#REF!</definedName>
    <definedName name="_Д220800">#REF!</definedName>
    <definedName name="_Д220900" localSheetId="2">#REF!</definedName>
    <definedName name="_Д220900" localSheetId="1">#REF!</definedName>
    <definedName name="_Д220900" localSheetId="0">#REF!</definedName>
    <definedName name="_Д220900">#REF!</definedName>
    <definedName name="_Д230000" localSheetId="2">#REF!</definedName>
    <definedName name="_Д230000" localSheetId="1">#REF!</definedName>
    <definedName name="_Д230000" localSheetId="0">#REF!</definedName>
    <definedName name="_Д230000">#REF!</definedName>
    <definedName name="_Д240000" localSheetId="2">#REF!</definedName>
    <definedName name="_Д240000" localSheetId="1">#REF!</definedName>
    <definedName name="_Д240000" localSheetId="0">#REF!</definedName>
    <definedName name="_Д240000">#REF!</definedName>
    <definedName name="_Д240800" localSheetId="2">#REF!</definedName>
    <definedName name="_Д240800" localSheetId="1">#REF!</definedName>
    <definedName name="_Д240800" localSheetId="0">#REF!</definedName>
    <definedName name="_Д240800">#REF!</definedName>
    <definedName name="_Д400000" localSheetId="2">#REF!</definedName>
    <definedName name="_Д400000" localSheetId="1">#REF!</definedName>
    <definedName name="_Д400000" localSheetId="0">#REF!</definedName>
    <definedName name="_Д400000">#REF!</definedName>
    <definedName name="_Д410100" localSheetId="2">#REF!</definedName>
    <definedName name="_Д410100" localSheetId="1">#REF!</definedName>
    <definedName name="_Д410100" localSheetId="0">#REF!</definedName>
    <definedName name="_Д410100">#REF!</definedName>
    <definedName name="_Д410400" localSheetId="2">#REF!</definedName>
    <definedName name="_Д410400" localSheetId="1">#REF!</definedName>
    <definedName name="_Д410400" localSheetId="0">#REF!</definedName>
    <definedName name="_Д410400">#REF!</definedName>
    <definedName name="_Д500000" localSheetId="2">#REF!</definedName>
    <definedName name="_Д500000" localSheetId="1">#REF!</definedName>
    <definedName name="_Д500000" localSheetId="0">#REF!</definedName>
    <definedName name="_Д500000">#REF!</definedName>
    <definedName name="_Д500800" localSheetId="2">#REF!</definedName>
    <definedName name="_Д500800" localSheetId="1">#REF!</definedName>
    <definedName name="_Д500800" localSheetId="0">#REF!</definedName>
    <definedName name="_Д500800">#REF!</definedName>
    <definedName name="_Д500900" localSheetId="2">#REF!</definedName>
    <definedName name="_Д500900" localSheetId="1">#REF!</definedName>
    <definedName name="_Д500900" localSheetId="0">#REF!</definedName>
    <definedName name="_Д500900">#REF!</definedName>
    <definedName name="_Е1000" localSheetId="2">#REF!</definedName>
    <definedName name="_Е1000" localSheetId="1">#REF!</definedName>
    <definedName name="_Е1000" localSheetId="0">#REF!</definedName>
    <definedName name="_Е1000">#REF!</definedName>
    <definedName name="_Е1100" localSheetId="2">#REF!</definedName>
    <definedName name="_Е1100" localSheetId="1">#REF!</definedName>
    <definedName name="_Е1100" localSheetId="0">#REF!</definedName>
    <definedName name="_Е1100">#REF!</definedName>
    <definedName name="_Е1110" localSheetId="2">#REF!</definedName>
    <definedName name="_Е1110" localSheetId="1">#REF!</definedName>
    <definedName name="_Е1110" localSheetId="0">#REF!</definedName>
    <definedName name="_Е1110">#REF!</definedName>
    <definedName name="_Е1120" localSheetId="2">#REF!</definedName>
    <definedName name="_Е1120" localSheetId="1">#REF!</definedName>
    <definedName name="_Е1120" localSheetId="0">#REF!</definedName>
    <definedName name="_Е1120">#REF!</definedName>
    <definedName name="_Е1130" localSheetId="2">#REF!</definedName>
    <definedName name="_Е1130" localSheetId="1">#REF!</definedName>
    <definedName name="_Е1130" localSheetId="0">#REF!</definedName>
    <definedName name="_Е1130">#REF!</definedName>
    <definedName name="_Е1140" localSheetId="2">#REF!</definedName>
    <definedName name="_Е1140" localSheetId="1">#REF!</definedName>
    <definedName name="_Е1140" localSheetId="0">#REF!</definedName>
    <definedName name="_Е1140">#REF!</definedName>
    <definedName name="_Е1150" localSheetId="2">#REF!</definedName>
    <definedName name="_Е1150" localSheetId="1">#REF!</definedName>
    <definedName name="_Е1150" localSheetId="0">#REF!</definedName>
    <definedName name="_Е1150">#REF!</definedName>
    <definedName name="_Е1160" localSheetId="2">#REF!</definedName>
    <definedName name="_Е1160" localSheetId="1">#REF!</definedName>
    <definedName name="_Е1160" localSheetId="0">#REF!</definedName>
    <definedName name="_Е1160">#REF!</definedName>
    <definedName name="_Е1161" localSheetId="2">#REF!</definedName>
    <definedName name="_Е1161" localSheetId="1">#REF!</definedName>
    <definedName name="_Е1161" localSheetId="0">#REF!</definedName>
    <definedName name="_Е1161">#REF!</definedName>
    <definedName name="_Е1162" localSheetId="2">#REF!</definedName>
    <definedName name="_Е1162" localSheetId="1">#REF!</definedName>
    <definedName name="_Е1162" localSheetId="0">#REF!</definedName>
    <definedName name="_Е1162">#REF!</definedName>
    <definedName name="_Е1163" localSheetId="2">#REF!</definedName>
    <definedName name="_Е1163" localSheetId="1">#REF!</definedName>
    <definedName name="_Е1163" localSheetId="0">#REF!</definedName>
    <definedName name="_Е1163">#REF!</definedName>
    <definedName name="_Е1164" localSheetId="2">#REF!</definedName>
    <definedName name="_Е1164" localSheetId="1">#REF!</definedName>
    <definedName name="_Е1164" localSheetId="0">#REF!</definedName>
    <definedName name="_Е1164">#REF!</definedName>
    <definedName name="_Е1170" localSheetId="2">#REF!</definedName>
    <definedName name="_Е1170" localSheetId="1">#REF!</definedName>
    <definedName name="_Е1170" localSheetId="0">#REF!</definedName>
    <definedName name="_Е1170">#REF!</definedName>
    <definedName name="_Е1200" localSheetId="2">#REF!</definedName>
    <definedName name="_Е1200" localSheetId="1">#REF!</definedName>
    <definedName name="_Е1200" localSheetId="0">#REF!</definedName>
    <definedName name="_Е1200">#REF!</definedName>
    <definedName name="_Е1300" localSheetId="2">#REF!</definedName>
    <definedName name="_Е1300" localSheetId="1">#REF!</definedName>
    <definedName name="_Е1300" localSheetId="0">#REF!</definedName>
    <definedName name="_Е1300">#REF!</definedName>
    <definedName name="_Е1340" localSheetId="2">#REF!</definedName>
    <definedName name="_Е1340" localSheetId="1">#REF!</definedName>
    <definedName name="_Е1340" localSheetId="0">#REF!</definedName>
    <definedName name="_Е1340">#REF!</definedName>
    <definedName name="_Е2000" localSheetId="2">#REF!</definedName>
    <definedName name="_Е2000" localSheetId="1">#REF!</definedName>
    <definedName name="_Е2000" localSheetId="0">#REF!</definedName>
    <definedName name="_Е2000">#REF!</definedName>
    <definedName name="_Е2100" localSheetId="2">#REF!</definedName>
    <definedName name="_Е2100" localSheetId="1">#REF!</definedName>
    <definedName name="_Е2100" localSheetId="0">#REF!</definedName>
    <definedName name="_Е2100">#REF!</definedName>
    <definedName name="_Е2110" localSheetId="2">#REF!</definedName>
    <definedName name="_Е2110" localSheetId="1">#REF!</definedName>
    <definedName name="_Е2110" localSheetId="0">#REF!</definedName>
    <definedName name="_Е2110">#REF!</definedName>
    <definedName name="_Е2120" localSheetId="2">#REF!</definedName>
    <definedName name="_Е2120" localSheetId="1">#REF!</definedName>
    <definedName name="_Е2120" localSheetId="0">#REF!</definedName>
    <definedName name="_Е2120">#REF!</definedName>
    <definedName name="_Е2130" localSheetId="2">#REF!</definedName>
    <definedName name="_Е2130" localSheetId="1">#REF!</definedName>
    <definedName name="_Е2130" localSheetId="0">#REF!</definedName>
    <definedName name="_Е2130">#REF!</definedName>
    <definedName name="_Е2200" localSheetId="2">#REF!</definedName>
    <definedName name="_Е2200" localSheetId="1">#REF!</definedName>
    <definedName name="_Е2200" localSheetId="0">#REF!</definedName>
    <definedName name="_Е2200">#REF!</definedName>
    <definedName name="_Е2300" localSheetId="2">#REF!</definedName>
    <definedName name="_Е2300" localSheetId="1">#REF!</definedName>
    <definedName name="_Е2300" localSheetId="0">#REF!</definedName>
    <definedName name="_Е2300">#REF!</definedName>
    <definedName name="_Е3000" localSheetId="2">#REF!</definedName>
    <definedName name="_Е3000" localSheetId="1">#REF!</definedName>
    <definedName name="_Е3000" localSheetId="0">#REF!</definedName>
    <definedName name="_Е3000">#REF!</definedName>
    <definedName name="_Е4000" localSheetId="2">#REF!</definedName>
    <definedName name="_Е4000" localSheetId="1">#REF!</definedName>
    <definedName name="_Е4000" localSheetId="0">#REF!</definedName>
    <definedName name="_Е4000">#REF!</definedName>
    <definedName name="_ІБ900501" localSheetId="2">#REF!</definedName>
    <definedName name="_ІБ900501" localSheetId="1">#REF!</definedName>
    <definedName name="_ІБ900501" localSheetId="0">#REF!</definedName>
    <definedName name="_ІБ900501">#REF!</definedName>
    <definedName name="_ІБ900502" localSheetId="2">#REF!</definedName>
    <definedName name="_ІБ900502" localSheetId="1">#REF!</definedName>
    <definedName name="_ІБ900502" localSheetId="0">#REF!</definedName>
    <definedName name="_ІБ900502">#REF!</definedName>
    <definedName name="_ІВ900201" localSheetId="2">#REF!</definedName>
    <definedName name="_ІВ900201" localSheetId="1">#REF!</definedName>
    <definedName name="_ІВ900201" localSheetId="0">#REF!</definedName>
    <definedName name="_ІВ900201">#REF!</definedName>
    <definedName name="_ІВ900202" localSheetId="2">#REF!</definedName>
    <definedName name="_ІВ900202" localSheetId="1">#REF!</definedName>
    <definedName name="_ІВ900202" localSheetId="0">#REF!</definedName>
    <definedName name="_ІВ900202">#REF!</definedName>
    <definedName name="_ІД900101" localSheetId="2">#REF!</definedName>
    <definedName name="_ІД900101" localSheetId="1">#REF!</definedName>
    <definedName name="_ІД900101" localSheetId="0">#REF!</definedName>
    <definedName name="_ІД900101">#REF!</definedName>
    <definedName name="_ІД900102" localSheetId="2">#REF!</definedName>
    <definedName name="_ІД900102" localSheetId="1">#REF!</definedName>
    <definedName name="_ІД900102" localSheetId="0">#REF!</definedName>
    <definedName name="_ІД900102">#REF!</definedName>
    <definedName name="_ІЕ900203" localSheetId="2">#REF!</definedName>
    <definedName name="_ІЕ900203" localSheetId="1">#REF!</definedName>
    <definedName name="_ІЕ900203" localSheetId="0">#REF!</definedName>
    <definedName name="_ІЕ900203">#REF!</definedName>
    <definedName name="_ІЕ900300" localSheetId="2">#REF!</definedName>
    <definedName name="_ІЕ900300" localSheetId="1">#REF!</definedName>
    <definedName name="_ІЕ900300" localSheetId="0">#REF!</definedName>
    <definedName name="_ІЕ900300">#REF!</definedName>
    <definedName name="_ІФ900400" localSheetId="2">#REF!</definedName>
    <definedName name="_ІФ900400" localSheetId="1">#REF!</definedName>
    <definedName name="_ІФ900400" localSheetId="0">#REF!</definedName>
    <definedName name="_ІФ900400">#REF!</definedName>
    <definedName name="_Ф100000" localSheetId="2">#REF!</definedName>
    <definedName name="_Ф100000" localSheetId="1">#REF!</definedName>
    <definedName name="_Ф100000" localSheetId="0">#REF!</definedName>
    <definedName name="_Ф100000">#REF!</definedName>
    <definedName name="_Ф101000" localSheetId="2">#REF!</definedName>
    <definedName name="_Ф101000" localSheetId="1">#REF!</definedName>
    <definedName name="_Ф101000" localSheetId="0">#REF!</definedName>
    <definedName name="_Ф101000">#REF!</definedName>
    <definedName name="_Ф102000" localSheetId="2">#REF!</definedName>
    <definedName name="_Ф102000" localSheetId="1">#REF!</definedName>
    <definedName name="_Ф102000" localSheetId="0">#REF!</definedName>
    <definedName name="_Ф102000">#REF!</definedName>
    <definedName name="_Ф201000" localSheetId="2">#REF!</definedName>
    <definedName name="_Ф201000" localSheetId="1">#REF!</definedName>
    <definedName name="_Ф201000" localSheetId="0">#REF!</definedName>
    <definedName name="_Ф201000">#REF!</definedName>
    <definedName name="_Ф201010" localSheetId="2">#REF!</definedName>
    <definedName name="_Ф201010" localSheetId="1">#REF!</definedName>
    <definedName name="_Ф201010" localSheetId="0">#REF!</definedName>
    <definedName name="_Ф201010">#REF!</definedName>
    <definedName name="_Ф201011" localSheetId="2">#REF!</definedName>
    <definedName name="_Ф201011" localSheetId="1">#REF!</definedName>
    <definedName name="_Ф201011" localSheetId="0">#REF!</definedName>
    <definedName name="_Ф201011">#REF!</definedName>
    <definedName name="_Ф201012" localSheetId="2">#REF!</definedName>
    <definedName name="_Ф201012" localSheetId="1">#REF!</definedName>
    <definedName name="_Ф201012" localSheetId="0">#REF!</definedName>
    <definedName name="_Ф201012">#REF!</definedName>
    <definedName name="_Ф201020" localSheetId="2">#REF!</definedName>
    <definedName name="_Ф201020" localSheetId="1">#REF!</definedName>
    <definedName name="_Ф201020" localSheetId="0">#REF!</definedName>
    <definedName name="_Ф201020">#REF!</definedName>
    <definedName name="_Ф201021" localSheetId="2">#REF!</definedName>
    <definedName name="_Ф201021" localSheetId="1">#REF!</definedName>
    <definedName name="_Ф201021" localSheetId="0">#REF!</definedName>
    <definedName name="_Ф201021">#REF!</definedName>
    <definedName name="_Ф201022" localSheetId="2">#REF!</definedName>
    <definedName name="_Ф201022" localSheetId="1">#REF!</definedName>
    <definedName name="_Ф201022" localSheetId="0">#REF!</definedName>
    <definedName name="_Ф201022">#REF!</definedName>
    <definedName name="_Ф201030" localSheetId="2">#REF!</definedName>
    <definedName name="_Ф201030" localSheetId="1">#REF!</definedName>
    <definedName name="_Ф201030" localSheetId="0">#REF!</definedName>
    <definedName name="_Ф201030">#REF!</definedName>
    <definedName name="_Ф201031" localSheetId="2">#REF!</definedName>
    <definedName name="_Ф201031" localSheetId="1">#REF!</definedName>
    <definedName name="_Ф201031" localSheetId="0">#REF!</definedName>
    <definedName name="_Ф201031">#REF!</definedName>
    <definedName name="_Ф201032" localSheetId="2">#REF!</definedName>
    <definedName name="_Ф201032" localSheetId="1">#REF!</definedName>
    <definedName name="_Ф201032" localSheetId="0">#REF!</definedName>
    <definedName name="_Ф201032">#REF!</definedName>
    <definedName name="_Ф202000" localSheetId="2">#REF!</definedName>
    <definedName name="_Ф202000" localSheetId="1">#REF!</definedName>
    <definedName name="_Ф202000" localSheetId="0">#REF!</definedName>
    <definedName name="_Ф202000">#REF!</definedName>
    <definedName name="_Ф202010" localSheetId="2">#REF!</definedName>
    <definedName name="_Ф202010" localSheetId="1">#REF!</definedName>
    <definedName name="_Ф202010" localSheetId="0">#REF!</definedName>
    <definedName name="_Ф202010">#REF!</definedName>
    <definedName name="_Ф202011" localSheetId="2">#REF!</definedName>
    <definedName name="_Ф202011" localSheetId="1">#REF!</definedName>
    <definedName name="_Ф202011" localSheetId="0">#REF!</definedName>
    <definedName name="_Ф202011">#REF!</definedName>
    <definedName name="_Ф202012" localSheetId="2">#REF!</definedName>
    <definedName name="_Ф202012" localSheetId="1">#REF!</definedName>
    <definedName name="_Ф202012" localSheetId="0">#REF!</definedName>
    <definedName name="_Ф202012">#REF!</definedName>
    <definedName name="_Ф203000" localSheetId="2">#REF!</definedName>
    <definedName name="_Ф203000" localSheetId="1">#REF!</definedName>
    <definedName name="_Ф203000" localSheetId="0">#REF!</definedName>
    <definedName name="_Ф203000">#REF!</definedName>
    <definedName name="_Ф203010" localSheetId="2">#REF!</definedName>
    <definedName name="_Ф203010" localSheetId="1">#REF!</definedName>
    <definedName name="_Ф203010" localSheetId="0">#REF!</definedName>
    <definedName name="_Ф203010">#REF!</definedName>
    <definedName name="_Ф203011" localSheetId="2">#REF!</definedName>
    <definedName name="_Ф203011" localSheetId="1">#REF!</definedName>
    <definedName name="_Ф203011" localSheetId="0">#REF!</definedName>
    <definedName name="_Ф203011">#REF!</definedName>
    <definedName name="_Ф203012" localSheetId="2">#REF!</definedName>
    <definedName name="_Ф203012" localSheetId="1">#REF!</definedName>
    <definedName name="_Ф203012" localSheetId="0">#REF!</definedName>
    <definedName name="_Ф203012">#REF!</definedName>
    <definedName name="_Ф204000" localSheetId="2">#REF!</definedName>
    <definedName name="_Ф204000" localSheetId="1">#REF!</definedName>
    <definedName name="_Ф204000" localSheetId="0">#REF!</definedName>
    <definedName name="_Ф204000">#REF!</definedName>
    <definedName name="_Ф205000" localSheetId="2">#REF!</definedName>
    <definedName name="_Ф205000" localSheetId="1">#REF!</definedName>
    <definedName name="_Ф205000" localSheetId="0">#REF!</definedName>
    <definedName name="_Ф205000">#REF!</definedName>
    <definedName name="_Ф206000" localSheetId="2">#REF!</definedName>
    <definedName name="_Ф206000" localSheetId="1">#REF!</definedName>
    <definedName name="_Ф206000" localSheetId="0">#REF!</definedName>
    <definedName name="_Ф206000">#REF!</definedName>
    <definedName name="_Ф206001" localSheetId="2">#REF!</definedName>
    <definedName name="_Ф206001" localSheetId="1">#REF!</definedName>
    <definedName name="_Ф206001" localSheetId="0">#REF!</definedName>
    <definedName name="_Ф206001">#REF!</definedName>
    <definedName name="_Ф206002" localSheetId="2">#REF!</definedName>
    <definedName name="_Ф206002" localSheetId="1">#REF!</definedName>
    <definedName name="_Ф206002" localSheetId="0">#REF!</definedName>
    <definedName name="_Ф206002">#REF!</definedName>
    <definedName name="В68" localSheetId="2">#REF!</definedName>
    <definedName name="В68" localSheetId="1">#REF!</definedName>
    <definedName name="В68" localSheetId="0">#REF!</definedName>
    <definedName name="В68">#REF!</definedName>
    <definedName name="вс" localSheetId="2">#REF!</definedName>
    <definedName name="вс" localSheetId="1">#REF!</definedName>
    <definedName name="вс" localSheetId="0">#REF!</definedName>
    <definedName name="вс">#REF!</definedName>
    <definedName name="_xlnm.Print_Area" localSheetId="2">'борг - додаток3'!$A$1:$C$31</definedName>
    <definedName name="_xlnm.Print_Area" localSheetId="1">'видатки - додаток2'!$A$1:$D$41</definedName>
    <definedName name="_xlnm.Print_Area" localSheetId="3">'додаток4'!$A$1:$D$36</definedName>
    <definedName name="_xlnm.Print_Area" localSheetId="0">'доходи-додаток1 (2)'!$A$1:$D$42</definedName>
  </definedNames>
  <calcPr fullCalcOnLoad="1"/>
</workbook>
</file>

<file path=xl/sharedStrings.xml><?xml version="1.0" encoding="utf-8"?>
<sst xmlns="http://schemas.openxmlformats.org/spreadsheetml/2006/main" count="163" uniqueCount="110">
  <si>
    <t>до рішення виконавчого комітету</t>
  </si>
  <si>
    <t>Код</t>
  </si>
  <si>
    <t>Найменування коду бюджетної класифікації</t>
  </si>
  <si>
    <t>Загальний фонд – всього</t>
  </si>
  <si>
    <t>у тому числі:</t>
  </si>
  <si>
    <t>Фінансування за активними операціями</t>
  </si>
  <si>
    <t>602400 </t>
  </si>
  <si>
    <t>Кошти, що передаються із загального фонду бюджету до бюджету розвитку (спеціального фонду) </t>
  </si>
  <si>
    <t>Спеціальний фонд – всього</t>
  </si>
  <si>
    <t>Північна Екологічна Фінансова Корпорація (НЕФКО)</t>
  </si>
  <si>
    <t>1. Заборгованість за позиками, наданими міжнародними фінансовими організаціями</t>
  </si>
  <si>
    <t>Зовнішній борг</t>
  </si>
  <si>
    <t>1. Заборгованість перед юридичними особами</t>
  </si>
  <si>
    <t>Внутрішній борг</t>
  </si>
  <si>
    <t>Додаток 2</t>
  </si>
  <si>
    <t>Обсяг, тис.грн</t>
  </si>
  <si>
    <t>Обсяг, тис.грн.</t>
  </si>
  <si>
    <t>Загальний фонд - всього</t>
  </si>
  <si>
    <t>Податок та збір на доходи фізичних осіб</t>
  </si>
  <si>
    <t>Податок на прибуток підприємств та фінансових установ комунальної власності</t>
  </si>
  <si>
    <t xml:space="preserve">Місцеві податки 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</si>
  <si>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</si>
  <si>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Плата за надання інших  адміністративних послуг</t>
  </si>
  <si>
    <t>Надходження від орендної плати за користування цілісним майновим комплексом та іншим  майном, що перебуває в комунальній власності</t>
  </si>
  <si>
    <t>Державне мито</t>
  </si>
  <si>
    <t>Інші надходження</t>
  </si>
  <si>
    <t>Освітня субвенція</t>
  </si>
  <si>
    <t>Власні надходження бюджетних установ</t>
  </si>
  <si>
    <t>Кошти від відчуження майна, що перебуває в комунальній власності</t>
  </si>
  <si>
    <t>Освіта</t>
  </si>
  <si>
    <t>Охорона здоров’я</t>
  </si>
  <si>
    <t>Соціальний захист та соціальне забезпечення</t>
  </si>
  <si>
    <t>Культура і мистецтво</t>
  </si>
  <si>
    <t>Фізична культура і спорт</t>
  </si>
  <si>
    <t>2. Кредитування</t>
  </si>
  <si>
    <t xml:space="preserve">                                                                                                                                  Додаток 1</t>
  </si>
  <si>
    <t>Фінансування за борговими операціями</t>
  </si>
  <si>
    <t>Погашення</t>
  </si>
  <si>
    <t>Запозичення</t>
  </si>
  <si>
    <t>1. Видатки:</t>
  </si>
  <si>
    <t>Видатки, не віднесені до основних груп</t>
  </si>
  <si>
    <t>в т. ч. реверсна дотація</t>
  </si>
  <si>
    <t>Будівництво</t>
  </si>
  <si>
    <t>Всього (видатки та кредитування)</t>
  </si>
  <si>
    <t xml:space="preserve">                                                                                   Додаток 4</t>
  </si>
  <si>
    <t>Додаток 3</t>
  </si>
  <si>
    <t xml:space="preserve">РАЗОМ доходів </t>
  </si>
  <si>
    <t>Акцизний податок з реалізації суб"єктами господарювання роздрібної торгівлі підакцизних товарів</t>
  </si>
  <si>
    <t xml:space="preserve">Кошти від продажу землі та прав на неї </t>
  </si>
  <si>
    <t>Надходження від штрафів та фінансових санкцій</t>
  </si>
  <si>
    <t xml:space="preserve">Екологічний податок </t>
  </si>
  <si>
    <t xml:space="preserve">Надходження до цільового фонду </t>
  </si>
  <si>
    <t>Доходи без урахування міжбюджетних трансфертів, у тому числі:</t>
  </si>
  <si>
    <t>Міжбюджетні трансферти, у тому числі:</t>
  </si>
  <si>
    <t>Загальний фонд, у т.ч.:</t>
  </si>
  <si>
    <t>Спеціальний фонд, у т. ч.:</t>
  </si>
  <si>
    <t>Загальне фінансування, у тому числі:</t>
  </si>
  <si>
    <t>Місцевий борг - всього</t>
  </si>
  <si>
    <t>Гарантований територіальною громадою міста  борг - всього</t>
  </si>
  <si>
    <t>Зовнішні зобов'язання (НЕФКО)</t>
  </si>
  <si>
    <t xml:space="preserve">Плата за встановлення земельного сервітуту </t>
  </si>
  <si>
    <t>Кошти за шкоду на земельних ділянках</t>
  </si>
  <si>
    <t xml:space="preserve">Житлово-комунальне господарство </t>
  </si>
  <si>
    <t xml:space="preserve">Будівництво </t>
  </si>
  <si>
    <t xml:space="preserve">Видатки, не віднесені до основних груп </t>
  </si>
  <si>
    <t>Зовнішні запозичення (НЕФКО)</t>
  </si>
  <si>
    <t>Плата за розміщення тимчасово вільних коштів</t>
  </si>
  <si>
    <t>2022 рік (прогноз)</t>
  </si>
  <si>
    <t>2022 рік                      (прогноз)</t>
  </si>
  <si>
    <t xml:space="preserve">Європейський банк реконструкції та розвитку </t>
  </si>
  <si>
    <t>Виконавчий комітет</t>
  </si>
  <si>
    <t xml:space="preserve">Архітектура </t>
  </si>
  <si>
    <t>Транспорт</t>
  </si>
  <si>
    <t xml:space="preserve">Економіка </t>
  </si>
  <si>
    <t xml:space="preserve">Виконавчий комітет </t>
  </si>
  <si>
    <t>2. Заборгованість перед банківськими установами</t>
  </si>
  <si>
    <t xml:space="preserve">Начальник фінансового управління </t>
  </si>
  <si>
    <t xml:space="preserve">С. ЯМЧУК </t>
  </si>
  <si>
    <t xml:space="preserve">                                                                                                     від                         2021 року     №                                        </t>
  </si>
  <si>
    <t>Прогноз доходів  бюджету Хмельницької міської територіальної громади 
на 2022 та 2023 роки</t>
  </si>
  <si>
    <t>2023 рік                      (прогноз)</t>
  </si>
  <si>
    <t xml:space="preserve">Рентна плата та плата за використання інших природних ресурсів </t>
  </si>
  <si>
    <t xml:space="preserve">від                   2021 року   №          </t>
  </si>
  <si>
    <t>2023 рік (прогноз)</t>
  </si>
  <si>
    <t xml:space="preserve">                                                                          від                  2021 року       №          </t>
  </si>
  <si>
    <t xml:space="preserve">Прогноз   бюджету Хмельницької міської територіальної громади на 2022-2023 роки за видатками та кредитуванням </t>
  </si>
  <si>
    <t>Довгострокові  зобов'язання</t>
  </si>
  <si>
    <t>Довгострокові зобов'язання</t>
  </si>
  <si>
    <t>Внутрішні зобов"язання (Укргазбанк)</t>
  </si>
  <si>
    <t xml:space="preserve">Довгострокові зобов"язання </t>
  </si>
  <si>
    <t xml:space="preserve">від         2021 року   №    </t>
  </si>
  <si>
    <t>Прогноз  місцевого боргу та гарантованого Хмельницькою міською територіальною громадою  боргу на 2022-2023 роки</t>
  </si>
  <si>
    <t xml:space="preserve">Керуючий справами виконавчого комітету </t>
  </si>
  <si>
    <t xml:space="preserve">Ю. САБІЙ </t>
  </si>
  <si>
    <t>Ю. САБІЙ</t>
  </si>
  <si>
    <t>0200000</t>
  </si>
  <si>
    <t>0600000</t>
  </si>
  <si>
    <t>0700000</t>
  </si>
  <si>
    <t>0800000</t>
  </si>
  <si>
    <t>1000000</t>
  </si>
  <si>
    <t>1100000</t>
  </si>
  <si>
    <t>1200000-1400000</t>
  </si>
  <si>
    <t>1500000</t>
  </si>
  <si>
    <t>1600000</t>
  </si>
  <si>
    <t>1900000</t>
  </si>
  <si>
    <t>2700000</t>
  </si>
  <si>
    <t>3700000</t>
  </si>
  <si>
    <t>1200000</t>
  </si>
  <si>
    <t>Прогноз бюджету Хмельницької міської територіальної громади на 2022-2023 роки за фінансуванням</t>
  </si>
  <si>
    <t xml:space="preserve">   Зміни обсягів бюджетних коштів 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</si>
</sst>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грн&quot;;\-#,##0&quot;грн&quot;"/>
    <numFmt numFmtId="183" formatCode="#,##0&quot;грн&quot;;[Red]\-#,##0&quot;грн&quot;"/>
    <numFmt numFmtId="184" formatCode="#,##0.00&quot;грн&quot;;\-#,##0.00&quot;грн&quot;"/>
    <numFmt numFmtId="185" formatCode="#,##0.00&quot;грн&quot;;[Red]\-#,##0.00&quot;грн&quot;"/>
    <numFmt numFmtId="186" formatCode="_-* #,##0&quot;грн&quot;_-;\-* #,##0&quot;грн&quot;_-;_-* &quot;-&quot;&quot;грн&quot;_-;_-@_-"/>
    <numFmt numFmtId="187" formatCode="_-* #,##0_г_р_н_-;\-* #,##0_г_р_н_-;_-* &quot;-&quot;_г_р_н_-;_-@_-"/>
    <numFmt numFmtId="188" formatCode="_-* #,##0.00&quot;грн&quot;_-;\-* #,##0.00&quot;грн&quot;_-;_-* &quot;-&quot;??&quot;грн&quot;_-;_-@_-"/>
    <numFmt numFmtId="189" formatCode="_-* #,##0.00_г_р_н_-;\-* #,##0.00_г_р_н_-;_-* &quot;-&quot;??_г_р_н_-;_-@_-"/>
    <numFmt numFmtId="190" formatCode="#,##0\ &quot;₽&quot;;\-#,##0\ &quot;₽&quot;"/>
    <numFmt numFmtId="191" formatCode="#,##0\ &quot;₽&quot;;[Red]\-#,##0\ &quot;₽&quot;"/>
    <numFmt numFmtId="192" formatCode="#,##0.00\ &quot;₽&quot;;\-#,##0.00\ &quot;₽&quot;"/>
    <numFmt numFmtId="193" formatCode="#,##0.00\ &quot;₽&quot;;[Red]\-#,##0.00\ &quot;₽&quot;"/>
    <numFmt numFmtId="194" formatCode="_-* #,##0\ &quot;₽&quot;_-;\-* #,##0\ &quot;₽&quot;_-;_-* &quot;-&quot;\ &quot;₽&quot;_-;_-@_-"/>
    <numFmt numFmtId="195" formatCode="_-* #,##0\ _₽_-;\-* #,##0\ _₽_-;_-* &quot;-&quot;\ _₽_-;_-@_-"/>
    <numFmt numFmtId="196" formatCode="_-* #,##0.00\ &quot;₽&quot;_-;\-* #,##0.00\ &quot;₽&quot;_-;_-* &quot;-&quot;??\ &quot;₽&quot;_-;_-@_-"/>
    <numFmt numFmtId="197" formatCode="_-* #,##0.00\ _₽_-;\-* #,##0.00\ _₽_-;_-* &quot;-&quot;??\ _₽_-;_-@_-"/>
    <numFmt numFmtId="198" formatCode="#,##0&quot;р.&quot;;\-#,##0&quot;р.&quot;"/>
    <numFmt numFmtId="199" formatCode="#,##0&quot;р.&quot;;[Red]\-#,##0&quot;р.&quot;"/>
    <numFmt numFmtId="200" formatCode="#,##0.00&quot;р.&quot;;\-#,##0.00&quot;р.&quot;"/>
    <numFmt numFmtId="201" formatCode="#,##0.00&quot;р.&quot;;[Red]\-#,##0.00&quot;р.&quot;"/>
    <numFmt numFmtId="202" formatCode="_-* #,##0&quot;р.&quot;_-;\-* #,##0&quot;р.&quot;_-;_-* &quot;-&quot;&quot;р.&quot;_-;_-@_-"/>
    <numFmt numFmtId="203" formatCode="_-* #,##0_р_._-;\-* #,##0_р_._-;_-* &quot;-&quot;_р_._-;_-@_-"/>
    <numFmt numFmtId="204" formatCode="_-* #,##0.00&quot;р.&quot;_-;\-* #,##0.00&quot;р.&quot;_-;_-* &quot;-&quot;??&quot;р.&quot;_-;_-@_-"/>
    <numFmt numFmtId="205" formatCode="_-* #,##0.00_р_._-;\-* #,##0.00_р_._-;_-* &quot;-&quot;??_р_._-;_-@_-"/>
    <numFmt numFmtId="206" formatCode="#,##0.0"/>
    <numFmt numFmtId="207" formatCode="#,##0.000"/>
    <numFmt numFmtId="208" formatCode="0.0"/>
    <numFmt numFmtId="209" formatCode="_-* #,##0.0\ _г_р_н_._-;\-* #,##0.0\ _г_р_н_._-;_-* &quot;-&quot;??\ _г_р_н_._-;_-@_-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trike/>
      <sz val="12"/>
      <color indexed="10"/>
      <name val="Times New Roman"/>
      <family val="1"/>
    </font>
    <font>
      <strike/>
      <sz val="12"/>
      <name val="Times New Roman"/>
      <family val="1"/>
    </font>
    <font>
      <b/>
      <sz val="10"/>
      <color indexed="10"/>
      <name val="Arial Cyr"/>
      <family val="0"/>
    </font>
    <font>
      <sz val="14"/>
      <color indexed="10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b/>
      <i/>
      <sz val="14"/>
      <name val="Times New Roman"/>
      <family val="1"/>
    </font>
    <font>
      <i/>
      <sz val="14"/>
      <name val="Arial Cyr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9" fontId="0" fillId="0" borderId="0" applyFont="0" applyFill="0" applyBorder="0" applyAlignment="0" applyProtection="0"/>
    <xf numFmtId="0" fontId="49" fillId="21" borderId="0" applyNumberFormat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4" fillId="28" borderId="6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1" applyNumberFormat="0" applyAlignment="0" applyProtection="0"/>
    <xf numFmtId="0" fontId="58" fillId="0" borderId="7" applyNumberFormat="0" applyFill="0" applyAlignment="0" applyProtection="0"/>
    <xf numFmtId="0" fontId="59" fillId="31" borderId="0" applyNumberFormat="0" applyBorder="0" applyAlignment="0" applyProtection="0"/>
    <xf numFmtId="0" fontId="0" fillId="32" borderId="8" applyNumberFormat="0" applyFont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206" fontId="2" fillId="0" borderId="10" xfId="0" applyNumberFormat="1" applyFont="1" applyBorder="1" applyAlignment="1">
      <alignment horizontal="center" vertical="center" wrapText="1"/>
    </xf>
    <xf numFmtId="206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2" fillId="0" borderId="11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14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8" fillId="34" borderId="0" xfId="0" applyFont="1" applyFill="1" applyAlignment="1">
      <alignment vertical="center"/>
    </xf>
    <xf numFmtId="0" fontId="0" fillId="34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206" fontId="3" fillId="0" borderId="10" xfId="0" applyNumberFormat="1" applyFont="1" applyFill="1" applyBorder="1" applyAlignment="1">
      <alignment horizontal="center" vertical="center"/>
    </xf>
    <xf numFmtId="206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center"/>
    </xf>
    <xf numFmtId="209" fontId="21" fillId="0" borderId="0" xfId="59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206" fontId="0" fillId="0" borderId="0" xfId="0" applyNumberFormat="1" applyFill="1" applyAlignment="1">
      <alignment horizontal="center"/>
    </xf>
    <xf numFmtId="209" fontId="2" fillId="0" borderId="0" xfId="59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206" fontId="3" fillId="0" borderId="10" xfId="0" applyNumberFormat="1" applyFont="1" applyBorder="1" applyAlignment="1">
      <alignment horizontal="center" vertical="center" wrapText="1"/>
    </xf>
    <xf numFmtId="206" fontId="14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206" fontId="4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206" fontId="3" fillId="0" borderId="12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top" wrapText="1"/>
    </xf>
    <xf numFmtId="206" fontId="24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206" fontId="3" fillId="0" borderId="13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 indent="3"/>
    </xf>
    <xf numFmtId="0" fontId="21" fillId="33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 indent="2"/>
    </xf>
    <xf numFmtId="0" fontId="26" fillId="0" borderId="0" xfId="0" applyFont="1" applyAlignment="1">
      <alignment vertical="center" wrapText="1"/>
    </xf>
    <xf numFmtId="0" fontId="26" fillId="0" borderId="0" xfId="0" applyFont="1" applyFill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206" fontId="26" fillId="0" borderId="10" xfId="0" applyNumberFormat="1" applyFont="1" applyBorder="1" applyAlignment="1">
      <alignment horizontal="center" vertical="center" wrapText="1"/>
    </xf>
    <xf numFmtId="206" fontId="20" fillId="0" borderId="10" xfId="0" applyNumberFormat="1" applyFont="1" applyBorder="1" applyAlignment="1">
      <alignment horizontal="center"/>
    </xf>
    <xf numFmtId="206" fontId="26" fillId="0" borderId="10" xfId="0" applyNumberFormat="1" applyFont="1" applyFill="1" applyBorder="1" applyAlignment="1">
      <alignment horizontal="center" vertical="center" wrapText="1"/>
    </xf>
    <xf numFmtId="206" fontId="26" fillId="0" borderId="0" xfId="0" applyNumberFormat="1" applyFont="1" applyBorder="1" applyAlignment="1">
      <alignment horizontal="center" vertical="center" wrapText="1"/>
    </xf>
    <xf numFmtId="206" fontId="21" fillId="0" borderId="1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 indent="3"/>
    </xf>
    <xf numFmtId="208" fontId="26" fillId="0" borderId="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5" fillId="0" borderId="0" xfId="0" applyFont="1" applyAlignment="1">
      <alignment vertical="center" wrapText="1"/>
    </xf>
    <xf numFmtId="206" fontId="21" fillId="0" borderId="10" xfId="0" applyNumberFormat="1" applyFont="1" applyFill="1" applyBorder="1" applyAlignment="1">
      <alignment horizontal="center" vertical="center"/>
    </xf>
    <xf numFmtId="206" fontId="26" fillId="0" borderId="10" xfId="0" applyNumberFormat="1" applyFont="1" applyFill="1" applyBorder="1" applyAlignment="1">
      <alignment horizontal="center" vertical="center"/>
    </xf>
    <xf numFmtId="206" fontId="27" fillId="0" borderId="10" xfId="0" applyNumberFormat="1" applyFont="1" applyBorder="1" applyAlignment="1">
      <alignment horizontal="center" vertical="center"/>
    </xf>
    <xf numFmtId="206" fontId="2" fillId="0" borderId="0" xfId="0" applyNumberFormat="1" applyFont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49" fontId="21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lexandra\Local%20Settings\Temporary%20Internet%20Files\OLK1\&#1076;&#1086;&#1076;&#1072;&#1090;&#1086;&#108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SheetLayoutView="100" zoomScalePageLayoutView="0" workbookViewId="0" topLeftCell="A16">
      <selection activeCell="D13" sqref="D13"/>
    </sheetView>
  </sheetViews>
  <sheetFormatPr defaultColWidth="9.00390625" defaultRowHeight="12.75"/>
  <cols>
    <col min="1" max="1" width="12.25390625" style="26" customWidth="1"/>
    <col min="2" max="2" width="84.875" style="0" customWidth="1"/>
    <col min="3" max="3" width="16.00390625" style="53" customWidth="1"/>
    <col min="4" max="4" width="15.625" style="53" customWidth="1"/>
    <col min="5" max="5" width="11.75390625" style="0" customWidth="1"/>
  </cols>
  <sheetData>
    <row r="1" spans="2:4" ht="15.75">
      <c r="B1" s="123" t="s">
        <v>35</v>
      </c>
      <c r="C1" s="123"/>
      <c r="D1" s="65"/>
    </row>
    <row r="2" spans="2:7" ht="15.75">
      <c r="B2" s="131" t="s">
        <v>0</v>
      </c>
      <c r="C2" s="131"/>
      <c r="D2" s="66"/>
      <c r="F2" s="123"/>
      <c r="G2" s="123"/>
    </row>
    <row r="3" spans="2:7" ht="50.25" customHeight="1">
      <c r="B3" s="132" t="s">
        <v>78</v>
      </c>
      <c r="C3" s="132"/>
      <c r="D3" s="47"/>
      <c r="F3" s="124"/>
      <c r="G3" s="124"/>
    </row>
    <row r="4" spans="3:7" ht="15.75">
      <c r="C4" s="64"/>
      <c r="D4" s="64"/>
      <c r="F4" s="125"/>
      <c r="G4" s="125"/>
    </row>
    <row r="5" spans="1:4" ht="12.75">
      <c r="A5" s="133" t="s">
        <v>79</v>
      </c>
      <c r="B5" s="134"/>
      <c r="C5" s="134"/>
      <c r="D5" s="134"/>
    </row>
    <row r="6" spans="1:4" ht="67.5" customHeight="1">
      <c r="A6" s="134"/>
      <c r="B6" s="134"/>
      <c r="C6" s="134"/>
      <c r="D6" s="134"/>
    </row>
    <row r="8" spans="1:4" s="55" customFormat="1" ht="27" customHeight="1">
      <c r="A8" s="127" t="s">
        <v>1</v>
      </c>
      <c r="B8" s="129" t="s">
        <v>2</v>
      </c>
      <c r="C8" s="126" t="s">
        <v>16</v>
      </c>
      <c r="D8" s="126"/>
    </row>
    <row r="9" spans="1:4" s="55" customFormat="1" ht="46.5" customHeight="1">
      <c r="A9" s="128"/>
      <c r="B9" s="130"/>
      <c r="C9" s="54" t="s">
        <v>68</v>
      </c>
      <c r="D9" s="54" t="s">
        <v>80</v>
      </c>
    </row>
    <row r="10" spans="1:4" s="28" customFormat="1" ht="27" customHeight="1">
      <c r="A10" s="27"/>
      <c r="B10" s="7" t="s">
        <v>17</v>
      </c>
      <c r="C10" s="56">
        <f>C12+C27</f>
        <v>2929631.0999999996</v>
      </c>
      <c r="D10" s="56">
        <f>D12+D27</f>
        <v>3103276.1</v>
      </c>
    </row>
    <row r="11" spans="1:4" ht="18.75">
      <c r="A11" s="29"/>
      <c r="B11" s="30" t="s">
        <v>4</v>
      </c>
      <c r="C11" s="57"/>
      <c r="D11" s="57"/>
    </row>
    <row r="12" spans="1:4" ht="46.5" customHeight="1">
      <c r="A12" s="29"/>
      <c r="B12" s="84" t="s">
        <v>52</v>
      </c>
      <c r="C12" s="85">
        <f>SUM(C13:C26)</f>
        <v>2287333.3</v>
      </c>
      <c r="D12" s="85">
        <f>SUM(D13:D26)</f>
        <v>2383917.5</v>
      </c>
    </row>
    <row r="13" spans="1:4" ht="20.25" customHeight="1">
      <c r="A13" s="32">
        <v>11010000</v>
      </c>
      <c r="B13" s="31" t="s">
        <v>18</v>
      </c>
      <c r="C13" s="57">
        <f>1533216.3+1173-1173</f>
        <v>1533216.3</v>
      </c>
      <c r="D13" s="57">
        <f>1582440.5+1955-1955</f>
        <v>1582440.5</v>
      </c>
    </row>
    <row r="14" spans="1:4" ht="42" customHeight="1">
      <c r="A14" s="32">
        <v>11020200</v>
      </c>
      <c r="B14" s="31" t="s">
        <v>19</v>
      </c>
      <c r="C14" s="57">
        <v>1690</v>
      </c>
      <c r="D14" s="57">
        <v>1900</v>
      </c>
    </row>
    <row r="15" spans="1:4" ht="22.5" customHeight="1">
      <c r="A15" s="32">
        <v>1300000</v>
      </c>
      <c r="B15" s="31" t="s">
        <v>81</v>
      </c>
      <c r="C15" s="57">
        <v>750</v>
      </c>
      <c r="D15" s="57">
        <v>900</v>
      </c>
    </row>
    <row r="16" spans="1:4" ht="38.25" customHeight="1">
      <c r="A16" s="32">
        <v>14040000</v>
      </c>
      <c r="B16" s="31" t="s">
        <v>47</v>
      </c>
      <c r="C16" s="57">
        <v>90000</v>
      </c>
      <c r="D16" s="57">
        <v>95000</v>
      </c>
    </row>
    <row r="17" spans="1:4" ht="21.75" customHeight="1">
      <c r="A17" s="32">
        <v>18000000</v>
      </c>
      <c r="B17" s="31" t="s">
        <v>20</v>
      </c>
      <c r="C17" s="57">
        <v>615422</v>
      </c>
      <c r="D17" s="57">
        <v>657102</v>
      </c>
    </row>
    <row r="18" spans="1:4" ht="40.5" customHeight="1">
      <c r="A18" s="32">
        <v>21010300</v>
      </c>
      <c r="B18" s="31" t="s">
        <v>21</v>
      </c>
      <c r="C18" s="57">
        <v>1500</v>
      </c>
      <c r="D18" s="57">
        <v>1500</v>
      </c>
    </row>
    <row r="19" spans="1:4" ht="23.25" customHeight="1">
      <c r="A19" s="32">
        <v>2105000</v>
      </c>
      <c r="B19" s="31" t="s">
        <v>66</v>
      </c>
      <c r="C19" s="57">
        <v>3000</v>
      </c>
      <c r="D19" s="57">
        <v>3250</v>
      </c>
    </row>
    <row r="20" spans="1:4" ht="18.75" customHeight="1">
      <c r="A20" s="32">
        <v>22012500</v>
      </c>
      <c r="B20" s="31" t="s">
        <v>22</v>
      </c>
      <c r="C20" s="57">
        <v>18000</v>
      </c>
      <c r="D20" s="57">
        <v>18250</v>
      </c>
    </row>
    <row r="21" spans="1:4" s="28" customFormat="1" ht="39" customHeight="1">
      <c r="A21" s="33">
        <v>22080400</v>
      </c>
      <c r="B21" s="31" t="s">
        <v>23</v>
      </c>
      <c r="C21" s="57">
        <v>9860</v>
      </c>
      <c r="D21" s="57">
        <v>10000</v>
      </c>
    </row>
    <row r="22" spans="1:4" ht="24" customHeight="1">
      <c r="A22" s="34">
        <v>21081000</v>
      </c>
      <c r="B22" s="31" t="s">
        <v>49</v>
      </c>
      <c r="C22" s="57">
        <v>1575</v>
      </c>
      <c r="D22" s="57">
        <v>1575</v>
      </c>
    </row>
    <row r="23" spans="1:4" ht="24" customHeight="1">
      <c r="A23" s="34">
        <v>21081700</v>
      </c>
      <c r="B23" s="31" t="s">
        <v>60</v>
      </c>
      <c r="C23" s="57">
        <v>10000</v>
      </c>
      <c r="D23" s="57">
        <v>10000</v>
      </c>
    </row>
    <row r="24" spans="1:4" ht="27" customHeight="1">
      <c r="A24" s="33">
        <v>22090000</v>
      </c>
      <c r="B24" s="31" t="s">
        <v>24</v>
      </c>
      <c r="C24" s="57">
        <v>520</v>
      </c>
      <c r="D24" s="57">
        <v>500</v>
      </c>
    </row>
    <row r="25" spans="1:4" ht="24.75" customHeight="1">
      <c r="A25" s="33">
        <v>24060300</v>
      </c>
      <c r="B25" s="31" t="s">
        <v>25</v>
      </c>
      <c r="C25" s="57">
        <v>1000</v>
      </c>
      <c r="D25" s="57">
        <v>1000</v>
      </c>
    </row>
    <row r="26" spans="1:4" ht="24.75" customHeight="1">
      <c r="A26" s="33">
        <v>24062200</v>
      </c>
      <c r="B26" s="31" t="s">
        <v>61</v>
      </c>
      <c r="C26" s="57">
        <v>800</v>
      </c>
      <c r="D26" s="57">
        <v>500</v>
      </c>
    </row>
    <row r="27" spans="1:6" ht="18.75">
      <c r="A27" s="33"/>
      <c r="B27" s="35" t="s">
        <v>53</v>
      </c>
      <c r="C27" s="56">
        <f>SUM(C28:C28)</f>
        <v>642297.8</v>
      </c>
      <c r="D27" s="56">
        <f>SUM(D28:D28)</f>
        <v>719358.6</v>
      </c>
      <c r="E27" s="58"/>
      <c r="F27" s="58"/>
    </row>
    <row r="28" spans="1:4" ht="25.5" customHeight="1">
      <c r="A28" s="36">
        <v>41033900</v>
      </c>
      <c r="B28" s="37" t="s">
        <v>26</v>
      </c>
      <c r="C28" s="57">
        <v>642297.8</v>
      </c>
      <c r="D28" s="57">
        <v>719358.6</v>
      </c>
    </row>
    <row r="29" spans="1:4" s="40" customFormat="1" ht="18.75">
      <c r="A29" s="38"/>
      <c r="B29" s="39" t="s">
        <v>8</v>
      </c>
      <c r="C29" s="56">
        <f>SUM(C31:C35)</f>
        <v>203015.8</v>
      </c>
      <c r="D29" s="56">
        <f>SUM(D31:D35)</f>
        <v>202435.9</v>
      </c>
    </row>
    <row r="30" spans="1:4" ht="18.75">
      <c r="A30" s="36"/>
      <c r="B30" s="37" t="s">
        <v>4</v>
      </c>
      <c r="C30" s="57"/>
      <c r="D30" s="57"/>
    </row>
    <row r="31" spans="1:4" ht="18.75">
      <c r="A31" s="36">
        <v>19010000</v>
      </c>
      <c r="B31" s="37" t="s">
        <v>50</v>
      </c>
      <c r="C31" s="57">
        <v>850</v>
      </c>
      <c r="D31" s="57">
        <v>900</v>
      </c>
    </row>
    <row r="32" spans="1:4" ht="21.75" customHeight="1">
      <c r="A32" s="36">
        <v>25000000</v>
      </c>
      <c r="B32" s="37" t="s">
        <v>27</v>
      </c>
      <c r="C32" s="57">
        <v>182165.8</v>
      </c>
      <c r="D32" s="57">
        <v>181260.9</v>
      </c>
    </row>
    <row r="33" spans="1:4" ht="20.25" customHeight="1">
      <c r="A33" s="36">
        <v>31030000</v>
      </c>
      <c r="B33" s="37" t="s">
        <v>28</v>
      </c>
      <c r="C33" s="57">
        <v>800</v>
      </c>
      <c r="D33" s="57">
        <v>500</v>
      </c>
    </row>
    <row r="34" spans="1:4" ht="24" customHeight="1">
      <c r="A34" s="36">
        <v>33010000</v>
      </c>
      <c r="B34" s="37" t="s">
        <v>48</v>
      </c>
      <c r="C34" s="57">
        <v>10000</v>
      </c>
      <c r="D34" s="57">
        <v>10500</v>
      </c>
    </row>
    <row r="35" spans="1:4" ht="24" customHeight="1" thickBot="1">
      <c r="A35" s="36">
        <v>50110000</v>
      </c>
      <c r="B35" s="37" t="s">
        <v>51</v>
      </c>
      <c r="C35" s="57">
        <v>9200</v>
      </c>
      <c r="D35" s="57">
        <v>9275</v>
      </c>
    </row>
    <row r="36" spans="1:4" ht="30" customHeight="1" thickBot="1">
      <c r="A36" s="88"/>
      <c r="B36" s="86" t="s">
        <v>46</v>
      </c>
      <c r="C36" s="83">
        <f>C10+C29</f>
        <v>3132646.8999999994</v>
      </c>
      <c r="D36" s="87">
        <f>D10+D29</f>
        <v>3305712</v>
      </c>
    </row>
    <row r="37" spans="2:4" ht="12.75">
      <c r="B37" s="26"/>
      <c r="C37" s="59"/>
      <c r="D37" s="59"/>
    </row>
    <row r="38" spans="2:4" ht="12.75" hidden="1">
      <c r="B38" s="26"/>
      <c r="C38" s="59"/>
      <c r="D38" s="59"/>
    </row>
    <row r="39" spans="2:4" ht="12.75" hidden="1">
      <c r="B39" s="26"/>
      <c r="C39" s="59"/>
      <c r="D39" s="59"/>
    </row>
    <row r="40" spans="1:4" s="55" customFormat="1" ht="22.5" customHeight="1">
      <c r="A40" s="116" t="s">
        <v>92</v>
      </c>
      <c r="B40" s="116"/>
      <c r="C40" s="117"/>
      <c r="D40" s="117" t="s">
        <v>93</v>
      </c>
    </row>
    <row r="41" spans="1:4" ht="28.5" customHeight="1">
      <c r="A41" s="135" t="s">
        <v>76</v>
      </c>
      <c r="B41" s="135"/>
      <c r="C41" s="13"/>
      <c r="D41" s="117" t="s">
        <v>77</v>
      </c>
    </row>
    <row r="42" spans="1:4" ht="22.5" customHeight="1">
      <c r="A42" s="135"/>
      <c r="B42" s="135"/>
      <c r="C42" s="13"/>
      <c r="D42" s="63"/>
    </row>
    <row r="43" spans="1:4" ht="20.25">
      <c r="A43" s="136"/>
      <c r="B43" s="136"/>
      <c r="C43" s="61"/>
      <c r="D43" s="60"/>
    </row>
    <row r="45" spans="3:4" ht="12.75">
      <c r="C45" s="62"/>
      <c r="D45" s="62"/>
    </row>
  </sheetData>
  <sheetProtection/>
  <mergeCells count="13">
    <mergeCell ref="B1:C1"/>
    <mergeCell ref="B2:C2"/>
    <mergeCell ref="B3:C3"/>
    <mergeCell ref="A5:D6"/>
    <mergeCell ref="A42:B42"/>
    <mergeCell ref="A43:B43"/>
    <mergeCell ref="A41:B41"/>
    <mergeCell ref="F2:G2"/>
    <mergeCell ref="F3:G3"/>
    <mergeCell ref="F4:G4"/>
    <mergeCell ref="C8:D8"/>
    <mergeCell ref="A8:A9"/>
    <mergeCell ref="B8:B9"/>
  </mergeCells>
  <printOptions/>
  <pageMargins left="0.7480314960629921" right="0.5511811023622047" top="0.4724409448818898" bottom="0.472440944881889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view="pageBreakPreview" zoomScaleSheetLayoutView="100" zoomScalePageLayoutView="0" workbookViewId="0" topLeftCell="A19">
      <selection activeCell="D23" sqref="D23"/>
    </sheetView>
  </sheetViews>
  <sheetFormatPr defaultColWidth="9.00390625" defaultRowHeight="12.75"/>
  <cols>
    <col min="1" max="1" width="21.625" style="41" customWidth="1"/>
    <col min="2" max="2" width="54.125" style="42" customWidth="1"/>
    <col min="3" max="3" width="19.00390625" style="42" customWidth="1"/>
    <col min="4" max="4" width="18.375" style="42" customWidth="1"/>
    <col min="5" max="16384" width="9.125" style="42" customWidth="1"/>
  </cols>
  <sheetData>
    <row r="1" spans="3:4" ht="18.75">
      <c r="C1" s="138" t="s">
        <v>14</v>
      </c>
      <c r="D1" s="138"/>
    </row>
    <row r="2" spans="3:4" ht="18.75">
      <c r="C2" s="139" t="s">
        <v>0</v>
      </c>
      <c r="D2" s="139"/>
    </row>
    <row r="3" spans="3:4" ht="18.75">
      <c r="C3" s="139" t="s">
        <v>82</v>
      </c>
      <c r="D3" s="139"/>
    </row>
    <row r="4" spans="3:4" ht="17.25" customHeight="1">
      <c r="C4" s="140"/>
      <c r="D4" s="140"/>
    </row>
    <row r="5" spans="3:4" ht="12.75">
      <c r="C5" s="44"/>
      <c r="D5" s="44"/>
    </row>
    <row r="6" spans="1:4" ht="48" customHeight="1">
      <c r="A6" s="141" t="s">
        <v>85</v>
      </c>
      <c r="B6" s="141"/>
      <c r="C6" s="141"/>
      <c r="D6" s="141"/>
    </row>
    <row r="7" spans="1:4" ht="18" customHeight="1">
      <c r="A7" s="142" t="s">
        <v>1</v>
      </c>
      <c r="B7" s="142" t="s">
        <v>2</v>
      </c>
      <c r="C7" s="142" t="s">
        <v>16</v>
      </c>
      <c r="D7" s="142"/>
    </row>
    <row r="8" spans="1:4" ht="43.5" customHeight="1">
      <c r="A8" s="142"/>
      <c r="B8" s="142"/>
      <c r="C8" s="5" t="s">
        <v>67</v>
      </c>
      <c r="D8" s="5" t="s">
        <v>83</v>
      </c>
    </row>
    <row r="9" spans="1:5" s="74" customFormat="1" ht="22.5" customHeight="1">
      <c r="A9" s="19"/>
      <c r="B9" s="19" t="s">
        <v>54</v>
      </c>
      <c r="C9" s="72">
        <f>C10+C24</f>
        <v>2521875.5999999996</v>
      </c>
      <c r="D9" s="72">
        <f>D10+D24</f>
        <v>2652076.0999999996</v>
      </c>
      <c r="E9" s="73"/>
    </row>
    <row r="10" spans="1:4" s="74" customFormat="1" ht="25.5" customHeight="1">
      <c r="A10" s="19"/>
      <c r="B10" s="75" t="s">
        <v>39</v>
      </c>
      <c r="C10" s="72">
        <f>SUM(C11:C22)</f>
        <v>2521875.5999999996</v>
      </c>
      <c r="D10" s="72">
        <f>SUM(D11:D22)</f>
        <v>2652076.0999999996</v>
      </c>
    </row>
    <row r="11" spans="1:4" ht="24.75" customHeight="1">
      <c r="A11" s="45" t="s">
        <v>95</v>
      </c>
      <c r="B11" s="11" t="s">
        <v>70</v>
      </c>
      <c r="C11" s="23">
        <v>123503.7</v>
      </c>
      <c r="D11" s="23">
        <v>131446.8</v>
      </c>
    </row>
    <row r="12" spans="1:4" ht="25.5" customHeight="1">
      <c r="A12" s="45" t="s">
        <v>96</v>
      </c>
      <c r="B12" s="11" t="s">
        <v>29</v>
      </c>
      <c r="C12" s="23">
        <v>1657725.9</v>
      </c>
      <c r="D12" s="23">
        <v>1733778.4</v>
      </c>
    </row>
    <row r="13" spans="1:4" ht="26.25" customHeight="1">
      <c r="A13" s="45" t="s">
        <v>97</v>
      </c>
      <c r="B13" s="11" t="s">
        <v>30</v>
      </c>
      <c r="C13" s="23">
        <v>62432.1</v>
      </c>
      <c r="D13" s="23">
        <v>64300.6</v>
      </c>
    </row>
    <row r="14" spans="1:4" ht="29.25" customHeight="1">
      <c r="A14" s="45" t="s">
        <v>98</v>
      </c>
      <c r="B14" s="11" t="s">
        <v>31</v>
      </c>
      <c r="C14" s="23">
        <v>228085.8</v>
      </c>
      <c r="D14" s="23">
        <v>242922.6</v>
      </c>
    </row>
    <row r="15" spans="1:4" ht="22.5" customHeight="1">
      <c r="A15" s="45" t="s">
        <v>99</v>
      </c>
      <c r="B15" s="11" t="s">
        <v>32</v>
      </c>
      <c r="C15" s="23">
        <v>137499.7</v>
      </c>
      <c r="D15" s="23">
        <v>149396.2</v>
      </c>
    </row>
    <row r="16" spans="1:4" ht="24" customHeight="1">
      <c r="A16" s="45" t="s">
        <v>100</v>
      </c>
      <c r="B16" s="11" t="s">
        <v>33</v>
      </c>
      <c r="C16" s="23">
        <v>104313.4</v>
      </c>
      <c r="D16" s="23">
        <v>111145.3</v>
      </c>
    </row>
    <row r="17" spans="1:4" ht="24" customHeight="1">
      <c r="A17" s="45" t="s">
        <v>101</v>
      </c>
      <c r="B17" s="11" t="s">
        <v>62</v>
      </c>
      <c r="C17" s="23">
        <v>62380.5</v>
      </c>
      <c r="D17" s="23">
        <v>66809.6</v>
      </c>
    </row>
    <row r="18" spans="1:4" ht="27" customHeight="1">
      <c r="A18" s="45" t="s">
        <v>102</v>
      </c>
      <c r="B18" s="11" t="s">
        <v>63</v>
      </c>
      <c r="C18" s="23">
        <v>4944.3</v>
      </c>
      <c r="D18" s="23">
        <v>4680</v>
      </c>
    </row>
    <row r="19" spans="1:4" ht="27" customHeight="1">
      <c r="A19" s="45" t="s">
        <v>103</v>
      </c>
      <c r="B19" s="11" t="s">
        <v>71</v>
      </c>
      <c r="C19" s="23">
        <v>7443.4</v>
      </c>
      <c r="D19" s="23">
        <v>7971.8</v>
      </c>
    </row>
    <row r="20" spans="1:4" ht="27" customHeight="1">
      <c r="A20" s="45" t="s">
        <v>104</v>
      </c>
      <c r="B20" s="11" t="s">
        <v>72</v>
      </c>
      <c r="C20" s="23">
        <v>33587.8</v>
      </c>
      <c r="D20" s="23">
        <v>35972.6</v>
      </c>
    </row>
    <row r="21" spans="1:4" ht="27" customHeight="1">
      <c r="A21" s="45" t="s">
        <v>105</v>
      </c>
      <c r="B21" s="11" t="s">
        <v>73</v>
      </c>
      <c r="C21" s="23">
        <v>10704</v>
      </c>
      <c r="D21" s="23">
        <v>11463.9</v>
      </c>
    </row>
    <row r="22" spans="1:4" ht="24" customHeight="1">
      <c r="A22" s="45" t="s">
        <v>106</v>
      </c>
      <c r="B22" s="11" t="s">
        <v>64</v>
      </c>
      <c r="C22" s="23">
        <f>89255+1173-1173</f>
        <v>89255</v>
      </c>
      <c r="D22" s="23">
        <f>92188.3+1955-1955</f>
        <v>92188.3</v>
      </c>
    </row>
    <row r="23" spans="1:4" s="79" customFormat="1" ht="24.75" customHeight="1">
      <c r="A23" s="76"/>
      <c r="B23" s="77" t="s">
        <v>41</v>
      </c>
      <c r="C23" s="78">
        <v>75406.7</v>
      </c>
      <c r="D23" s="78">
        <v>77569.8</v>
      </c>
    </row>
    <row r="24" spans="1:4" s="74" customFormat="1" ht="18.75">
      <c r="A24" s="19"/>
      <c r="B24" s="75" t="s">
        <v>34</v>
      </c>
      <c r="C24" s="72"/>
      <c r="D24" s="72"/>
    </row>
    <row r="25" spans="1:6" s="74" customFormat="1" ht="24" customHeight="1">
      <c r="A25" s="19"/>
      <c r="B25" s="19" t="s">
        <v>55</v>
      </c>
      <c r="C25" s="72">
        <f>C26+C36</f>
        <v>648182.4</v>
      </c>
      <c r="D25" s="72">
        <f>D26+D36</f>
        <v>705769.3</v>
      </c>
      <c r="F25" s="73"/>
    </row>
    <row r="26" spans="1:6" s="74" customFormat="1" ht="25.5" customHeight="1">
      <c r="A26" s="19"/>
      <c r="B26" s="75" t="s">
        <v>39</v>
      </c>
      <c r="C26" s="72">
        <f>SUM(C27:C35)</f>
        <v>648182.4</v>
      </c>
      <c r="D26" s="72">
        <f>SUM(D27:D35)</f>
        <v>705769.3</v>
      </c>
      <c r="F26" s="73"/>
    </row>
    <row r="27" spans="1:6" ht="22.5" customHeight="1">
      <c r="A27" s="45" t="s">
        <v>95</v>
      </c>
      <c r="B27" s="11" t="s">
        <v>74</v>
      </c>
      <c r="C27" s="24">
        <v>5500</v>
      </c>
      <c r="D27" s="23">
        <v>6680</v>
      </c>
      <c r="E27" s="46"/>
      <c r="F27" s="46"/>
    </row>
    <row r="28" spans="1:6" ht="29.25" customHeight="1">
      <c r="A28" s="45" t="s">
        <v>96</v>
      </c>
      <c r="B28" s="11" t="s">
        <v>29</v>
      </c>
      <c r="C28" s="24">
        <f>185200+26066.6</f>
        <v>211266.6</v>
      </c>
      <c r="D28" s="23">
        <f>192315+52133.4</f>
        <v>244448.4</v>
      </c>
      <c r="E28" s="46"/>
      <c r="F28" s="46"/>
    </row>
    <row r="29" spans="1:6" ht="23.25" customHeight="1">
      <c r="A29" s="45" t="s">
        <v>97</v>
      </c>
      <c r="B29" s="11" t="s">
        <v>30</v>
      </c>
      <c r="C29" s="24">
        <v>11350</v>
      </c>
      <c r="D29" s="23">
        <v>14010</v>
      </c>
      <c r="E29" s="46"/>
      <c r="F29" s="46"/>
    </row>
    <row r="30" spans="1:6" ht="37.5">
      <c r="A30" s="45" t="s">
        <v>98</v>
      </c>
      <c r="B30" s="11" t="s">
        <v>31</v>
      </c>
      <c r="C30" s="24">
        <v>8560</v>
      </c>
      <c r="D30" s="23">
        <v>5200</v>
      </c>
      <c r="E30" s="46"/>
      <c r="F30" s="46"/>
    </row>
    <row r="31" spans="1:6" ht="27" customHeight="1">
      <c r="A31" s="45" t="s">
        <v>99</v>
      </c>
      <c r="B31" s="11" t="s">
        <v>32</v>
      </c>
      <c r="C31" s="24">
        <v>12450</v>
      </c>
      <c r="D31" s="23">
        <v>11200</v>
      </c>
      <c r="E31" s="46"/>
      <c r="F31" s="46"/>
    </row>
    <row r="32" spans="1:6" ht="26.25" customHeight="1">
      <c r="A32" s="45" t="s">
        <v>100</v>
      </c>
      <c r="B32" s="11" t="s">
        <v>33</v>
      </c>
      <c r="C32" s="24">
        <v>7055</v>
      </c>
      <c r="D32" s="23">
        <v>8115</v>
      </c>
      <c r="E32" s="46"/>
      <c r="F32" s="46"/>
    </row>
    <row r="33" spans="1:6" ht="21.75" customHeight="1">
      <c r="A33" s="45" t="s">
        <v>107</v>
      </c>
      <c r="B33" s="11" t="s">
        <v>62</v>
      </c>
      <c r="C33" s="24">
        <v>333804.9</v>
      </c>
      <c r="D33" s="23">
        <v>342424</v>
      </c>
      <c r="E33" s="46"/>
      <c r="F33" s="46"/>
    </row>
    <row r="34" spans="1:6" ht="24.75" customHeight="1">
      <c r="A34" s="45" t="s">
        <v>102</v>
      </c>
      <c r="B34" s="11" t="s">
        <v>42</v>
      </c>
      <c r="C34" s="24">
        <v>45105.9</v>
      </c>
      <c r="D34" s="23">
        <v>57116</v>
      </c>
      <c r="E34" s="46"/>
      <c r="F34" s="46"/>
    </row>
    <row r="35" spans="1:6" ht="21.75" customHeight="1">
      <c r="A35" s="45" t="s">
        <v>106</v>
      </c>
      <c r="B35" s="11" t="s">
        <v>40</v>
      </c>
      <c r="C35" s="24">
        <f>13090</f>
        <v>13090</v>
      </c>
      <c r="D35" s="23">
        <f>16575.9</f>
        <v>16575.9</v>
      </c>
      <c r="E35" s="46"/>
      <c r="F35" s="46"/>
    </row>
    <row r="36" spans="1:4" s="74" customFormat="1" ht="23.25" customHeight="1">
      <c r="A36" s="19"/>
      <c r="B36" s="75" t="s">
        <v>34</v>
      </c>
      <c r="C36" s="81"/>
      <c r="D36" s="81"/>
    </row>
    <row r="37" spans="1:6" s="74" customFormat="1" ht="25.5" customHeight="1">
      <c r="A37" s="54"/>
      <c r="B37" s="80" t="s">
        <v>43</v>
      </c>
      <c r="C37" s="81">
        <f>C9+C25+C36</f>
        <v>3170057.9999999995</v>
      </c>
      <c r="D37" s="81">
        <f>D10+D25++D36</f>
        <v>3357845.3999999994</v>
      </c>
      <c r="E37" s="82"/>
      <c r="F37" s="82"/>
    </row>
    <row r="38" spans="1:4" ht="8.25" customHeight="1">
      <c r="A38" s="67"/>
      <c r="B38" s="68"/>
      <c r="C38" s="69"/>
      <c r="D38" s="69"/>
    </row>
    <row r="39" spans="2:4" ht="29.25" customHeight="1">
      <c r="B39" s="16" t="s">
        <v>92</v>
      </c>
      <c r="C39" s="118"/>
      <c r="D39" s="2" t="s">
        <v>93</v>
      </c>
    </row>
    <row r="40" spans="2:4" ht="18.75" customHeight="1">
      <c r="B40" s="89" t="s">
        <v>76</v>
      </c>
      <c r="C40" s="16"/>
      <c r="D40" s="16" t="s">
        <v>77</v>
      </c>
    </row>
    <row r="41" spans="1:4" s="48" customFormat="1" ht="19.5" customHeight="1">
      <c r="A41" s="43"/>
      <c r="B41" s="89"/>
      <c r="C41" s="14"/>
      <c r="D41" s="15"/>
    </row>
    <row r="43" spans="1:2" ht="12.75">
      <c r="A43" s="49"/>
      <c r="B43" s="50"/>
    </row>
    <row r="44" spans="1:5" ht="155.25" customHeight="1">
      <c r="A44" s="137"/>
      <c r="B44" s="137"/>
      <c r="C44" s="137"/>
      <c r="D44" s="137"/>
      <c r="E44" s="51"/>
    </row>
    <row r="45" spans="1:5" ht="12.75" customHeight="1">
      <c r="A45" s="51"/>
      <c r="B45" s="51"/>
      <c r="C45" s="51"/>
      <c r="D45" s="51"/>
      <c r="E45" s="51"/>
    </row>
    <row r="46" spans="1:5" ht="12.75" customHeight="1">
      <c r="A46" s="51"/>
      <c r="B46" s="51"/>
      <c r="C46" s="51"/>
      <c r="D46" s="51"/>
      <c r="E46" s="51"/>
    </row>
    <row r="47" spans="1:5" ht="12.75" customHeight="1">
      <c r="A47" s="51"/>
      <c r="B47" s="51"/>
      <c r="C47" s="51"/>
      <c r="D47" s="51"/>
      <c r="E47" s="51"/>
    </row>
    <row r="48" spans="1:5" ht="12.75" customHeight="1">
      <c r="A48" s="51"/>
      <c r="B48" s="51"/>
      <c r="C48" s="51"/>
      <c r="D48" s="51"/>
      <c r="E48" s="51"/>
    </row>
    <row r="49" spans="1:5" ht="12.75" customHeight="1">
      <c r="A49" s="51"/>
      <c r="B49" s="51"/>
      <c r="C49" s="51"/>
      <c r="D49" s="51"/>
      <c r="E49" s="51"/>
    </row>
    <row r="50" spans="1:5" ht="12.75" customHeight="1">
      <c r="A50" s="51"/>
      <c r="B50" s="51"/>
      <c r="C50" s="51"/>
      <c r="D50" s="51"/>
      <c r="E50" s="51"/>
    </row>
    <row r="51" spans="1:5" ht="12.75" customHeight="1">
      <c r="A51" s="51"/>
      <c r="B51" s="51"/>
      <c r="C51" s="51"/>
      <c r="D51" s="51"/>
      <c r="E51" s="51"/>
    </row>
    <row r="52" spans="1:5" ht="12.75" customHeight="1">
      <c r="A52" s="51"/>
      <c r="B52" s="51"/>
      <c r="C52" s="51"/>
      <c r="D52" s="51"/>
      <c r="E52" s="51"/>
    </row>
    <row r="53" spans="1:5" ht="12.75" customHeight="1">
      <c r="A53" s="51"/>
      <c r="B53" s="51"/>
      <c r="C53" s="51"/>
      <c r="D53" s="51"/>
      <c r="E53" s="51"/>
    </row>
    <row r="54" spans="1:5" ht="12.75" customHeight="1">
      <c r="A54" s="51"/>
      <c r="B54" s="51"/>
      <c r="C54" s="51"/>
      <c r="D54" s="51"/>
      <c r="E54" s="51"/>
    </row>
    <row r="55" spans="1:5" ht="12.75" customHeight="1">
      <c r="A55" s="51"/>
      <c r="B55" s="51"/>
      <c r="C55" s="51"/>
      <c r="D55" s="51"/>
      <c r="E55" s="51"/>
    </row>
    <row r="56" spans="1:5" ht="12.75" customHeight="1">
      <c r="A56" s="51"/>
      <c r="B56" s="51"/>
      <c r="C56" s="51"/>
      <c r="D56" s="51"/>
      <c r="E56" s="51"/>
    </row>
    <row r="57" spans="1:5" ht="12.75" customHeight="1">
      <c r="A57" s="51"/>
      <c r="B57" s="51"/>
      <c r="C57" s="51"/>
      <c r="D57" s="51"/>
      <c r="E57" s="51"/>
    </row>
    <row r="58" spans="1:5" ht="12.75" customHeight="1">
      <c r="A58" s="51"/>
      <c r="B58" s="51"/>
      <c r="C58" s="51"/>
      <c r="D58" s="51"/>
      <c r="E58" s="51"/>
    </row>
    <row r="59" spans="1:5" ht="12.75" customHeight="1">
      <c r="A59" s="51"/>
      <c r="B59" s="51"/>
      <c r="C59" s="51"/>
      <c r="D59" s="51"/>
      <c r="E59" s="51"/>
    </row>
  </sheetData>
  <sheetProtection/>
  <mergeCells count="9">
    <mergeCell ref="A44:D44"/>
    <mergeCell ref="C1:D1"/>
    <mergeCell ref="C2:D2"/>
    <mergeCell ref="C3:D3"/>
    <mergeCell ref="C4:D4"/>
    <mergeCell ref="A6:D6"/>
    <mergeCell ref="A7:A8"/>
    <mergeCell ref="B7:B8"/>
    <mergeCell ref="C7:D7"/>
  </mergeCells>
  <printOptions/>
  <pageMargins left="1.14" right="0.3937007874015748" top="0.7086614173228347" bottom="0.5511811023622047" header="0.24" footer="0.1968503937007874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SheetLayoutView="100" zoomScalePageLayoutView="0" workbookViewId="0" topLeftCell="A10">
      <selection activeCell="B14" sqref="B14"/>
    </sheetView>
  </sheetViews>
  <sheetFormatPr defaultColWidth="9.00390625" defaultRowHeight="12.75"/>
  <cols>
    <col min="1" max="1" width="59.75390625" style="2" customWidth="1"/>
    <col min="2" max="2" width="20.625" style="2" customWidth="1"/>
    <col min="3" max="3" width="19.00390625" style="2" customWidth="1"/>
    <col min="4" max="16384" width="9.125" style="2" customWidth="1"/>
  </cols>
  <sheetData>
    <row r="1" spans="2:3" ht="18.75">
      <c r="B1" s="145" t="s">
        <v>45</v>
      </c>
      <c r="C1" s="145"/>
    </row>
    <row r="2" spans="2:3" ht="18.75">
      <c r="B2" s="140" t="s">
        <v>0</v>
      </c>
      <c r="C2" s="140"/>
    </row>
    <row r="3" spans="2:3" ht="18.75">
      <c r="B3" s="140" t="s">
        <v>90</v>
      </c>
      <c r="C3" s="140"/>
    </row>
    <row r="4" spans="2:3" ht="18.75" customHeight="1">
      <c r="B4" s="140"/>
      <c r="C4" s="140"/>
    </row>
    <row r="5" spans="2:3" ht="39.75" customHeight="1">
      <c r="B5" s="3"/>
      <c r="C5" s="3"/>
    </row>
    <row r="6" spans="1:3" ht="52.5" customHeight="1">
      <c r="A6" s="146" t="s">
        <v>91</v>
      </c>
      <c r="B6" s="146"/>
      <c r="C6" s="146"/>
    </row>
    <row r="7" spans="1:3" ht="23.25" customHeight="1">
      <c r="A7" s="4"/>
      <c r="B7" s="4"/>
      <c r="C7" s="4"/>
    </row>
    <row r="8" spans="1:3" ht="18" customHeight="1">
      <c r="A8" s="144"/>
      <c r="B8" s="144" t="s">
        <v>15</v>
      </c>
      <c r="C8" s="144"/>
    </row>
    <row r="9" spans="1:3" ht="40.5">
      <c r="A9" s="144"/>
      <c r="B9" s="90" t="s">
        <v>67</v>
      </c>
      <c r="C9" s="90" t="s">
        <v>83</v>
      </c>
    </row>
    <row r="10" spans="1:3" ht="13.5" customHeight="1">
      <c r="A10" s="90">
        <v>1</v>
      </c>
      <c r="B10" s="90">
        <v>2</v>
      </c>
      <c r="C10" s="90">
        <v>3</v>
      </c>
    </row>
    <row r="11" spans="1:3" ht="20.25">
      <c r="A11" s="91" t="s">
        <v>57</v>
      </c>
      <c r="B11" s="119">
        <f>B12+B15</f>
        <v>99764.79999999999</v>
      </c>
      <c r="C11" s="119">
        <f>C12+C15</f>
        <v>109255.7</v>
      </c>
    </row>
    <row r="12" spans="1:3" ht="20.25">
      <c r="A12" s="92" t="s">
        <v>13</v>
      </c>
      <c r="B12" s="111">
        <v>45818.2</v>
      </c>
      <c r="C12" s="111">
        <v>32727.3</v>
      </c>
    </row>
    <row r="13" spans="1:3" ht="40.5">
      <c r="A13" s="93" t="s">
        <v>12</v>
      </c>
      <c r="B13" s="107">
        <v>0</v>
      </c>
      <c r="C13" s="107">
        <v>0</v>
      </c>
    </row>
    <row r="14" spans="1:3" ht="40.5">
      <c r="A14" s="93" t="s">
        <v>75</v>
      </c>
      <c r="B14" s="107">
        <v>45818.2</v>
      </c>
      <c r="C14" s="107">
        <v>32727.3</v>
      </c>
    </row>
    <row r="15" spans="1:3" ht="20.25">
      <c r="A15" s="92" t="s">
        <v>11</v>
      </c>
      <c r="B15" s="119">
        <f>B16</f>
        <v>53946.6</v>
      </c>
      <c r="C15" s="119">
        <f>C16</f>
        <v>76528.4</v>
      </c>
    </row>
    <row r="16" spans="1:3" ht="40.5">
      <c r="A16" s="94" t="s">
        <v>10</v>
      </c>
      <c r="B16" s="120">
        <f>B17</f>
        <v>53946.6</v>
      </c>
      <c r="C16" s="120">
        <f>C17</f>
        <v>76528.4</v>
      </c>
    </row>
    <row r="17" spans="1:3" ht="40.5">
      <c r="A17" s="95" t="s">
        <v>9</v>
      </c>
      <c r="B17" s="120">
        <f>27880+26066.6</f>
        <v>53946.6</v>
      </c>
      <c r="C17" s="121">
        <f>24395+52133.4</f>
        <v>76528.4</v>
      </c>
    </row>
    <row r="18" spans="1:3" s="52" customFormat="1" ht="40.5">
      <c r="A18" s="96" t="s">
        <v>58</v>
      </c>
      <c r="B18" s="119">
        <v>799000</v>
      </c>
      <c r="C18" s="119">
        <v>969000</v>
      </c>
    </row>
    <row r="19" spans="1:3" ht="20.25">
      <c r="A19" s="92" t="s">
        <v>13</v>
      </c>
      <c r="B19" s="107">
        <v>0</v>
      </c>
      <c r="C19" s="107">
        <v>0</v>
      </c>
    </row>
    <row r="20" spans="1:3" ht="40.5">
      <c r="A20" s="93" t="s">
        <v>12</v>
      </c>
      <c r="B20" s="107">
        <v>0</v>
      </c>
      <c r="C20" s="107">
        <v>0</v>
      </c>
    </row>
    <row r="21" spans="1:3" ht="40.5">
      <c r="A21" s="93" t="s">
        <v>75</v>
      </c>
      <c r="B21" s="107">
        <v>0</v>
      </c>
      <c r="C21" s="107">
        <v>0</v>
      </c>
    </row>
    <row r="22" spans="1:3" ht="20.25">
      <c r="A22" s="92" t="s">
        <v>11</v>
      </c>
      <c r="B22" s="119">
        <v>799000</v>
      </c>
      <c r="C22" s="119">
        <v>969000</v>
      </c>
    </row>
    <row r="23" spans="1:3" ht="60.75">
      <c r="A23" s="97" t="s">
        <v>10</v>
      </c>
      <c r="B23" s="120">
        <v>799000</v>
      </c>
      <c r="C23" s="120">
        <v>969000</v>
      </c>
    </row>
    <row r="24" spans="1:3" ht="40.5">
      <c r="A24" s="97" t="s">
        <v>69</v>
      </c>
      <c r="B24" s="109">
        <v>799000</v>
      </c>
      <c r="C24" s="109">
        <v>969000</v>
      </c>
    </row>
    <row r="25" spans="1:3" ht="12.75" customHeight="1">
      <c r="A25" s="112"/>
      <c r="B25" s="113"/>
      <c r="C25" s="113"/>
    </row>
    <row r="26" spans="1:3" ht="36" customHeight="1">
      <c r="A26" s="98" t="s">
        <v>92</v>
      </c>
      <c r="B26" s="98"/>
      <c r="C26" s="98" t="s">
        <v>94</v>
      </c>
    </row>
    <row r="27" spans="1:3" ht="20.25">
      <c r="A27" s="99" t="s">
        <v>76</v>
      </c>
      <c r="C27" s="100" t="s">
        <v>77</v>
      </c>
    </row>
    <row r="28" ht="20.25">
      <c r="A28" s="98"/>
    </row>
    <row r="29" spans="1:3" s="16" customFormat="1" ht="19.5" customHeight="1">
      <c r="A29" s="99"/>
      <c r="C29" s="100"/>
    </row>
    <row r="30" spans="1:2" ht="20.25">
      <c r="A30" s="99"/>
      <c r="B30" s="14"/>
    </row>
    <row r="32" spans="1:4" ht="58.5" customHeight="1">
      <c r="A32" s="143"/>
      <c r="B32" s="143"/>
      <c r="C32" s="143"/>
      <c r="D32" s="17"/>
    </row>
    <row r="33" spans="1:4" ht="18.75">
      <c r="A33" s="17"/>
      <c r="B33" s="17"/>
      <c r="C33" s="17"/>
      <c r="D33" s="17"/>
    </row>
    <row r="34" spans="1:4" ht="18.75">
      <c r="A34" s="17"/>
      <c r="B34" s="17"/>
      <c r="C34" s="17"/>
      <c r="D34" s="17"/>
    </row>
    <row r="35" spans="1:4" ht="18.75">
      <c r="A35" s="17"/>
      <c r="B35" s="17"/>
      <c r="C35" s="17"/>
      <c r="D35" s="17"/>
    </row>
    <row r="36" spans="1:4" ht="15.75" customHeight="1">
      <c r="A36" s="17"/>
      <c r="B36" s="17"/>
      <c r="C36" s="17"/>
      <c r="D36" s="17"/>
    </row>
    <row r="37" spans="1:4" ht="18.75" customHeight="1" hidden="1">
      <c r="A37" s="17"/>
      <c r="B37" s="17"/>
      <c r="C37" s="17"/>
      <c r="D37" s="17"/>
    </row>
    <row r="38" spans="1:4" ht="18.75" customHeight="1" hidden="1">
      <c r="A38" s="17"/>
      <c r="B38" s="17"/>
      <c r="C38" s="17"/>
      <c r="D38" s="17"/>
    </row>
    <row r="39" spans="1:4" ht="18.75" customHeight="1" hidden="1">
      <c r="A39" s="17"/>
      <c r="B39" s="17"/>
      <c r="C39" s="17"/>
      <c r="D39" s="17"/>
    </row>
  </sheetData>
  <sheetProtection/>
  <mergeCells count="8">
    <mergeCell ref="A32:C32"/>
    <mergeCell ref="B8:C8"/>
    <mergeCell ref="A8:A9"/>
    <mergeCell ref="B1:C1"/>
    <mergeCell ref="B2:C2"/>
    <mergeCell ref="B3:C3"/>
    <mergeCell ref="A6:C6"/>
    <mergeCell ref="B4:C4"/>
  </mergeCells>
  <printOptions/>
  <pageMargins left="0.9055118110236221" right="0.3937007874015748" top="0.7874015748031497" bottom="0.7874015748031497" header="0.31496062992125984" footer="0.196850393700787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A8">
      <selection activeCell="C12" sqref="C12"/>
    </sheetView>
  </sheetViews>
  <sheetFormatPr defaultColWidth="9.00390625" defaultRowHeight="12.75"/>
  <cols>
    <col min="1" max="1" width="11.125" style="1" customWidth="1"/>
    <col min="2" max="2" width="58.375" style="2" customWidth="1"/>
    <col min="3" max="3" width="18.25390625" style="2" customWidth="1"/>
    <col min="4" max="4" width="17.125" style="2" customWidth="1"/>
    <col min="5" max="5" width="10.625" style="2" bestFit="1" customWidth="1"/>
    <col min="6" max="6" width="22.25390625" style="2" customWidth="1"/>
    <col min="7" max="16384" width="9.125" style="2" customWidth="1"/>
  </cols>
  <sheetData>
    <row r="1" spans="2:4" ht="18.75">
      <c r="B1" s="145" t="s">
        <v>44</v>
      </c>
      <c r="C1" s="145"/>
      <c r="D1" s="145"/>
    </row>
    <row r="2" spans="2:4" ht="18.75">
      <c r="B2" s="148" t="s">
        <v>0</v>
      </c>
      <c r="C2" s="148"/>
      <c r="D2" s="148"/>
    </row>
    <row r="3" spans="2:4" ht="18.75">
      <c r="B3" s="145" t="s">
        <v>84</v>
      </c>
      <c r="C3" s="145"/>
      <c r="D3" s="145"/>
    </row>
    <row r="4" spans="3:4" ht="18.75" customHeight="1">
      <c r="C4" s="140"/>
      <c r="D4" s="140"/>
    </row>
    <row r="5" spans="1:9" ht="52.5" customHeight="1">
      <c r="A5" s="146" t="s">
        <v>108</v>
      </c>
      <c r="B5" s="146"/>
      <c r="C5" s="146"/>
      <c r="D5" s="146"/>
      <c r="H5" s="145"/>
      <c r="I5" s="145"/>
    </row>
    <row r="6" spans="2:9" ht="23.25" customHeight="1">
      <c r="B6" s="4"/>
      <c r="C6" s="4"/>
      <c r="D6" s="4"/>
      <c r="H6" s="140"/>
      <c r="I6" s="140"/>
    </row>
    <row r="7" spans="1:9" ht="18" customHeight="1">
      <c r="A7" s="142" t="s">
        <v>1</v>
      </c>
      <c r="B7" s="144" t="s">
        <v>2</v>
      </c>
      <c r="C7" s="144" t="s">
        <v>15</v>
      </c>
      <c r="D7" s="144"/>
      <c r="H7" s="140"/>
      <c r="I7" s="140"/>
    </row>
    <row r="8" spans="1:4" ht="40.5">
      <c r="A8" s="147"/>
      <c r="B8" s="144"/>
      <c r="C8" s="90" t="s">
        <v>67</v>
      </c>
      <c r="D8" s="90" t="s">
        <v>83</v>
      </c>
    </row>
    <row r="9" spans="1:4" ht="13.5" customHeight="1">
      <c r="A9" s="22">
        <v>1</v>
      </c>
      <c r="B9" s="90">
        <v>2</v>
      </c>
      <c r="C9" s="90">
        <v>3</v>
      </c>
      <c r="D9" s="90">
        <v>4</v>
      </c>
    </row>
    <row r="10" spans="1:4" ht="20.25">
      <c r="A10" s="21"/>
      <c r="B10" s="91" t="s">
        <v>56</v>
      </c>
      <c r="C10" s="107">
        <f>C11+C17</f>
        <v>24320.20000000001</v>
      </c>
      <c r="D10" s="107">
        <f>D11+D17</f>
        <v>35557.5</v>
      </c>
    </row>
    <row r="11" spans="1:4" ht="20.25">
      <c r="A11" s="6"/>
      <c r="B11" s="92" t="s">
        <v>3</v>
      </c>
      <c r="C11" s="111">
        <f>-('доходи-додаток1 (2)'!C10-'видатки - додаток2'!C9)</f>
        <v>-407755.5</v>
      </c>
      <c r="D11" s="111">
        <f>-('доходи-додаток1 (2)'!D10-'видатки - додаток2'!D9)</f>
        <v>-451200.00000000047</v>
      </c>
    </row>
    <row r="12" spans="1:4" ht="20.25">
      <c r="A12" s="6"/>
      <c r="B12" s="101" t="s">
        <v>4</v>
      </c>
      <c r="C12" s="108"/>
      <c r="D12" s="108"/>
    </row>
    <row r="13" spans="1:4" ht="20.25">
      <c r="A13" s="8">
        <v>600000</v>
      </c>
      <c r="B13" s="93" t="s">
        <v>5</v>
      </c>
      <c r="C13" s="107">
        <f>C11</f>
        <v>-407755.5</v>
      </c>
      <c r="D13" s="107">
        <f>D11</f>
        <v>-451200.00000000047</v>
      </c>
    </row>
    <row r="14" spans="1:4" s="10" customFormat="1" ht="20.25">
      <c r="A14" s="9">
        <v>602000</v>
      </c>
      <c r="B14" s="102" t="s">
        <v>109</v>
      </c>
      <c r="C14" s="107">
        <f>C13</f>
        <v>-407755.5</v>
      </c>
      <c r="D14" s="107">
        <f>D13</f>
        <v>-451200.00000000047</v>
      </c>
    </row>
    <row r="15" spans="1:4" s="18" customFormat="1" ht="60.75">
      <c r="A15" s="20" t="s">
        <v>6</v>
      </c>
      <c r="B15" s="103" t="s">
        <v>7</v>
      </c>
      <c r="C15" s="107">
        <f>C14</f>
        <v>-407755.5</v>
      </c>
      <c r="D15" s="107">
        <f>D14</f>
        <v>-451200.00000000047</v>
      </c>
    </row>
    <row r="16" spans="1:4" ht="20.25">
      <c r="A16" s="6"/>
      <c r="B16" s="90"/>
      <c r="C16" s="107"/>
      <c r="D16" s="107"/>
    </row>
    <row r="17" spans="1:5" ht="20.25">
      <c r="A17" s="6"/>
      <c r="B17" s="92" t="s">
        <v>8</v>
      </c>
      <c r="C17" s="111">
        <f>C19+C28</f>
        <v>432075.7</v>
      </c>
      <c r="D17" s="111">
        <f>D19+D28</f>
        <v>486757.50000000047</v>
      </c>
      <c r="E17" s="122"/>
    </row>
    <row r="18" spans="1:4" ht="20.25">
      <c r="A18" s="6"/>
      <c r="B18" s="101" t="s">
        <v>4</v>
      </c>
      <c r="C18" s="107"/>
      <c r="D18" s="107"/>
    </row>
    <row r="19" spans="1:4" ht="20.25">
      <c r="A19" s="70">
        <v>400000</v>
      </c>
      <c r="B19" s="104" t="s">
        <v>36</v>
      </c>
      <c r="C19" s="107">
        <f>C20+C23</f>
        <v>24320.199999999997</v>
      </c>
      <c r="D19" s="107">
        <f>D20+D23</f>
        <v>35557.5</v>
      </c>
    </row>
    <row r="20" spans="1:4" ht="18.75" customHeight="1">
      <c r="A20" s="8">
        <v>401000</v>
      </c>
      <c r="B20" s="92" t="s">
        <v>38</v>
      </c>
      <c r="C20" s="107">
        <f>C21</f>
        <v>37411.1</v>
      </c>
      <c r="D20" s="107">
        <f>D21</f>
        <v>52133.4</v>
      </c>
    </row>
    <row r="21" spans="1:4" ht="20.25">
      <c r="A21" s="8">
        <v>401200</v>
      </c>
      <c r="B21" s="102" t="s">
        <v>65</v>
      </c>
      <c r="C21" s="107">
        <f>C22</f>
        <v>37411.1</v>
      </c>
      <c r="D21" s="107">
        <f>D22</f>
        <v>52133.4</v>
      </c>
    </row>
    <row r="22" spans="1:4" ht="20.25">
      <c r="A22" s="8">
        <v>401202</v>
      </c>
      <c r="B22" s="93" t="s">
        <v>86</v>
      </c>
      <c r="C22" s="107">
        <f>11344.5+26066.6</f>
        <v>37411.1</v>
      </c>
      <c r="D22" s="107">
        <f>0+52133.4</f>
        <v>52133.4</v>
      </c>
    </row>
    <row r="23" spans="1:4" s="14" customFormat="1" ht="20.25">
      <c r="A23" s="71">
        <v>402000</v>
      </c>
      <c r="B23" s="105" t="s">
        <v>37</v>
      </c>
      <c r="C23" s="109">
        <v>-13090.9</v>
      </c>
      <c r="D23" s="109">
        <v>-16575.9</v>
      </c>
    </row>
    <row r="24" spans="1:4" s="14" customFormat="1" ht="20.25">
      <c r="A24" s="71">
        <v>402100</v>
      </c>
      <c r="B24" s="115" t="s">
        <v>88</v>
      </c>
      <c r="C24" s="109">
        <v>-13090.9</v>
      </c>
      <c r="D24" s="109">
        <v>-13090.9</v>
      </c>
    </row>
    <row r="25" spans="1:4" s="14" customFormat="1" ht="20.25">
      <c r="A25" s="71">
        <v>402101</v>
      </c>
      <c r="B25" s="114" t="s">
        <v>89</v>
      </c>
      <c r="C25" s="109">
        <v>-13090.9</v>
      </c>
      <c r="D25" s="109">
        <v>-13090.9</v>
      </c>
    </row>
    <row r="26" spans="1:4" ht="20.25">
      <c r="A26" s="8">
        <v>402200</v>
      </c>
      <c r="B26" s="102" t="s">
        <v>59</v>
      </c>
      <c r="C26" s="109"/>
      <c r="D26" s="109">
        <v>-3485</v>
      </c>
    </row>
    <row r="27" spans="1:4" ht="20.25">
      <c r="A27" s="8">
        <v>402202</v>
      </c>
      <c r="B27" s="93" t="s">
        <v>87</v>
      </c>
      <c r="C27" s="109"/>
      <c r="D27" s="109">
        <v>-3485</v>
      </c>
    </row>
    <row r="28" spans="1:4" ht="20.25">
      <c r="A28" s="8">
        <v>600000</v>
      </c>
      <c r="B28" s="94" t="s">
        <v>5</v>
      </c>
      <c r="C28" s="109">
        <f>C29</f>
        <v>407755.5</v>
      </c>
      <c r="D28" s="109">
        <f>D29</f>
        <v>451200.00000000047</v>
      </c>
    </row>
    <row r="29" spans="1:4" s="10" customFormat="1" ht="20.25">
      <c r="A29" s="12">
        <v>602000</v>
      </c>
      <c r="B29" s="102" t="s">
        <v>109</v>
      </c>
      <c r="C29" s="109">
        <f>C30</f>
        <v>407755.5</v>
      </c>
      <c r="D29" s="109">
        <f>D30</f>
        <v>451200.00000000047</v>
      </c>
    </row>
    <row r="30" spans="1:4" ht="60.75">
      <c r="A30" s="8" t="s">
        <v>6</v>
      </c>
      <c r="B30" s="93" t="s">
        <v>7</v>
      </c>
      <c r="C30" s="109">
        <f>-C15</f>
        <v>407755.5</v>
      </c>
      <c r="D30" s="109">
        <f>-D15</f>
        <v>451200.00000000047</v>
      </c>
    </row>
    <row r="31" spans="1:4" ht="4.5" customHeight="1">
      <c r="A31" s="25"/>
      <c r="B31" s="106"/>
      <c r="C31" s="110"/>
      <c r="D31" s="110"/>
    </row>
    <row r="32" spans="2:4" ht="36.75" customHeight="1">
      <c r="B32" s="98" t="s">
        <v>92</v>
      </c>
      <c r="C32" s="98"/>
      <c r="D32" s="98" t="s">
        <v>93</v>
      </c>
    </row>
    <row r="33" spans="1:4" s="16" customFormat="1" ht="19.5" customHeight="1">
      <c r="A33" s="13"/>
      <c r="B33" s="99" t="s">
        <v>76</v>
      </c>
      <c r="C33" s="100"/>
      <c r="D33" s="100" t="s">
        <v>77</v>
      </c>
    </row>
    <row r="34" spans="2:4" ht="18.75">
      <c r="B34" s="89"/>
      <c r="C34" s="14"/>
      <c r="D34" s="15"/>
    </row>
    <row r="36" spans="2:5" ht="58.5" customHeight="1">
      <c r="B36" s="143"/>
      <c r="C36" s="143"/>
      <c r="D36" s="143"/>
      <c r="E36" s="17"/>
    </row>
    <row r="37" spans="2:5" ht="18.75">
      <c r="B37" s="17"/>
      <c r="C37" s="17"/>
      <c r="D37" s="17"/>
      <c r="E37" s="17"/>
    </row>
    <row r="38" spans="2:5" ht="18.75">
      <c r="B38" s="17"/>
      <c r="C38" s="17"/>
      <c r="D38" s="17"/>
      <c r="E38" s="17"/>
    </row>
    <row r="39" spans="2:5" ht="18.75">
      <c r="B39" s="17"/>
      <c r="C39" s="17"/>
      <c r="D39" s="17"/>
      <c r="E39" s="17"/>
    </row>
    <row r="40" spans="2:5" ht="15.75" customHeight="1">
      <c r="B40" s="17"/>
      <c r="C40" s="17"/>
      <c r="D40" s="17"/>
      <c r="E40" s="17"/>
    </row>
    <row r="41" spans="2:5" ht="18.75" customHeight="1" hidden="1">
      <c r="B41" s="17"/>
      <c r="C41" s="17"/>
      <c r="D41" s="17"/>
      <c r="E41" s="17"/>
    </row>
    <row r="42" spans="2:5" ht="18.75" customHeight="1" hidden="1">
      <c r="B42" s="17"/>
      <c r="C42" s="17"/>
      <c r="D42" s="17"/>
      <c r="E42" s="17"/>
    </row>
    <row r="43" spans="2:5" ht="18.75" customHeight="1" hidden="1">
      <c r="B43" s="17"/>
      <c r="C43" s="17"/>
      <c r="D43" s="17"/>
      <c r="E43" s="17"/>
    </row>
  </sheetData>
  <sheetProtection/>
  <mergeCells count="12">
    <mergeCell ref="H5:I5"/>
    <mergeCell ref="H6:I6"/>
    <mergeCell ref="H7:I7"/>
    <mergeCell ref="B1:D1"/>
    <mergeCell ref="B2:D2"/>
    <mergeCell ref="B3:D3"/>
    <mergeCell ref="B36:D36"/>
    <mergeCell ref="C4:D4"/>
    <mergeCell ref="A5:D5"/>
    <mergeCell ref="A7:A8"/>
    <mergeCell ref="B7:B8"/>
    <mergeCell ref="C7:D7"/>
  </mergeCells>
  <printOptions/>
  <pageMargins left="0.5511811023622047" right="0.2755905511811024" top="0.6299212598425197" bottom="0.2362204724409449" header="0.31496062992125984" footer="0.2362204724409449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Maryna Shapoval</dc:creator>
  <cp:keywords/>
  <dc:description/>
  <cp:lastModifiedBy>Ковтун Денис Леонідович</cp:lastModifiedBy>
  <cp:lastPrinted>2021-05-11T08:36:24Z</cp:lastPrinted>
  <dcterms:created xsi:type="dcterms:W3CDTF">2015-05-05T09:49:26Z</dcterms:created>
  <dcterms:modified xsi:type="dcterms:W3CDTF">2021-05-11T08:38:16Z</dcterms:modified>
  <cp:category/>
  <cp:version/>
  <cp:contentType/>
  <cp:contentStatus/>
</cp:coreProperties>
</file>