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200" sheetId="1" r:id="rId1"/>
  </sheets>
  <definedNames>
    <definedName name="_xlnm.Print_Area" localSheetId="0">'КПК 0611200'!$A$1:$BQ$89</definedName>
  </definedNames>
  <calcPr calcId="144525"/>
</workbook>
</file>

<file path=xl/calcChain.xml><?xml version="1.0" encoding="utf-8"?>
<calcChain xmlns="http://schemas.openxmlformats.org/spreadsheetml/2006/main">
  <c r="BH76" i="1" l="1"/>
  <c r="BC76" i="1"/>
  <c r="BM76" i="1" s="1"/>
  <c r="AX76" i="1"/>
  <c r="AI76" i="1"/>
  <c r="BH73" i="1"/>
  <c r="BC73" i="1"/>
  <c r="BM73" i="1" s="1"/>
  <c r="AX73" i="1"/>
  <c r="AI73" i="1"/>
  <c r="AI72" i="1"/>
  <c r="BH69" i="1"/>
  <c r="BC69" i="1"/>
  <c r="BM69" i="1" s="1"/>
  <c r="AX69" i="1"/>
  <c r="AI69" i="1"/>
  <c r="BH66" i="1"/>
  <c r="BC66" i="1"/>
  <c r="BM66" i="1" s="1"/>
  <c r="AX66" i="1"/>
  <c r="AI66" i="1"/>
  <c r="BM65" i="1"/>
  <c r="BH65" i="1"/>
  <c r="BC65" i="1"/>
  <c r="AX65" i="1"/>
  <c r="AI65" i="1"/>
  <c r="V56" i="1"/>
  <c r="Q56" i="1"/>
  <c r="AA55" i="1"/>
  <c r="AA56" i="1" s="1"/>
  <c r="AU46" i="1"/>
  <c r="AL55" i="1" s="1"/>
  <c r="AF46" i="1"/>
  <c r="AA46" i="1"/>
  <c r="BI45" i="1"/>
  <c r="BD45" i="1"/>
  <c r="BN45" i="1" s="1"/>
  <c r="AZ45" i="1"/>
  <c r="AK45" i="1"/>
  <c r="BI44" i="1"/>
  <c r="BD44" i="1"/>
  <c r="BN44" i="1" s="1"/>
  <c r="AP44" i="1"/>
  <c r="AP46" i="1" s="1"/>
  <c r="AK44" i="1"/>
  <c r="AK46" i="1" s="1"/>
  <c r="AG55" i="1" l="1"/>
  <c r="BD46" i="1"/>
  <c r="AZ46" i="1"/>
  <c r="AL56" i="1"/>
  <c r="AS72" i="1" s="1"/>
  <c r="BH72" i="1" s="1"/>
  <c r="BB55" i="1"/>
  <c r="BB56" i="1" s="1"/>
  <c r="AZ44" i="1"/>
  <c r="BI46" i="1"/>
  <c r="AQ55" i="1" l="1"/>
  <c r="AG56" i="1"/>
  <c r="AW55" i="1"/>
  <c r="BN46" i="1"/>
  <c r="BG55" i="1" l="1"/>
  <c r="BG56" i="1" s="1"/>
  <c r="AW56" i="1"/>
  <c r="AQ56" i="1"/>
  <c r="AN72" i="1"/>
  <c r="BC72" i="1" l="1"/>
  <c r="BM72" i="1" s="1"/>
  <c r="AX72" i="1"/>
</calcChain>
</file>

<file path=xl/sharedStrings.xml><?xml version="1.0" encoding="utf-8"?>
<sst xmlns="http://schemas.openxmlformats.org/spreadsheetml/2006/main" count="189" uniqueCount="107">
  <si>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</si>
  <si>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</si>
  <si>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</si>
  <si>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</si>
  <si>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</si>
  <si>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</si>
  <si>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</si>
  <si>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</si>
  <si>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</si>
  <si>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</si>
  <si>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</si>
  <si>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</si>
  <si>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</si>
  <si>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0611200</t>
  </si>
  <si>
    <t>0990</t>
  </si>
  <si>
    <t xml:space="preserve">Надання освіти за рахунок субвенцією з державного бюджету місцевим бюджетам на надання державної підтримки особам з особливими освітніми потребами       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</si>
  <si>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</si>
  <si>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</si>
  <si>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</si>
  <si>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</si>
  <si>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</si>
  <si>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</si>
  <si>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</si>
  <si>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</si>
  <si>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 xml:space="preserve">Реалізація заходів спрямованих на забезпечення рівного доступу осіб з особливими освітніми потребами до якісної інклюзивної, початкової та середньої освіти </t>
  </si>
  <si>
    <t>5. Мета бюджетної програми</t>
  </si>
  <si>
    <t>Забезпечення діяльності інклюзивно-ресурсних центрів. Створення умов для забезпечення надання державної підтримки особам з особливими освітніми потребами.</t>
  </si>
  <si>
    <t>6. Завдання бюджетної програми</t>
  </si>
  <si>
    <t>Завдання</t>
  </si>
  <si>
    <t>npp</t>
  </si>
  <si>
    <t>p5.3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</si>
  <si>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типу, закладах загальної середньої освіти (крім спеціальних шкіл,санаторних шкіл, навчально - реабілітаційних центрів), закладах професійної (професійно-технічної) освіти державної та комунальної власності. 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 загальної середньої та професійної (професійно-технічної) освіти.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</si>
  <si>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</si>
  <si>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</si>
  <si>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</si>
  <si>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</si>
  <si>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</si>
  <si>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</si>
  <si>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</si>
  <si>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</si>
  <si>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</si>
  <si>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</si>
  <si>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</si>
  <si>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</si>
  <si>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</si>
  <si>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</si>
  <si>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</si>
  <si>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</si>
  <si>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</si>
  <si>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</si>
  <si>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Проведення (надання) додаткових психолого-педагогічних і корекційно -розвиткових занять (послуг)
</t>
  </si>
  <si>
    <t xml:space="preserve">Придбання спеціальних засобів корекції психофізичного розвитку
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</si>
  <si>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</si>
  <si>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</si>
  <si>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за рахунок залишків по нарахуваннях на оплату праці, по спеціальному фонду виходячи з фактичної потреби після проведеної процедури закупівель та зменшенням вартості предмета закупівель.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</si>
  <si>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</si>
  <si>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</si>
  <si>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</si>
  <si>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</si>
  <si>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</si>
  <si>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</si>
  <si>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</si>
  <si>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</si>
  <si>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</si>
  <si>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</si>
  <si>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</si>
  <si>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</si>
  <si>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</si>
  <si>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</si>
  <si>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</si>
  <si>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</si>
  <si>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</si>
  <si>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</si>
  <si>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</si>
  <si>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</si>
  <si>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</si>
  <si>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закладів, у яких навчаються і виховуються діти з особливими освітніми потребами</t>
  </si>
  <si>
    <t>од.</t>
  </si>
  <si>
    <t>Мережа</t>
  </si>
  <si>
    <t>Придбання обладнання і предметів довгострокового користування</t>
  </si>
  <si>
    <t xml:space="preserve">Рішення  сесії Хмельницької міської ради від 23.12.2020 року № 14 </t>
  </si>
  <si>
    <t>Розбіжність виникла за рахунок збільшення кількості дітей та зменшенням вартості предмета закупівель виходячи з фактичної потреби після проведеної процедури закупівель.</t>
  </si>
  <si>
    <t>продукту</t>
  </si>
  <si>
    <t>Кількість дітей з особливими освітніми потребами</t>
  </si>
  <si>
    <t>осіб</t>
  </si>
  <si>
    <t>Розрахунок</t>
  </si>
  <si>
    <t>Розбіжність пояснюється тим, що збільшилась кількість дітей з особливими освітніми потребами.</t>
  </si>
  <si>
    <t xml:space="preserve">3. </t>
  </si>
  <si>
    <t>ефективності</t>
  </si>
  <si>
    <t>Витрати на 1 дитину з особливими освітніми потребами</t>
  </si>
  <si>
    <t>грн</t>
  </si>
  <si>
    <t>Вартість 1 години додаткових психолого-педагогічних і корекційно-розвиткових занять (послуг)</t>
  </si>
  <si>
    <t>Відхилення пояснюється збільшенням кількості дітей та зменшенням вартості предмета закупівель.</t>
  </si>
  <si>
    <t xml:space="preserve">4. </t>
  </si>
  <si>
    <t>якості</t>
  </si>
  <si>
    <t>Відсоток захищених статей видатків в загальному обсязі</t>
  </si>
  <si>
    <t>%</t>
  </si>
  <si>
    <t>Розбіжності між фактичними та затвердженими результативними показниками не мають відхилення.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</si>
  <si>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</si>
  <si>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</si>
  <si>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 За напрямом використання бюджетних коштів "Проведення (надання) додаткових психолого-педагогічних і корекційно-розвиткових занять (послуг)" забезпечено своєчасну виплату заробітної плати працівникам, сплату нарахувань на оплату праці; "Придбання спеціальних засобів корекції психофізичного розвитку" забезпечено закупівлю предметів, матеріалів, обладнання та інвентарю для надання підтримки особам з особливими освітніми потребами. Програми залишаються актуальними для подальшої реалізації.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</si>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</sst>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87"/>
  <sheetViews>
    <sheetView tabSelected="1" view="pageBreakPreview" topLeftCell="A76" zoomScale="60" zoomScaleNormal="100" workbookViewId="0">
      <selection activeCell="J89" sqref="J8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5" t="s">
        <v>7</v>
      </c>
      <c r="E21" s="15"/>
      <c r="F21" s="15"/>
      <c r="G21" s="15"/>
      <c r="H21" s="15"/>
      <c r="I21" s="15"/>
      <c r="J21" s="15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7" t="s">
        <v>19</v>
      </c>
      <c r="B24" s="17"/>
      <c r="C24" s="17"/>
      <c r="D24" s="17"/>
      <c r="E24" s="17"/>
      <c r="F24" s="17"/>
      <c r="G24" s="18" t="s">
        <v>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1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</row>
    <row r="26" spans="1:79" ht="10.5" hidden="1" customHeight="1" x14ac:dyDescent="0.2">
      <c r="A26" s="22" t="s">
        <v>21</v>
      </c>
      <c r="B26" s="22"/>
      <c r="C26" s="22"/>
      <c r="D26" s="22"/>
      <c r="E26" s="22"/>
      <c r="F26" s="22"/>
      <c r="G26" s="23" t="s"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CA26" s="1" t="s">
        <v>23</v>
      </c>
    </row>
    <row r="27" spans="1:79" ht="29.25" customHeight="1" x14ac:dyDescent="0.2">
      <c r="A27" s="21" t="s">
        <v>4</v>
      </c>
      <c r="B27" s="21"/>
      <c r="C27" s="21"/>
      <c r="D27" s="21"/>
      <c r="E27" s="21"/>
      <c r="F27" s="21"/>
      <c r="G27" s="26" t="s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79" ht="12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5.95" customHeight="1" x14ac:dyDescent="0.2">
      <c r="A29" s="16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41.25" customHeight="1" x14ac:dyDescent="0.2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5.75" customHeight="1" x14ac:dyDescent="0.2">
      <c r="A32" s="16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7" t="s">
        <v>19</v>
      </c>
      <c r="B33" s="17"/>
      <c r="C33" s="17"/>
      <c r="D33" s="17"/>
      <c r="E33" s="17"/>
      <c r="F33" s="17"/>
      <c r="G33" s="18" t="s">
        <v>28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0"/>
    </row>
    <row r="34" spans="1:79" ht="15.75" x14ac:dyDescent="0.2">
      <c r="A34" s="21">
        <v>1</v>
      </c>
      <c r="B34" s="21"/>
      <c r="C34" s="21"/>
      <c r="D34" s="21"/>
      <c r="E34" s="21"/>
      <c r="F34" s="21"/>
      <c r="G34" s="18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</row>
    <row r="35" spans="1:79" ht="10.5" hidden="1" customHeight="1" x14ac:dyDescent="0.2">
      <c r="A35" s="22" t="s">
        <v>29</v>
      </c>
      <c r="B35" s="22"/>
      <c r="C35" s="22"/>
      <c r="D35" s="22"/>
      <c r="E35" s="22"/>
      <c r="F35" s="22"/>
      <c r="G35" s="23" t="s">
        <v>22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CA35" s="1" t="s">
        <v>30</v>
      </c>
    </row>
    <row r="36" spans="1:79" ht="76.5" customHeight="1" x14ac:dyDescent="0.2">
      <c r="A36" s="21" t="s">
        <v>4</v>
      </c>
      <c r="B36" s="21"/>
      <c r="C36" s="21"/>
      <c r="D36" s="21"/>
      <c r="E36" s="21"/>
      <c r="F36" s="21"/>
      <c r="G36" s="26" t="s">
        <v>31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  <c r="CA36" s="1" t="s">
        <v>32</v>
      </c>
    </row>
    <row r="38" spans="1:79" ht="15.75" customHeight="1" x14ac:dyDescent="0.2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" customHeight="1" x14ac:dyDescent="0.2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21" t="s">
        <v>19</v>
      </c>
      <c r="B40" s="21"/>
      <c r="C40" s="21" t="s">
        <v>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36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37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38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79" ht="39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39</v>
      </c>
      <c r="AB41" s="21"/>
      <c r="AC41" s="21"/>
      <c r="AD41" s="21"/>
      <c r="AE41" s="21"/>
      <c r="AF41" s="21" t="s">
        <v>40</v>
      </c>
      <c r="AG41" s="21"/>
      <c r="AH41" s="21"/>
      <c r="AI41" s="21"/>
      <c r="AJ41" s="21"/>
      <c r="AK41" s="21" t="s">
        <v>41</v>
      </c>
      <c r="AL41" s="21"/>
      <c r="AM41" s="21"/>
      <c r="AN41" s="21"/>
      <c r="AO41" s="21"/>
      <c r="AP41" s="21" t="s">
        <v>39</v>
      </c>
      <c r="AQ41" s="21"/>
      <c r="AR41" s="21"/>
      <c r="AS41" s="21"/>
      <c r="AT41" s="21"/>
      <c r="AU41" s="21" t="s">
        <v>40</v>
      </c>
      <c r="AV41" s="21"/>
      <c r="AW41" s="21"/>
      <c r="AX41" s="21"/>
      <c r="AY41" s="21"/>
      <c r="AZ41" s="21" t="s">
        <v>41</v>
      </c>
      <c r="BA41" s="21"/>
      <c r="BB41" s="21"/>
      <c r="BC41" s="21"/>
      <c r="BD41" s="21" t="s">
        <v>39</v>
      </c>
      <c r="BE41" s="21"/>
      <c r="BF41" s="21"/>
      <c r="BG41" s="21"/>
      <c r="BH41" s="21"/>
      <c r="BI41" s="21" t="s">
        <v>40</v>
      </c>
      <c r="BJ41" s="21"/>
      <c r="BK41" s="21"/>
      <c r="BL41" s="21"/>
      <c r="BM41" s="21"/>
      <c r="BN41" s="21" t="s">
        <v>42</v>
      </c>
      <c r="BO41" s="21"/>
      <c r="BP41" s="21"/>
      <c r="BQ41" s="21"/>
    </row>
    <row r="42" spans="1:79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">
      <c r="A43" s="22" t="s">
        <v>29</v>
      </c>
      <c r="B43" s="22"/>
      <c r="C43" s="40" t="s">
        <v>22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42" t="s">
        <v>43</v>
      </c>
      <c r="AB43" s="42"/>
      <c r="AC43" s="42"/>
      <c r="AD43" s="42"/>
      <c r="AE43" s="42"/>
      <c r="AF43" s="42" t="s">
        <v>44</v>
      </c>
      <c r="AG43" s="42"/>
      <c r="AH43" s="42"/>
      <c r="AI43" s="42"/>
      <c r="AJ43" s="42"/>
      <c r="AK43" s="43" t="s">
        <v>45</v>
      </c>
      <c r="AL43" s="43"/>
      <c r="AM43" s="43"/>
      <c r="AN43" s="43"/>
      <c r="AO43" s="43"/>
      <c r="AP43" s="42" t="s">
        <v>46</v>
      </c>
      <c r="AQ43" s="42"/>
      <c r="AR43" s="42"/>
      <c r="AS43" s="42"/>
      <c r="AT43" s="42"/>
      <c r="AU43" s="42" t="s">
        <v>47</v>
      </c>
      <c r="AV43" s="42"/>
      <c r="AW43" s="42"/>
      <c r="AX43" s="42"/>
      <c r="AY43" s="42"/>
      <c r="AZ43" s="43" t="s">
        <v>45</v>
      </c>
      <c r="BA43" s="43"/>
      <c r="BB43" s="43"/>
      <c r="BC43" s="43"/>
      <c r="BD43" s="44" t="s">
        <v>48</v>
      </c>
      <c r="BE43" s="44"/>
      <c r="BF43" s="44"/>
      <c r="BG43" s="44"/>
      <c r="BH43" s="44"/>
      <c r="BI43" s="44" t="s">
        <v>48</v>
      </c>
      <c r="BJ43" s="44"/>
      <c r="BK43" s="44"/>
      <c r="BL43" s="44"/>
      <c r="BM43" s="44"/>
      <c r="BN43" s="45" t="s">
        <v>45</v>
      </c>
      <c r="BO43" s="45"/>
      <c r="BP43" s="45"/>
      <c r="BQ43" s="45"/>
      <c r="CA43" s="1" t="s">
        <v>49</v>
      </c>
    </row>
    <row r="44" spans="1:79" ht="55.5" customHeight="1" x14ac:dyDescent="0.2">
      <c r="A44" s="36" t="s">
        <v>4</v>
      </c>
      <c r="B44" s="36"/>
      <c r="C44" s="46" t="s">
        <v>50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49">
        <v>4626819</v>
      </c>
      <c r="AB44" s="50"/>
      <c r="AC44" s="50"/>
      <c r="AD44" s="50"/>
      <c r="AE44" s="51"/>
      <c r="AF44" s="49">
        <v>0</v>
      </c>
      <c r="AG44" s="50"/>
      <c r="AH44" s="50"/>
      <c r="AI44" s="50"/>
      <c r="AJ44" s="51"/>
      <c r="AK44" s="49">
        <f>SUM(AA44:AJ44)</f>
        <v>4626819</v>
      </c>
      <c r="AL44" s="50"/>
      <c r="AM44" s="50"/>
      <c r="AN44" s="50"/>
      <c r="AO44" s="51"/>
      <c r="AP44" s="49">
        <f>3792448.01+827388.72</f>
        <v>4619836.7299999995</v>
      </c>
      <c r="AQ44" s="50"/>
      <c r="AR44" s="50"/>
      <c r="AS44" s="50"/>
      <c r="AT44" s="51"/>
      <c r="AU44" s="49">
        <v>0</v>
      </c>
      <c r="AV44" s="50"/>
      <c r="AW44" s="50"/>
      <c r="AX44" s="50"/>
      <c r="AY44" s="51"/>
      <c r="AZ44" s="49">
        <f>AP44+AU44</f>
        <v>4619836.7299999995</v>
      </c>
      <c r="BA44" s="50"/>
      <c r="BB44" s="50"/>
      <c r="BC44" s="51"/>
      <c r="BD44" s="49">
        <f>AP44-AA44</f>
        <v>-6982.2700000004843</v>
      </c>
      <c r="BE44" s="50"/>
      <c r="BF44" s="50"/>
      <c r="BG44" s="50"/>
      <c r="BH44" s="51"/>
      <c r="BI44" s="52">
        <f t="shared" ref="BI44:BI46" si="0">AU44-AF44</f>
        <v>0</v>
      </c>
      <c r="BJ44" s="52"/>
      <c r="BK44" s="52"/>
      <c r="BL44" s="52"/>
      <c r="BM44" s="52"/>
      <c r="BN44" s="52">
        <f t="shared" ref="BN44:BN45" si="1">SUM(BD44:BM44)</f>
        <v>-6982.2700000004843</v>
      </c>
      <c r="BO44" s="52"/>
      <c r="BP44" s="52"/>
      <c r="BQ44" s="52"/>
    </row>
    <row r="45" spans="1:79" ht="28.5" customHeight="1" x14ac:dyDescent="0.2">
      <c r="A45" s="36" t="s">
        <v>9</v>
      </c>
      <c r="B45" s="36"/>
      <c r="C45" s="46" t="s">
        <v>51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  <c r="AA45" s="49">
        <v>95165</v>
      </c>
      <c r="AB45" s="50"/>
      <c r="AC45" s="50"/>
      <c r="AD45" s="50"/>
      <c r="AE45" s="51"/>
      <c r="AF45" s="49">
        <v>2396198</v>
      </c>
      <c r="AG45" s="50"/>
      <c r="AH45" s="50"/>
      <c r="AI45" s="50"/>
      <c r="AJ45" s="51"/>
      <c r="AK45" s="49">
        <f>SUM(AA45:AJ45)</f>
        <v>2491363</v>
      </c>
      <c r="AL45" s="50"/>
      <c r="AM45" s="50"/>
      <c r="AN45" s="50"/>
      <c r="AO45" s="51"/>
      <c r="AP45" s="49">
        <v>95084.9</v>
      </c>
      <c r="AQ45" s="50"/>
      <c r="AR45" s="50"/>
      <c r="AS45" s="50"/>
      <c r="AT45" s="51"/>
      <c r="AU45" s="49">
        <v>2298803.77</v>
      </c>
      <c r="AV45" s="50"/>
      <c r="AW45" s="50"/>
      <c r="AX45" s="50"/>
      <c r="AY45" s="51"/>
      <c r="AZ45" s="49">
        <f>AP45+AU45</f>
        <v>2393888.67</v>
      </c>
      <c r="BA45" s="50"/>
      <c r="BB45" s="50"/>
      <c r="BC45" s="51"/>
      <c r="BD45" s="49">
        <f>AP45-AA45</f>
        <v>-80.100000000005821</v>
      </c>
      <c r="BE45" s="50"/>
      <c r="BF45" s="50"/>
      <c r="BG45" s="50"/>
      <c r="BH45" s="51"/>
      <c r="BI45" s="52">
        <f t="shared" si="0"/>
        <v>-97394.229999999981</v>
      </c>
      <c r="BJ45" s="52"/>
      <c r="BK45" s="52"/>
      <c r="BL45" s="52"/>
      <c r="BM45" s="52"/>
      <c r="BN45" s="52">
        <f t="shared" si="1"/>
        <v>-97474.329999999987</v>
      </c>
      <c r="BO45" s="52"/>
      <c r="BP45" s="52"/>
      <c r="BQ45" s="52"/>
    </row>
    <row r="46" spans="1:79" s="57" customFormat="1" ht="23.25" customHeight="1" x14ac:dyDescent="0.25">
      <c r="A46" s="53"/>
      <c r="B46" s="53"/>
      <c r="C46" s="54" t="s">
        <v>52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56">
        <f>AA44+AA45</f>
        <v>4721984</v>
      </c>
      <c r="AB46" s="56"/>
      <c r="AC46" s="56"/>
      <c r="AD46" s="56"/>
      <c r="AE46" s="56"/>
      <c r="AF46" s="56">
        <f>SUM(AF45:AJ45)</f>
        <v>2396198</v>
      </c>
      <c r="AG46" s="56"/>
      <c r="AH46" s="56"/>
      <c r="AI46" s="56"/>
      <c r="AJ46" s="56"/>
      <c r="AK46" s="56">
        <f>AK44+AK45</f>
        <v>7118182</v>
      </c>
      <c r="AL46" s="56"/>
      <c r="AM46" s="56"/>
      <c r="AN46" s="56"/>
      <c r="AO46" s="56"/>
      <c r="AP46" s="56">
        <f>AP44+AP45</f>
        <v>4714921.63</v>
      </c>
      <c r="AQ46" s="56"/>
      <c r="AR46" s="56"/>
      <c r="AS46" s="56"/>
      <c r="AT46" s="56"/>
      <c r="AU46" s="56">
        <f>SUM(AU45:AY45)</f>
        <v>2298803.77</v>
      </c>
      <c r="AV46" s="56"/>
      <c r="AW46" s="56"/>
      <c r="AX46" s="56"/>
      <c r="AY46" s="56"/>
      <c r="AZ46" s="56">
        <f t="shared" ref="AZ46" si="2">AP46+AU46</f>
        <v>7013725.4000000004</v>
      </c>
      <c r="BA46" s="56"/>
      <c r="BB46" s="56"/>
      <c r="BC46" s="56"/>
      <c r="BD46" s="56">
        <f>AP46-AA46</f>
        <v>-7062.3700000001118</v>
      </c>
      <c r="BE46" s="56"/>
      <c r="BF46" s="56"/>
      <c r="BG46" s="56"/>
      <c r="BH46" s="56"/>
      <c r="BI46" s="56">
        <f t="shared" si="0"/>
        <v>-97394.229999999981</v>
      </c>
      <c r="BJ46" s="56"/>
      <c r="BK46" s="56"/>
      <c r="BL46" s="56"/>
      <c r="BM46" s="56"/>
      <c r="BN46" s="56">
        <f>BD46+BI46</f>
        <v>-104456.60000000009</v>
      </c>
      <c r="BO46" s="56"/>
      <c r="BP46" s="56"/>
      <c r="BQ46" s="56"/>
      <c r="CA46" s="57" t="s">
        <v>53</v>
      </c>
    </row>
    <row r="47" spans="1:79" s="61" customFormat="1" ht="44.25" customHeight="1" x14ac:dyDescent="0.2">
      <c r="A47" s="58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60"/>
      <c r="CA47" s="61" t="s">
        <v>53</v>
      </c>
    </row>
    <row r="49" spans="1:79" ht="15.75" customHeight="1" x14ac:dyDescent="0.2">
      <c r="A49" s="16" t="s">
        <v>55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35" t="s">
        <v>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1" spans="1:79" ht="28.5" customHeight="1" x14ac:dyDescent="0.2">
      <c r="A51" s="21" t="s">
        <v>56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 t="s">
        <v>36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 t="s">
        <v>37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 t="s">
        <v>38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62"/>
      <c r="BN51" s="62"/>
      <c r="BO51" s="62"/>
      <c r="BP51" s="62"/>
      <c r="BQ51" s="62"/>
    </row>
    <row r="52" spans="1:79" ht="41.2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 t="s">
        <v>39</v>
      </c>
      <c r="R52" s="21"/>
      <c r="S52" s="21"/>
      <c r="T52" s="21"/>
      <c r="U52" s="21"/>
      <c r="V52" s="21" t="s">
        <v>40</v>
      </c>
      <c r="W52" s="21"/>
      <c r="X52" s="21"/>
      <c r="Y52" s="21"/>
      <c r="Z52" s="21"/>
      <c r="AA52" s="21" t="s">
        <v>41</v>
      </c>
      <c r="AB52" s="21"/>
      <c r="AC52" s="21"/>
      <c r="AD52" s="21"/>
      <c r="AE52" s="21"/>
      <c r="AF52" s="21"/>
      <c r="AG52" s="21" t="s">
        <v>39</v>
      </c>
      <c r="AH52" s="21"/>
      <c r="AI52" s="21"/>
      <c r="AJ52" s="21"/>
      <c r="AK52" s="21"/>
      <c r="AL52" s="21" t="s">
        <v>40</v>
      </c>
      <c r="AM52" s="21"/>
      <c r="AN52" s="21"/>
      <c r="AO52" s="21"/>
      <c r="AP52" s="21"/>
      <c r="AQ52" s="21" t="s">
        <v>41</v>
      </c>
      <c r="AR52" s="21"/>
      <c r="AS52" s="21"/>
      <c r="AT52" s="21"/>
      <c r="AU52" s="21"/>
      <c r="AV52" s="21"/>
      <c r="AW52" s="63" t="s">
        <v>39</v>
      </c>
      <c r="AX52" s="64"/>
      <c r="AY52" s="64"/>
      <c r="AZ52" s="64"/>
      <c r="BA52" s="65"/>
      <c r="BB52" s="63" t="s">
        <v>40</v>
      </c>
      <c r="BC52" s="64"/>
      <c r="BD52" s="64"/>
      <c r="BE52" s="64"/>
      <c r="BF52" s="65"/>
      <c r="BG52" s="21" t="s">
        <v>41</v>
      </c>
      <c r="BH52" s="21"/>
      <c r="BI52" s="21"/>
      <c r="BJ52" s="21"/>
      <c r="BK52" s="21"/>
      <c r="BL52" s="21"/>
      <c r="BM52" s="62"/>
      <c r="BN52" s="62"/>
      <c r="BO52" s="62"/>
      <c r="BP52" s="62"/>
      <c r="BQ52" s="62"/>
    </row>
    <row r="53" spans="1:79" ht="15.95" customHeight="1" x14ac:dyDescent="0.25">
      <c r="A53" s="21">
        <v>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2</v>
      </c>
      <c r="R53" s="21"/>
      <c r="S53" s="21"/>
      <c r="T53" s="21"/>
      <c r="U53" s="21"/>
      <c r="V53" s="21">
        <v>3</v>
      </c>
      <c r="W53" s="21"/>
      <c r="X53" s="21"/>
      <c r="Y53" s="21"/>
      <c r="Z53" s="21"/>
      <c r="AA53" s="21">
        <v>4</v>
      </c>
      <c r="AB53" s="21"/>
      <c r="AC53" s="21"/>
      <c r="AD53" s="21"/>
      <c r="AE53" s="21"/>
      <c r="AF53" s="21"/>
      <c r="AG53" s="21">
        <v>5</v>
      </c>
      <c r="AH53" s="21"/>
      <c r="AI53" s="21"/>
      <c r="AJ53" s="21"/>
      <c r="AK53" s="21"/>
      <c r="AL53" s="21">
        <v>6</v>
      </c>
      <c r="AM53" s="21"/>
      <c r="AN53" s="21"/>
      <c r="AO53" s="21"/>
      <c r="AP53" s="21"/>
      <c r="AQ53" s="21">
        <v>7</v>
      </c>
      <c r="AR53" s="21"/>
      <c r="AS53" s="21"/>
      <c r="AT53" s="21"/>
      <c r="AU53" s="21"/>
      <c r="AV53" s="21"/>
      <c r="AW53" s="21">
        <v>8</v>
      </c>
      <c r="AX53" s="21"/>
      <c r="AY53" s="21"/>
      <c r="AZ53" s="21"/>
      <c r="BA53" s="21"/>
      <c r="BB53" s="66">
        <v>9</v>
      </c>
      <c r="BC53" s="66"/>
      <c r="BD53" s="66"/>
      <c r="BE53" s="66"/>
      <c r="BF53" s="66"/>
      <c r="BG53" s="66">
        <v>10</v>
      </c>
      <c r="BH53" s="66"/>
      <c r="BI53" s="66"/>
      <c r="BJ53" s="66"/>
      <c r="BK53" s="66"/>
      <c r="BL53" s="66"/>
      <c r="BM53" s="67"/>
      <c r="BN53" s="67"/>
      <c r="BO53" s="67"/>
      <c r="BP53" s="67"/>
      <c r="BQ53" s="67"/>
    </row>
    <row r="54" spans="1:79" ht="18" hidden="1" customHeight="1" x14ac:dyDescent="0.2">
      <c r="A54" s="68" t="s">
        <v>22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42" t="s">
        <v>43</v>
      </c>
      <c r="R54" s="42"/>
      <c r="S54" s="42"/>
      <c r="T54" s="42"/>
      <c r="U54" s="42"/>
      <c r="V54" s="42" t="s">
        <v>44</v>
      </c>
      <c r="W54" s="42"/>
      <c r="X54" s="42"/>
      <c r="Y54" s="42"/>
      <c r="Z54" s="42"/>
      <c r="AA54" s="43" t="s">
        <v>45</v>
      </c>
      <c r="AB54" s="45"/>
      <c r="AC54" s="45"/>
      <c r="AD54" s="45"/>
      <c r="AE54" s="45"/>
      <c r="AF54" s="45"/>
      <c r="AG54" s="42" t="s">
        <v>46</v>
      </c>
      <c r="AH54" s="42"/>
      <c r="AI54" s="42"/>
      <c r="AJ54" s="42"/>
      <c r="AK54" s="42"/>
      <c r="AL54" s="42" t="s">
        <v>47</v>
      </c>
      <c r="AM54" s="42"/>
      <c r="AN54" s="42"/>
      <c r="AO54" s="42"/>
      <c r="AP54" s="42"/>
      <c r="AQ54" s="43" t="s">
        <v>45</v>
      </c>
      <c r="AR54" s="45"/>
      <c r="AS54" s="45"/>
      <c r="AT54" s="45"/>
      <c r="AU54" s="45"/>
      <c r="AV54" s="45"/>
      <c r="AW54" s="69" t="s">
        <v>57</v>
      </c>
      <c r="AX54" s="70"/>
      <c r="AY54" s="70"/>
      <c r="AZ54" s="70"/>
      <c r="BA54" s="71"/>
      <c r="BB54" s="69" t="s">
        <v>57</v>
      </c>
      <c r="BC54" s="70"/>
      <c r="BD54" s="70"/>
      <c r="BE54" s="70"/>
      <c r="BF54" s="71"/>
      <c r="BG54" s="45" t="s">
        <v>45</v>
      </c>
      <c r="BH54" s="45"/>
      <c r="BI54" s="45"/>
      <c r="BJ54" s="45"/>
      <c r="BK54" s="45"/>
      <c r="BL54" s="45"/>
      <c r="BM54" s="72"/>
      <c r="BN54" s="72"/>
      <c r="BO54" s="72"/>
      <c r="BP54" s="72"/>
      <c r="BQ54" s="72"/>
      <c r="CA54" s="1" t="s">
        <v>58</v>
      </c>
    </row>
    <row r="55" spans="1:79" ht="65.25" customHeight="1" x14ac:dyDescent="0.2">
      <c r="A55" s="58" t="s">
        <v>59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73">
        <v>4721984</v>
      </c>
      <c r="R55" s="73"/>
      <c r="S55" s="73"/>
      <c r="T55" s="73"/>
      <c r="U55" s="73"/>
      <c r="V55" s="73">
        <v>2396198</v>
      </c>
      <c r="W55" s="73"/>
      <c r="X55" s="73"/>
      <c r="Y55" s="73"/>
      <c r="Z55" s="73"/>
      <c r="AA55" s="73">
        <f>Q55+V55</f>
        <v>7118182</v>
      </c>
      <c r="AB55" s="73"/>
      <c r="AC55" s="73"/>
      <c r="AD55" s="73"/>
      <c r="AE55" s="73"/>
      <c r="AF55" s="73"/>
      <c r="AG55" s="73">
        <f>AP46</f>
        <v>4714921.63</v>
      </c>
      <c r="AH55" s="73"/>
      <c r="AI55" s="73"/>
      <c r="AJ55" s="73"/>
      <c r="AK55" s="73"/>
      <c r="AL55" s="73">
        <f>AU46</f>
        <v>2298803.77</v>
      </c>
      <c r="AM55" s="73"/>
      <c r="AN55" s="73"/>
      <c r="AO55" s="73"/>
      <c r="AP55" s="73"/>
      <c r="AQ55" s="73">
        <f>AG55+AL55</f>
        <v>7013725.4000000004</v>
      </c>
      <c r="AR55" s="73"/>
      <c r="AS55" s="73"/>
      <c r="AT55" s="73"/>
      <c r="AU55" s="73"/>
      <c r="AV55" s="73"/>
      <c r="AW55" s="73">
        <f>AG55-Q55</f>
        <v>-7062.3700000001118</v>
      </c>
      <c r="AX55" s="73"/>
      <c r="AY55" s="73"/>
      <c r="AZ55" s="73"/>
      <c r="BA55" s="73"/>
      <c r="BB55" s="73">
        <f>AL55-V55</f>
        <v>-97394.229999999981</v>
      </c>
      <c r="BC55" s="73"/>
      <c r="BD55" s="73"/>
      <c r="BE55" s="73"/>
      <c r="BF55" s="73"/>
      <c r="BG55" s="73">
        <f>SUM(AW55:BF55)</f>
        <v>-104456.60000000009</v>
      </c>
      <c r="BH55" s="73"/>
      <c r="BI55" s="73"/>
      <c r="BJ55" s="73"/>
      <c r="BK55" s="73"/>
      <c r="BL55" s="73"/>
      <c r="BM55" s="72"/>
      <c r="BN55" s="72"/>
      <c r="BO55" s="72"/>
      <c r="BP55" s="72"/>
      <c r="BQ55" s="72"/>
    </row>
    <row r="56" spans="1:79" s="57" customFormat="1" ht="15.75" x14ac:dyDescent="0.25">
      <c r="A56" s="74" t="s">
        <v>60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56">
        <f>SUM(Q55:U55)</f>
        <v>4721984</v>
      </c>
      <c r="R56" s="56"/>
      <c r="S56" s="56"/>
      <c r="T56" s="56"/>
      <c r="U56" s="56"/>
      <c r="V56" s="56">
        <f>V55</f>
        <v>2396198</v>
      </c>
      <c r="W56" s="56"/>
      <c r="X56" s="56"/>
      <c r="Y56" s="56"/>
      <c r="Z56" s="56"/>
      <c r="AA56" s="56">
        <f>AA55</f>
        <v>7118182</v>
      </c>
      <c r="AB56" s="56"/>
      <c r="AC56" s="56"/>
      <c r="AD56" s="56"/>
      <c r="AE56" s="56"/>
      <c r="AF56" s="56"/>
      <c r="AG56" s="56">
        <f>AG55</f>
        <v>4714921.63</v>
      </c>
      <c r="AH56" s="56"/>
      <c r="AI56" s="56"/>
      <c r="AJ56" s="56"/>
      <c r="AK56" s="56"/>
      <c r="AL56" s="56">
        <f>AL55</f>
        <v>2298803.77</v>
      </c>
      <c r="AM56" s="56"/>
      <c r="AN56" s="56"/>
      <c r="AO56" s="56"/>
      <c r="AP56" s="56"/>
      <c r="AQ56" s="56">
        <f>AG56+AL56</f>
        <v>7013725.4000000004</v>
      </c>
      <c r="AR56" s="56"/>
      <c r="AS56" s="56"/>
      <c r="AT56" s="56"/>
      <c r="AU56" s="56"/>
      <c r="AV56" s="56"/>
      <c r="AW56" s="56">
        <f>SUM(AW55:BA55)</f>
        <v>-7062.3700000001118</v>
      </c>
      <c r="AX56" s="56"/>
      <c r="AY56" s="56"/>
      <c r="AZ56" s="56"/>
      <c r="BA56" s="56"/>
      <c r="BB56" s="56">
        <f>BB55</f>
        <v>-97394.229999999981</v>
      </c>
      <c r="BC56" s="56"/>
      <c r="BD56" s="56"/>
      <c r="BE56" s="56"/>
      <c r="BF56" s="56"/>
      <c r="BG56" s="56">
        <f>BG55</f>
        <v>-104456.60000000009</v>
      </c>
      <c r="BH56" s="56"/>
      <c r="BI56" s="56"/>
      <c r="BJ56" s="56"/>
      <c r="BK56" s="56"/>
      <c r="BL56" s="56"/>
      <c r="BM56" s="75"/>
      <c r="BN56" s="75"/>
      <c r="BO56" s="75"/>
      <c r="BP56" s="75"/>
      <c r="BQ56" s="75"/>
      <c r="CA56" s="57" t="s">
        <v>61</v>
      </c>
    </row>
    <row r="58" spans="1:79" ht="15.75" customHeight="1" x14ac:dyDescent="0.2">
      <c r="A58" s="16" t="s">
        <v>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60" spans="1:79" ht="45" customHeight="1" x14ac:dyDescent="0.2">
      <c r="A60" s="76" t="s">
        <v>63</v>
      </c>
      <c r="B60" s="77"/>
      <c r="C60" s="76" t="s">
        <v>64</v>
      </c>
      <c r="D60" s="15"/>
      <c r="E60" s="15"/>
      <c r="F60" s="15"/>
      <c r="G60" s="15"/>
      <c r="H60" s="15"/>
      <c r="I60" s="77"/>
      <c r="J60" s="76" t="s">
        <v>65</v>
      </c>
      <c r="K60" s="15"/>
      <c r="L60" s="15"/>
      <c r="M60" s="15"/>
      <c r="N60" s="77"/>
      <c r="O60" s="76" t="s">
        <v>66</v>
      </c>
      <c r="P60" s="15"/>
      <c r="Q60" s="15"/>
      <c r="R60" s="15"/>
      <c r="S60" s="15"/>
      <c r="T60" s="15"/>
      <c r="U60" s="15"/>
      <c r="V60" s="15"/>
      <c r="W60" s="15"/>
      <c r="X60" s="77"/>
      <c r="Y60" s="21" t="s">
        <v>36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 t="s">
        <v>67</v>
      </c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78" t="s">
        <v>38</v>
      </c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9" ht="32.25" customHeight="1" x14ac:dyDescent="0.2">
      <c r="A61" s="81"/>
      <c r="B61" s="82"/>
      <c r="C61" s="81"/>
      <c r="D61" s="83"/>
      <c r="E61" s="83"/>
      <c r="F61" s="83"/>
      <c r="G61" s="83"/>
      <c r="H61" s="83"/>
      <c r="I61" s="82"/>
      <c r="J61" s="81"/>
      <c r="K61" s="83"/>
      <c r="L61" s="83"/>
      <c r="M61" s="83"/>
      <c r="N61" s="82"/>
      <c r="O61" s="81"/>
      <c r="P61" s="83"/>
      <c r="Q61" s="83"/>
      <c r="R61" s="83"/>
      <c r="S61" s="83"/>
      <c r="T61" s="83"/>
      <c r="U61" s="83"/>
      <c r="V61" s="83"/>
      <c r="W61" s="83"/>
      <c r="X61" s="82"/>
      <c r="Y61" s="63" t="s">
        <v>39</v>
      </c>
      <c r="Z61" s="64"/>
      <c r="AA61" s="64"/>
      <c r="AB61" s="64"/>
      <c r="AC61" s="65"/>
      <c r="AD61" s="63" t="s">
        <v>40</v>
      </c>
      <c r="AE61" s="64"/>
      <c r="AF61" s="64"/>
      <c r="AG61" s="64"/>
      <c r="AH61" s="65"/>
      <c r="AI61" s="21" t="s">
        <v>41</v>
      </c>
      <c r="AJ61" s="21"/>
      <c r="AK61" s="21"/>
      <c r="AL61" s="21"/>
      <c r="AM61" s="21"/>
      <c r="AN61" s="21" t="s">
        <v>39</v>
      </c>
      <c r="AO61" s="21"/>
      <c r="AP61" s="21"/>
      <c r="AQ61" s="21"/>
      <c r="AR61" s="21"/>
      <c r="AS61" s="21" t="s">
        <v>40</v>
      </c>
      <c r="AT61" s="21"/>
      <c r="AU61" s="21"/>
      <c r="AV61" s="21"/>
      <c r="AW61" s="21"/>
      <c r="AX61" s="21" t="s">
        <v>41</v>
      </c>
      <c r="AY61" s="21"/>
      <c r="AZ61" s="21"/>
      <c r="BA61" s="21"/>
      <c r="BB61" s="21"/>
      <c r="BC61" s="21" t="s">
        <v>39</v>
      </c>
      <c r="BD61" s="21"/>
      <c r="BE61" s="21"/>
      <c r="BF61" s="21"/>
      <c r="BG61" s="21"/>
      <c r="BH61" s="21" t="s">
        <v>40</v>
      </c>
      <c r="BI61" s="21"/>
      <c r="BJ61" s="21"/>
      <c r="BK61" s="21"/>
      <c r="BL61" s="21"/>
      <c r="BM61" s="21" t="s">
        <v>41</v>
      </c>
      <c r="BN61" s="21"/>
      <c r="BO61" s="21"/>
      <c r="BP61" s="21"/>
      <c r="BQ61" s="21"/>
      <c r="BR61" s="62"/>
      <c r="BS61" s="62"/>
      <c r="BT61" s="62"/>
      <c r="BU61" s="62"/>
      <c r="BV61" s="62"/>
      <c r="BW61" s="62"/>
      <c r="BX61" s="62"/>
      <c r="BY61" s="62"/>
      <c r="BZ61" s="80"/>
    </row>
    <row r="62" spans="1:79" ht="15.95" customHeight="1" x14ac:dyDescent="0.2">
      <c r="A62" s="21">
        <v>1</v>
      </c>
      <c r="B62" s="21"/>
      <c r="C62" s="21">
        <v>2</v>
      </c>
      <c r="D62" s="21"/>
      <c r="E62" s="21"/>
      <c r="F62" s="21"/>
      <c r="G62" s="21"/>
      <c r="H62" s="21"/>
      <c r="I62" s="21"/>
      <c r="J62" s="21">
        <v>3</v>
      </c>
      <c r="K62" s="21"/>
      <c r="L62" s="21"/>
      <c r="M62" s="21"/>
      <c r="N62" s="21"/>
      <c r="O62" s="21">
        <v>4</v>
      </c>
      <c r="P62" s="21"/>
      <c r="Q62" s="21"/>
      <c r="R62" s="21"/>
      <c r="S62" s="21"/>
      <c r="T62" s="21"/>
      <c r="U62" s="21"/>
      <c r="V62" s="21"/>
      <c r="W62" s="21"/>
      <c r="X62" s="21"/>
      <c r="Y62" s="21">
        <v>5</v>
      </c>
      <c r="Z62" s="21"/>
      <c r="AA62" s="21"/>
      <c r="AB62" s="21"/>
      <c r="AC62" s="21"/>
      <c r="AD62" s="21">
        <v>6</v>
      </c>
      <c r="AE62" s="21"/>
      <c r="AF62" s="21"/>
      <c r="AG62" s="21"/>
      <c r="AH62" s="21"/>
      <c r="AI62" s="21">
        <v>7</v>
      </c>
      <c r="AJ62" s="21"/>
      <c r="AK62" s="21"/>
      <c r="AL62" s="21"/>
      <c r="AM62" s="21"/>
      <c r="AN62" s="63">
        <v>8</v>
      </c>
      <c r="AO62" s="64"/>
      <c r="AP62" s="64"/>
      <c r="AQ62" s="64"/>
      <c r="AR62" s="65"/>
      <c r="AS62" s="63">
        <v>9</v>
      </c>
      <c r="AT62" s="64"/>
      <c r="AU62" s="64"/>
      <c r="AV62" s="64"/>
      <c r="AW62" s="65"/>
      <c r="AX62" s="63">
        <v>10</v>
      </c>
      <c r="AY62" s="64"/>
      <c r="AZ62" s="64"/>
      <c r="BA62" s="64"/>
      <c r="BB62" s="65"/>
      <c r="BC62" s="63">
        <v>11</v>
      </c>
      <c r="BD62" s="64"/>
      <c r="BE62" s="64"/>
      <c r="BF62" s="64"/>
      <c r="BG62" s="65"/>
      <c r="BH62" s="63">
        <v>12</v>
      </c>
      <c r="BI62" s="64"/>
      <c r="BJ62" s="64"/>
      <c r="BK62" s="64"/>
      <c r="BL62" s="65"/>
      <c r="BM62" s="63">
        <v>13</v>
      </c>
      <c r="BN62" s="64"/>
      <c r="BO62" s="64"/>
      <c r="BP62" s="64"/>
      <c r="BQ62" s="65"/>
      <c r="BR62" s="62"/>
      <c r="BS62" s="62"/>
      <c r="BT62" s="62"/>
      <c r="BU62" s="62"/>
      <c r="BV62" s="62"/>
      <c r="BW62" s="62"/>
      <c r="BX62" s="62"/>
      <c r="BY62" s="62"/>
      <c r="BZ62" s="80"/>
    </row>
    <row r="63" spans="1:79" ht="12.75" hidden="1" customHeight="1" x14ac:dyDescent="0.2">
      <c r="A63" s="22" t="s">
        <v>21</v>
      </c>
      <c r="B63" s="22"/>
      <c r="C63" s="23" t="s">
        <v>22</v>
      </c>
      <c r="D63" s="24"/>
      <c r="E63" s="24"/>
      <c r="F63" s="24"/>
      <c r="G63" s="24"/>
      <c r="H63" s="24"/>
      <c r="I63" s="25"/>
      <c r="J63" s="22" t="s">
        <v>68</v>
      </c>
      <c r="K63" s="22"/>
      <c r="L63" s="22"/>
      <c r="M63" s="22"/>
      <c r="N63" s="22"/>
      <c r="O63" s="68" t="s">
        <v>69</v>
      </c>
      <c r="P63" s="68"/>
      <c r="Q63" s="68"/>
      <c r="R63" s="68"/>
      <c r="S63" s="68"/>
      <c r="T63" s="68"/>
      <c r="U63" s="68"/>
      <c r="V63" s="68"/>
      <c r="W63" s="68"/>
      <c r="X63" s="23"/>
      <c r="Y63" s="42" t="s">
        <v>43</v>
      </c>
      <c r="Z63" s="42"/>
      <c r="AA63" s="42"/>
      <c r="AB63" s="42"/>
      <c r="AC63" s="42"/>
      <c r="AD63" s="42" t="s">
        <v>70</v>
      </c>
      <c r="AE63" s="42"/>
      <c r="AF63" s="42"/>
      <c r="AG63" s="42"/>
      <c r="AH63" s="42"/>
      <c r="AI63" s="42" t="s">
        <v>45</v>
      </c>
      <c r="AJ63" s="42"/>
      <c r="AK63" s="42"/>
      <c r="AL63" s="42"/>
      <c r="AM63" s="42"/>
      <c r="AN63" s="42" t="s">
        <v>71</v>
      </c>
      <c r="AO63" s="42"/>
      <c r="AP63" s="42"/>
      <c r="AQ63" s="42"/>
      <c r="AR63" s="42"/>
      <c r="AS63" s="42" t="s">
        <v>46</v>
      </c>
      <c r="AT63" s="42"/>
      <c r="AU63" s="42"/>
      <c r="AV63" s="42"/>
      <c r="AW63" s="42"/>
      <c r="AX63" s="42" t="s">
        <v>45</v>
      </c>
      <c r="AY63" s="42"/>
      <c r="AZ63" s="42"/>
      <c r="BA63" s="42"/>
      <c r="BB63" s="42"/>
      <c r="BC63" s="42" t="s">
        <v>72</v>
      </c>
      <c r="BD63" s="42"/>
      <c r="BE63" s="42"/>
      <c r="BF63" s="42"/>
      <c r="BG63" s="42"/>
      <c r="BH63" s="42" t="s">
        <v>72</v>
      </c>
      <c r="BI63" s="42"/>
      <c r="BJ63" s="42"/>
      <c r="BK63" s="42"/>
      <c r="BL63" s="42"/>
      <c r="BM63" s="84" t="s">
        <v>45</v>
      </c>
      <c r="BN63" s="84"/>
      <c r="BO63" s="84"/>
      <c r="BP63" s="84"/>
      <c r="BQ63" s="84"/>
      <c r="BR63" s="85"/>
      <c r="BS63" s="85"/>
      <c r="BT63" s="80"/>
      <c r="BU63" s="80"/>
      <c r="BV63" s="80"/>
      <c r="BW63" s="80"/>
      <c r="BX63" s="80"/>
      <c r="BY63" s="80"/>
      <c r="BZ63" s="80"/>
      <c r="CA63" s="1" t="s">
        <v>73</v>
      </c>
    </row>
    <row r="64" spans="1:79" s="61" customFormat="1" ht="15.75" x14ac:dyDescent="0.2">
      <c r="A64" s="86" t="s">
        <v>4</v>
      </c>
      <c r="B64" s="87"/>
      <c r="C64" s="88" t="s">
        <v>74</v>
      </c>
      <c r="D64" s="54"/>
      <c r="E64" s="54"/>
      <c r="F64" s="54"/>
      <c r="G64" s="54"/>
      <c r="H64" s="54"/>
      <c r="I64" s="55"/>
      <c r="J64" s="88"/>
      <c r="K64" s="54"/>
      <c r="L64" s="54"/>
      <c r="M64" s="54"/>
      <c r="N64" s="55"/>
      <c r="O64" s="88"/>
      <c r="P64" s="54"/>
      <c r="Q64" s="54"/>
      <c r="R64" s="54"/>
      <c r="S64" s="54"/>
      <c r="T64" s="54"/>
      <c r="U64" s="54"/>
      <c r="V64" s="54"/>
      <c r="W64" s="54"/>
      <c r="X64" s="55"/>
      <c r="Y64" s="89"/>
      <c r="Z64" s="90"/>
      <c r="AA64" s="90"/>
      <c r="AB64" s="90"/>
      <c r="AC64" s="91"/>
      <c r="AD64" s="89"/>
      <c r="AE64" s="90"/>
      <c r="AF64" s="90"/>
      <c r="AG64" s="90"/>
      <c r="AH64" s="91"/>
      <c r="AI64" s="89"/>
      <c r="AJ64" s="90"/>
      <c r="AK64" s="90"/>
      <c r="AL64" s="90"/>
      <c r="AM64" s="91"/>
      <c r="AN64" s="89"/>
      <c r="AO64" s="90"/>
      <c r="AP64" s="90"/>
      <c r="AQ64" s="90"/>
      <c r="AR64" s="91"/>
      <c r="AS64" s="89"/>
      <c r="AT64" s="90"/>
      <c r="AU64" s="90"/>
      <c r="AV64" s="90"/>
      <c r="AW64" s="91"/>
      <c r="AX64" s="92"/>
      <c r="AY64" s="93"/>
      <c r="AZ64" s="93"/>
      <c r="BA64" s="93"/>
      <c r="BB64" s="94"/>
      <c r="BC64" s="92"/>
      <c r="BD64" s="93"/>
      <c r="BE64" s="93"/>
      <c r="BF64" s="93"/>
      <c r="BG64" s="94"/>
      <c r="BH64" s="92"/>
      <c r="BI64" s="93"/>
      <c r="BJ64" s="93"/>
      <c r="BK64" s="93"/>
      <c r="BL64" s="94"/>
      <c r="BM64" s="92"/>
      <c r="BN64" s="93"/>
      <c r="BO64" s="93"/>
      <c r="BP64" s="93"/>
      <c r="BQ64" s="94"/>
      <c r="BR64" s="95"/>
      <c r="BS64" s="95"/>
      <c r="BT64" s="95"/>
      <c r="BU64" s="95"/>
      <c r="BV64" s="95"/>
      <c r="BW64" s="95"/>
      <c r="BX64" s="95"/>
      <c r="BY64" s="95"/>
      <c r="BZ64" s="96"/>
      <c r="CA64" s="61" t="s">
        <v>75</v>
      </c>
    </row>
    <row r="65" spans="1:79" ht="69.75" customHeight="1" x14ac:dyDescent="0.2">
      <c r="A65" s="97"/>
      <c r="B65" s="98"/>
      <c r="C65" s="99" t="s">
        <v>76</v>
      </c>
      <c r="D65" s="100"/>
      <c r="E65" s="100"/>
      <c r="F65" s="100"/>
      <c r="G65" s="100"/>
      <c r="H65" s="100"/>
      <c r="I65" s="101"/>
      <c r="J65" s="102" t="s">
        <v>77</v>
      </c>
      <c r="K65" s="103"/>
      <c r="L65" s="103"/>
      <c r="M65" s="103"/>
      <c r="N65" s="104"/>
      <c r="O65" s="102" t="s">
        <v>78</v>
      </c>
      <c r="P65" s="103"/>
      <c r="Q65" s="103"/>
      <c r="R65" s="103"/>
      <c r="S65" s="103"/>
      <c r="T65" s="103"/>
      <c r="U65" s="103"/>
      <c r="V65" s="103"/>
      <c r="W65" s="103"/>
      <c r="X65" s="104"/>
      <c r="Y65" s="105">
        <v>36</v>
      </c>
      <c r="Z65" s="105"/>
      <c r="AA65" s="105"/>
      <c r="AB65" s="105"/>
      <c r="AC65" s="105"/>
      <c r="AD65" s="105"/>
      <c r="AE65" s="105"/>
      <c r="AF65" s="105"/>
      <c r="AG65" s="105"/>
      <c r="AH65" s="105"/>
      <c r="AI65" s="105">
        <f>SUM(Y65:AH65)</f>
        <v>36</v>
      </c>
      <c r="AJ65" s="105"/>
      <c r="AK65" s="105"/>
      <c r="AL65" s="105"/>
      <c r="AM65" s="105"/>
      <c r="AN65" s="105">
        <v>57</v>
      </c>
      <c r="AO65" s="105"/>
      <c r="AP65" s="105"/>
      <c r="AQ65" s="105"/>
      <c r="AR65" s="105"/>
      <c r="AS65" s="105"/>
      <c r="AT65" s="105"/>
      <c r="AU65" s="105"/>
      <c r="AV65" s="105"/>
      <c r="AW65" s="105"/>
      <c r="AX65" s="105">
        <f>SUM(AN65:AW65)</f>
        <v>57</v>
      </c>
      <c r="AY65" s="105"/>
      <c r="AZ65" s="105"/>
      <c r="BA65" s="105"/>
      <c r="BB65" s="105"/>
      <c r="BC65" s="73">
        <f>AN65-Y65</f>
        <v>21</v>
      </c>
      <c r="BD65" s="73"/>
      <c r="BE65" s="73"/>
      <c r="BF65" s="73"/>
      <c r="BG65" s="73"/>
      <c r="BH65" s="73">
        <f>AS65-AD65</f>
        <v>0</v>
      </c>
      <c r="BI65" s="73"/>
      <c r="BJ65" s="73"/>
      <c r="BK65" s="73"/>
      <c r="BL65" s="73"/>
      <c r="BM65" s="73">
        <f>SUM(BC65:BL65)</f>
        <v>21</v>
      </c>
      <c r="BN65" s="73"/>
      <c r="BO65" s="73"/>
      <c r="BP65" s="73"/>
      <c r="BQ65" s="73"/>
      <c r="BR65" s="106"/>
      <c r="BS65" s="106"/>
      <c r="BT65" s="106"/>
      <c r="BU65" s="106"/>
      <c r="BV65" s="106"/>
      <c r="BW65" s="106"/>
      <c r="BX65" s="106"/>
      <c r="BY65" s="106"/>
      <c r="BZ65" s="80"/>
      <c r="CA65" s="1" t="s">
        <v>75</v>
      </c>
    </row>
    <row r="66" spans="1:79" ht="74.25" customHeight="1" x14ac:dyDescent="0.2">
      <c r="A66" s="63"/>
      <c r="B66" s="65"/>
      <c r="C66" s="99" t="s">
        <v>79</v>
      </c>
      <c r="D66" s="100"/>
      <c r="E66" s="100"/>
      <c r="F66" s="100"/>
      <c r="G66" s="100"/>
      <c r="H66" s="100"/>
      <c r="I66" s="101"/>
      <c r="J66" s="102" t="s">
        <v>77</v>
      </c>
      <c r="K66" s="103"/>
      <c r="L66" s="103"/>
      <c r="M66" s="103"/>
      <c r="N66" s="104"/>
      <c r="O66" s="99" t="s">
        <v>80</v>
      </c>
      <c r="P66" s="100"/>
      <c r="Q66" s="100"/>
      <c r="R66" s="100"/>
      <c r="S66" s="100"/>
      <c r="T66" s="100"/>
      <c r="U66" s="100"/>
      <c r="V66" s="100"/>
      <c r="W66" s="100"/>
      <c r="X66" s="101"/>
      <c r="Y66" s="73"/>
      <c r="Z66" s="73"/>
      <c r="AA66" s="73"/>
      <c r="AB66" s="73"/>
      <c r="AC66" s="73"/>
      <c r="AD66" s="73">
        <v>2396198</v>
      </c>
      <c r="AE66" s="73"/>
      <c r="AF66" s="73"/>
      <c r="AG66" s="73"/>
      <c r="AH66" s="73"/>
      <c r="AI66" s="73">
        <f t="shared" ref="AI66" si="3">SUM(Y66:AH66)</f>
        <v>2396198</v>
      </c>
      <c r="AJ66" s="73"/>
      <c r="AK66" s="73"/>
      <c r="AL66" s="73"/>
      <c r="AM66" s="73"/>
      <c r="AN66" s="73"/>
      <c r="AO66" s="73"/>
      <c r="AP66" s="73"/>
      <c r="AQ66" s="73"/>
      <c r="AR66" s="73"/>
      <c r="AS66" s="73">
        <v>2298803.77</v>
      </c>
      <c r="AT66" s="73"/>
      <c r="AU66" s="73"/>
      <c r="AV66" s="73"/>
      <c r="AW66" s="73"/>
      <c r="AX66" s="73">
        <f t="shared" ref="AX66" si="4">SUM(AN66:AW66)</f>
        <v>2298803.77</v>
      </c>
      <c r="AY66" s="73"/>
      <c r="AZ66" s="73"/>
      <c r="BA66" s="73"/>
      <c r="BB66" s="73"/>
      <c r="BC66" s="73">
        <f t="shared" ref="BC66" si="5">AN66-Y66</f>
        <v>0</v>
      </c>
      <c r="BD66" s="73"/>
      <c r="BE66" s="73"/>
      <c r="BF66" s="73"/>
      <c r="BG66" s="73"/>
      <c r="BH66" s="73">
        <f t="shared" ref="BH66" si="6">AS66-AD66</f>
        <v>-97394.229999999981</v>
      </c>
      <c r="BI66" s="73"/>
      <c r="BJ66" s="73"/>
      <c r="BK66" s="73"/>
      <c r="BL66" s="73"/>
      <c r="BM66" s="73">
        <f t="shared" ref="BM66" si="7">SUM(BC66:BL66)</f>
        <v>-97394.229999999981</v>
      </c>
      <c r="BN66" s="73"/>
      <c r="BO66" s="73"/>
      <c r="BP66" s="73"/>
      <c r="BQ66" s="73"/>
      <c r="BR66" s="106"/>
      <c r="BS66" s="106"/>
      <c r="BT66" s="106"/>
      <c r="BU66" s="106"/>
      <c r="BV66" s="106"/>
      <c r="BW66" s="106"/>
      <c r="BX66" s="106"/>
      <c r="BY66" s="106"/>
      <c r="BZ66" s="80"/>
      <c r="CA66" s="1" t="s">
        <v>75</v>
      </c>
    </row>
    <row r="67" spans="1:79" ht="22.5" customHeight="1" x14ac:dyDescent="0.2">
      <c r="A67" s="107" t="s">
        <v>81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106"/>
      <c r="BS67" s="106"/>
      <c r="BT67" s="106"/>
      <c r="BU67" s="106"/>
      <c r="BV67" s="106"/>
      <c r="BW67" s="106"/>
      <c r="BX67" s="106"/>
      <c r="BY67" s="106"/>
      <c r="BZ67" s="80"/>
      <c r="CA67" s="1" t="s">
        <v>75</v>
      </c>
    </row>
    <row r="68" spans="1:79" s="61" customFormat="1" ht="15.75" x14ac:dyDescent="0.2">
      <c r="A68" s="86" t="s">
        <v>9</v>
      </c>
      <c r="B68" s="87"/>
      <c r="C68" s="88" t="s">
        <v>82</v>
      </c>
      <c r="D68" s="54"/>
      <c r="E68" s="54"/>
      <c r="F68" s="54"/>
      <c r="G68" s="54"/>
      <c r="H68" s="54"/>
      <c r="I68" s="55"/>
      <c r="J68" s="88"/>
      <c r="K68" s="54"/>
      <c r="L68" s="54"/>
      <c r="M68" s="54"/>
      <c r="N68" s="55"/>
      <c r="O68" s="88"/>
      <c r="P68" s="54"/>
      <c r="Q68" s="54"/>
      <c r="R68" s="54"/>
      <c r="S68" s="54"/>
      <c r="T68" s="54"/>
      <c r="U68" s="54"/>
      <c r="V68" s="54"/>
      <c r="W68" s="54"/>
      <c r="X68" s="55"/>
      <c r="Y68" s="89"/>
      <c r="Z68" s="90"/>
      <c r="AA68" s="90"/>
      <c r="AB68" s="90"/>
      <c r="AC68" s="91"/>
      <c r="AD68" s="89"/>
      <c r="AE68" s="90"/>
      <c r="AF68" s="90"/>
      <c r="AG68" s="90"/>
      <c r="AH68" s="91"/>
      <c r="AI68" s="89"/>
      <c r="AJ68" s="90"/>
      <c r="AK68" s="90"/>
      <c r="AL68" s="90"/>
      <c r="AM68" s="91"/>
      <c r="AN68" s="89"/>
      <c r="AO68" s="90"/>
      <c r="AP68" s="90"/>
      <c r="AQ68" s="90"/>
      <c r="AR68" s="91"/>
      <c r="AS68" s="89"/>
      <c r="AT68" s="90"/>
      <c r="AU68" s="90"/>
      <c r="AV68" s="90"/>
      <c r="AW68" s="91"/>
      <c r="AX68" s="92"/>
      <c r="AY68" s="93"/>
      <c r="AZ68" s="93"/>
      <c r="BA68" s="93"/>
      <c r="BB68" s="94"/>
      <c r="BC68" s="92"/>
      <c r="BD68" s="93"/>
      <c r="BE68" s="93"/>
      <c r="BF68" s="93"/>
      <c r="BG68" s="94"/>
      <c r="BH68" s="92"/>
      <c r="BI68" s="93"/>
      <c r="BJ68" s="93"/>
      <c r="BK68" s="93"/>
      <c r="BL68" s="94"/>
      <c r="BM68" s="92"/>
      <c r="BN68" s="93"/>
      <c r="BO68" s="93"/>
      <c r="BP68" s="93"/>
      <c r="BQ68" s="94"/>
      <c r="BR68" s="95"/>
      <c r="BS68" s="95"/>
      <c r="BT68" s="95"/>
      <c r="BU68" s="95"/>
      <c r="BV68" s="95"/>
      <c r="BW68" s="95"/>
      <c r="BX68" s="95"/>
      <c r="BY68" s="95"/>
      <c r="BZ68" s="96"/>
      <c r="CA68" s="61" t="s">
        <v>75</v>
      </c>
    </row>
    <row r="69" spans="1:79" s="61" customFormat="1" ht="57" customHeight="1" x14ac:dyDescent="0.2">
      <c r="A69" s="63"/>
      <c r="B69" s="65"/>
      <c r="C69" s="99" t="s">
        <v>83</v>
      </c>
      <c r="D69" s="100"/>
      <c r="E69" s="100"/>
      <c r="F69" s="100"/>
      <c r="G69" s="100"/>
      <c r="H69" s="100"/>
      <c r="I69" s="101"/>
      <c r="J69" s="102" t="s">
        <v>84</v>
      </c>
      <c r="K69" s="103"/>
      <c r="L69" s="103"/>
      <c r="M69" s="103"/>
      <c r="N69" s="104"/>
      <c r="O69" s="102" t="s">
        <v>85</v>
      </c>
      <c r="P69" s="103"/>
      <c r="Q69" s="103"/>
      <c r="R69" s="103"/>
      <c r="S69" s="103"/>
      <c r="T69" s="103"/>
      <c r="U69" s="103"/>
      <c r="V69" s="103"/>
      <c r="W69" s="103"/>
      <c r="X69" s="104"/>
      <c r="Y69" s="110">
        <v>421</v>
      </c>
      <c r="Z69" s="111"/>
      <c r="AA69" s="111"/>
      <c r="AB69" s="111"/>
      <c r="AC69" s="112"/>
      <c r="AD69" s="110"/>
      <c r="AE69" s="111"/>
      <c r="AF69" s="111"/>
      <c r="AG69" s="111"/>
      <c r="AH69" s="112"/>
      <c r="AI69" s="110">
        <f t="shared" ref="AI69" si="8">Y69+AD69</f>
        <v>421</v>
      </c>
      <c r="AJ69" s="111"/>
      <c r="AK69" s="111"/>
      <c r="AL69" s="111"/>
      <c r="AM69" s="112"/>
      <c r="AN69" s="110">
        <v>555</v>
      </c>
      <c r="AO69" s="111"/>
      <c r="AP69" s="111"/>
      <c r="AQ69" s="111"/>
      <c r="AR69" s="112"/>
      <c r="AS69" s="110"/>
      <c r="AT69" s="111"/>
      <c r="AU69" s="111"/>
      <c r="AV69" s="111"/>
      <c r="AW69" s="112"/>
      <c r="AX69" s="110">
        <f t="shared" ref="AX69" si="9">SUM(AN69:AW69)</f>
        <v>555</v>
      </c>
      <c r="AY69" s="111"/>
      <c r="AZ69" s="111"/>
      <c r="BA69" s="111"/>
      <c r="BB69" s="112"/>
      <c r="BC69" s="110">
        <f t="shared" ref="BC69" si="10">AN69-Y69</f>
        <v>134</v>
      </c>
      <c r="BD69" s="111"/>
      <c r="BE69" s="111"/>
      <c r="BF69" s="111"/>
      <c r="BG69" s="112"/>
      <c r="BH69" s="110">
        <f t="shared" ref="BH69" si="11">AS69-AD69</f>
        <v>0</v>
      </c>
      <c r="BI69" s="111"/>
      <c r="BJ69" s="111"/>
      <c r="BK69" s="111"/>
      <c r="BL69" s="112"/>
      <c r="BM69" s="110">
        <f t="shared" ref="BM69" si="12">SUM(BC69:BL69)</f>
        <v>134</v>
      </c>
      <c r="BN69" s="111"/>
      <c r="BO69" s="111"/>
      <c r="BP69" s="111"/>
      <c r="BQ69" s="112"/>
      <c r="BR69" s="95"/>
      <c r="BS69" s="95"/>
      <c r="BT69" s="95"/>
      <c r="BU69" s="95"/>
      <c r="BV69" s="95"/>
      <c r="BW69" s="95"/>
      <c r="BX69" s="95"/>
      <c r="BY69" s="95"/>
      <c r="BZ69" s="96"/>
    </row>
    <row r="70" spans="1:79" ht="24" customHeight="1" x14ac:dyDescent="0.2">
      <c r="A70" s="107" t="s">
        <v>86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106"/>
      <c r="BS70" s="106"/>
      <c r="BT70" s="106"/>
      <c r="BU70" s="106"/>
      <c r="BV70" s="106"/>
      <c r="BW70" s="106"/>
      <c r="BX70" s="106"/>
      <c r="BY70" s="106"/>
      <c r="BZ70" s="80"/>
      <c r="CA70" s="1" t="s">
        <v>75</v>
      </c>
    </row>
    <row r="71" spans="1:79" s="61" customFormat="1" ht="22.5" customHeight="1" x14ac:dyDescent="0.2">
      <c r="A71" s="86" t="s">
        <v>87</v>
      </c>
      <c r="B71" s="87"/>
      <c r="C71" s="88" t="s">
        <v>88</v>
      </c>
      <c r="D71" s="54"/>
      <c r="E71" s="54"/>
      <c r="F71" s="54"/>
      <c r="G71" s="54"/>
      <c r="H71" s="54"/>
      <c r="I71" s="55"/>
      <c r="J71" s="88"/>
      <c r="K71" s="54"/>
      <c r="L71" s="54"/>
      <c r="M71" s="54"/>
      <c r="N71" s="55"/>
      <c r="O71" s="88"/>
      <c r="P71" s="54"/>
      <c r="Q71" s="54"/>
      <c r="R71" s="54"/>
      <c r="S71" s="54"/>
      <c r="T71" s="54"/>
      <c r="U71" s="54"/>
      <c r="V71" s="54"/>
      <c r="W71" s="54"/>
      <c r="X71" s="55"/>
      <c r="Y71" s="89"/>
      <c r="Z71" s="90"/>
      <c r="AA71" s="90"/>
      <c r="AB71" s="90"/>
      <c r="AC71" s="91"/>
      <c r="AD71" s="89"/>
      <c r="AE71" s="90"/>
      <c r="AF71" s="90"/>
      <c r="AG71" s="90"/>
      <c r="AH71" s="91"/>
      <c r="AI71" s="89"/>
      <c r="AJ71" s="90"/>
      <c r="AK71" s="90"/>
      <c r="AL71" s="90"/>
      <c r="AM71" s="91"/>
      <c r="AN71" s="89"/>
      <c r="AO71" s="90"/>
      <c r="AP71" s="90"/>
      <c r="AQ71" s="90"/>
      <c r="AR71" s="91"/>
      <c r="AS71" s="89"/>
      <c r="AT71" s="90"/>
      <c r="AU71" s="90"/>
      <c r="AV71" s="90"/>
      <c r="AW71" s="91"/>
      <c r="AX71" s="92"/>
      <c r="AY71" s="93"/>
      <c r="AZ71" s="93"/>
      <c r="BA71" s="93"/>
      <c r="BB71" s="94"/>
      <c r="BC71" s="92"/>
      <c r="BD71" s="93"/>
      <c r="BE71" s="93"/>
      <c r="BF71" s="93"/>
      <c r="BG71" s="94"/>
      <c r="BH71" s="92"/>
      <c r="BI71" s="93"/>
      <c r="BJ71" s="93"/>
      <c r="BK71" s="93"/>
      <c r="BL71" s="94"/>
      <c r="BM71" s="92"/>
      <c r="BN71" s="93"/>
      <c r="BO71" s="93"/>
      <c r="BP71" s="93"/>
      <c r="BQ71" s="94"/>
      <c r="BR71" s="95"/>
      <c r="BS71" s="95"/>
      <c r="BT71" s="95"/>
      <c r="BU71" s="95"/>
      <c r="BV71" s="95"/>
      <c r="BW71" s="95"/>
      <c r="BX71" s="95"/>
      <c r="BY71" s="95"/>
      <c r="BZ71" s="96"/>
      <c r="CA71" s="61" t="s">
        <v>75</v>
      </c>
    </row>
    <row r="72" spans="1:79" s="61" customFormat="1" ht="60" customHeight="1" x14ac:dyDescent="0.2">
      <c r="A72" s="97"/>
      <c r="B72" s="98"/>
      <c r="C72" s="113" t="s">
        <v>89</v>
      </c>
      <c r="D72" s="114"/>
      <c r="E72" s="114"/>
      <c r="F72" s="114"/>
      <c r="G72" s="114"/>
      <c r="H72" s="114"/>
      <c r="I72" s="115"/>
      <c r="J72" s="116" t="s">
        <v>90</v>
      </c>
      <c r="K72" s="117"/>
      <c r="L72" s="117"/>
      <c r="M72" s="117"/>
      <c r="N72" s="118"/>
      <c r="O72" s="102" t="s">
        <v>85</v>
      </c>
      <c r="P72" s="103"/>
      <c r="Q72" s="103"/>
      <c r="R72" s="103"/>
      <c r="S72" s="103"/>
      <c r="T72" s="103"/>
      <c r="U72" s="103"/>
      <c r="V72" s="103"/>
      <c r="W72" s="103"/>
      <c r="X72" s="104"/>
      <c r="Y72" s="73">
        <v>11216</v>
      </c>
      <c r="Z72" s="73"/>
      <c r="AA72" s="73"/>
      <c r="AB72" s="73"/>
      <c r="AC72" s="73"/>
      <c r="AD72" s="73">
        <v>5692</v>
      </c>
      <c r="AE72" s="73"/>
      <c r="AF72" s="73"/>
      <c r="AG72" s="73"/>
      <c r="AH72" s="73"/>
      <c r="AI72" s="73">
        <f>SUM(Y72:AH72)</f>
        <v>16908</v>
      </c>
      <c r="AJ72" s="73"/>
      <c r="AK72" s="73"/>
      <c r="AL72" s="73"/>
      <c r="AM72" s="73"/>
      <c r="AN72" s="73">
        <f>AG56/AN69</f>
        <v>8495.3542882882884</v>
      </c>
      <c r="AO72" s="73"/>
      <c r="AP72" s="73"/>
      <c r="AQ72" s="73"/>
      <c r="AR72" s="73"/>
      <c r="AS72" s="73">
        <f>AL56/AN69</f>
        <v>4141.9887747747744</v>
      </c>
      <c r="AT72" s="73"/>
      <c r="AU72" s="73"/>
      <c r="AV72" s="73"/>
      <c r="AW72" s="73"/>
      <c r="AX72" s="73">
        <f>AN72+AS72</f>
        <v>12637.343063063063</v>
      </c>
      <c r="AY72" s="73"/>
      <c r="AZ72" s="73"/>
      <c r="BA72" s="73"/>
      <c r="BB72" s="73"/>
      <c r="BC72" s="73">
        <f>AN72-Y72</f>
        <v>-2720.6457117117116</v>
      </c>
      <c r="BD72" s="73"/>
      <c r="BE72" s="73"/>
      <c r="BF72" s="73"/>
      <c r="BG72" s="73"/>
      <c r="BH72" s="73">
        <f>AS72-AD72</f>
        <v>-1550.0112252252256</v>
      </c>
      <c r="BI72" s="73"/>
      <c r="BJ72" s="73"/>
      <c r="BK72" s="73"/>
      <c r="BL72" s="73"/>
      <c r="BM72" s="73">
        <f>SUM(BC72:BL72)</f>
        <v>-4270.6569369369372</v>
      </c>
      <c r="BN72" s="73"/>
      <c r="BO72" s="73"/>
      <c r="BP72" s="73"/>
      <c r="BQ72" s="73"/>
      <c r="BR72" s="95"/>
      <c r="BS72" s="95"/>
      <c r="BT72" s="95"/>
      <c r="BU72" s="95"/>
      <c r="BV72" s="95"/>
      <c r="BW72" s="95"/>
      <c r="BX72" s="95"/>
      <c r="BY72" s="95"/>
      <c r="BZ72" s="96"/>
    </row>
    <row r="73" spans="1:79" s="121" customFormat="1" ht="79.5" customHeight="1" x14ac:dyDescent="0.2">
      <c r="A73" s="97"/>
      <c r="B73" s="98"/>
      <c r="C73" s="113" t="s">
        <v>91</v>
      </c>
      <c r="D73" s="114"/>
      <c r="E73" s="114"/>
      <c r="F73" s="114"/>
      <c r="G73" s="114"/>
      <c r="H73" s="114"/>
      <c r="I73" s="115"/>
      <c r="J73" s="116" t="s">
        <v>90</v>
      </c>
      <c r="K73" s="117"/>
      <c r="L73" s="117"/>
      <c r="M73" s="117"/>
      <c r="N73" s="118"/>
      <c r="O73" s="102" t="s">
        <v>85</v>
      </c>
      <c r="P73" s="103"/>
      <c r="Q73" s="103"/>
      <c r="R73" s="103"/>
      <c r="S73" s="103"/>
      <c r="T73" s="103"/>
      <c r="U73" s="103"/>
      <c r="V73" s="103"/>
      <c r="W73" s="103"/>
      <c r="X73" s="104"/>
      <c r="Y73" s="73">
        <v>108.94</v>
      </c>
      <c r="Z73" s="73"/>
      <c r="AA73" s="73"/>
      <c r="AB73" s="73"/>
      <c r="AC73" s="73"/>
      <c r="AD73" s="73"/>
      <c r="AE73" s="73"/>
      <c r="AF73" s="73"/>
      <c r="AG73" s="73"/>
      <c r="AH73" s="73"/>
      <c r="AI73" s="73">
        <f>SUM(Y73:AH73)</f>
        <v>108.94</v>
      </c>
      <c r="AJ73" s="73"/>
      <c r="AK73" s="73"/>
      <c r="AL73" s="73"/>
      <c r="AM73" s="73"/>
      <c r="AN73" s="73">
        <v>118.03</v>
      </c>
      <c r="AO73" s="73"/>
      <c r="AP73" s="73"/>
      <c r="AQ73" s="73"/>
      <c r="AR73" s="73"/>
      <c r="AS73" s="73"/>
      <c r="AT73" s="73"/>
      <c r="AU73" s="73"/>
      <c r="AV73" s="73"/>
      <c r="AW73" s="73"/>
      <c r="AX73" s="73">
        <f>AN73+AS73</f>
        <v>118.03</v>
      </c>
      <c r="AY73" s="73"/>
      <c r="AZ73" s="73"/>
      <c r="BA73" s="73"/>
      <c r="BB73" s="73"/>
      <c r="BC73" s="73">
        <f>AN73-Y73</f>
        <v>9.0900000000000034</v>
      </c>
      <c r="BD73" s="73"/>
      <c r="BE73" s="73"/>
      <c r="BF73" s="73"/>
      <c r="BG73" s="73"/>
      <c r="BH73" s="73">
        <f>AS73-AD73</f>
        <v>0</v>
      </c>
      <c r="BI73" s="73"/>
      <c r="BJ73" s="73"/>
      <c r="BK73" s="73"/>
      <c r="BL73" s="73"/>
      <c r="BM73" s="73">
        <f>SUM(BC73:BL73)</f>
        <v>9.0900000000000034</v>
      </c>
      <c r="BN73" s="73"/>
      <c r="BO73" s="73"/>
      <c r="BP73" s="73"/>
      <c r="BQ73" s="73"/>
      <c r="BR73" s="119"/>
      <c r="BS73" s="119"/>
      <c r="BT73" s="119"/>
      <c r="BU73" s="119"/>
      <c r="BV73" s="119"/>
      <c r="BW73" s="119"/>
      <c r="BX73" s="119"/>
      <c r="BY73" s="119"/>
      <c r="BZ73" s="120"/>
      <c r="CA73" s="121" t="s">
        <v>75</v>
      </c>
    </row>
    <row r="74" spans="1:79" s="121" customFormat="1" ht="29.25" customHeight="1" x14ac:dyDescent="0.2">
      <c r="A74" s="58" t="s">
        <v>92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60"/>
      <c r="BR74" s="119"/>
      <c r="BS74" s="119"/>
      <c r="BT74" s="119"/>
      <c r="BU74" s="119"/>
      <c r="BV74" s="119"/>
      <c r="BW74" s="119"/>
      <c r="BX74" s="119"/>
      <c r="BY74" s="119"/>
      <c r="BZ74" s="120"/>
      <c r="CA74" s="121" t="s">
        <v>75</v>
      </c>
    </row>
    <row r="75" spans="1:79" s="61" customFormat="1" ht="22.5" customHeight="1" x14ac:dyDescent="0.2">
      <c r="A75" s="86" t="s">
        <v>93</v>
      </c>
      <c r="B75" s="87"/>
      <c r="C75" s="88" t="s">
        <v>94</v>
      </c>
      <c r="D75" s="54"/>
      <c r="E75" s="54"/>
      <c r="F75" s="54"/>
      <c r="G75" s="54"/>
      <c r="H75" s="54"/>
      <c r="I75" s="55"/>
      <c r="J75" s="88"/>
      <c r="K75" s="54"/>
      <c r="L75" s="54"/>
      <c r="M75" s="54"/>
      <c r="N75" s="55"/>
      <c r="O75" s="88"/>
      <c r="P75" s="54"/>
      <c r="Q75" s="54"/>
      <c r="R75" s="54"/>
      <c r="S75" s="54"/>
      <c r="T75" s="54"/>
      <c r="U75" s="54"/>
      <c r="V75" s="54"/>
      <c r="W75" s="54"/>
      <c r="X75" s="55"/>
      <c r="Y75" s="89"/>
      <c r="Z75" s="90"/>
      <c r="AA75" s="90"/>
      <c r="AB75" s="90"/>
      <c r="AC75" s="91"/>
      <c r="AD75" s="89"/>
      <c r="AE75" s="90"/>
      <c r="AF75" s="90"/>
      <c r="AG75" s="90"/>
      <c r="AH75" s="91"/>
      <c r="AI75" s="89"/>
      <c r="AJ75" s="90"/>
      <c r="AK75" s="90"/>
      <c r="AL75" s="90"/>
      <c r="AM75" s="91"/>
      <c r="AN75" s="89"/>
      <c r="AO75" s="90"/>
      <c r="AP75" s="90"/>
      <c r="AQ75" s="90"/>
      <c r="AR75" s="91"/>
      <c r="AS75" s="89"/>
      <c r="AT75" s="90"/>
      <c r="AU75" s="90"/>
      <c r="AV75" s="90"/>
      <c r="AW75" s="91"/>
      <c r="AX75" s="92"/>
      <c r="AY75" s="93"/>
      <c r="AZ75" s="93"/>
      <c r="BA75" s="93"/>
      <c r="BB75" s="94"/>
      <c r="BC75" s="92"/>
      <c r="BD75" s="93"/>
      <c r="BE75" s="93"/>
      <c r="BF75" s="93"/>
      <c r="BG75" s="94"/>
      <c r="BH75" s="92"/>
      <c r="BI75" s="93"/>
      <c r="BJ75" s="93"/>
      <c r="BK75" s="93"/>
      <c r="BL75" s="94"/>
      <c r="BM75" s="92"/>
      <c r="BN75" s="93"/>
      <c r="BO75" s="93"/>
      <c r="BP75" s="93"/>
      <c r="BQ75" s="94"/>
      <c r="BR75" s="95"/>
      <c r="BS75" s="95"/>
      <c r="BT75" s="95"/>
      <c r="BU75" s="95"/>
      <c r="BV75" s="95"/>
      <c r="BW75" s="95"/>
      <c r="BX75" s="95"/>
      <c r="BY75" s="95"/>
      <c r="BZ75" s="96"/>
      <c r="CA75" s="61" t="s">
        <v>75</v>
      </c>
    </row>
    <row r="76" spans="1:79" s="121" customFormat="1" ht="51.75" customHeight="1" x14ac:dyDescent="0.2">
      <c r="A76" s="122"/>
      <c r="B76" s="123"/>
      <c r="C76" s="124" t="s">
        <v>95</v>
      </c>
      <c r="D76" s="125"/>
      <c r="E76" s="125"/>
      <c r="F76" s="125"/>
      <c r="G76" s="125"/>
      <c r="H76" s="125"/>
      <c r="I76" s="126"/>
      <c r="J76" s="116" t="s">
        <v>96</v>
      </c>
      <c r="K76" s="117"/>
      <c r="L76" s="117"/>
      <c r="M76" s="117"/>
      <c r="N76" s="118"/>
      <c r="O76" s="116" t="s">
        <v>85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27">
        <v>98</v>
      </c>
      <c r="Z76" s="128"/>
      <c r="AA76" s="128"/>
      <c r="AB76" s="128"/>
      <c r="AC76" s="129"/>
      <c r="AD76" s="127">
        <v>0</v>
      </c>
      <c r="AE76" s="128"/>
      <c r="AF76" s="128"/>
      <c r="AG76" s="128"/>
      <c r="AH76" s="129"/>
      <c r="AI76" s="127">
        <f>Y76</f>
        <v>98</v>
      </c>
      <c r="AJ76" s="128"/>
      <c r="AK76" s="128"/>
      <c r="AL76" s="128"/>
      <c r="AM76" s="129"/>
      <c r="AN76" s="127">
        <v>98</v>
      </c>
      <c r="AO76" s="128"/>
      <c r="AP76" s="128"/>
      <c r="AQ76" s="128"/>
      <c r="AR76" s="129"/>
      <c r="AS76" s="127">
        <v>0</v>
      </c>
      <c r="AT76" s="128"/>
      <c r="AU76" s="128"/>
      <c r="AV76" s="128"/>
      <c r="AW76" s="129"/>
      <c r="AX76" s="127">
        <f>AN76</f>
        <v>98</v>
      </c>
      <c r="AY76" s="128"/>
      <c r="AZ76" s="128"/>
      <c r="BA76" s="128"/>
      <c r="BB76" s="129"/>
      <c r="BC76" s="127">
        <f t="shared" ref="BC76" si="13">AN76-Y76</f>
        <v>0</v>
      </c>
      <c r="BD76" s="128"/>
      <c r="BE76" s="128"/>
      <c r="BF76" s="128"/>
      <c r="BG76" s="129"/>
      <c r="BH76" s="127">
        <f t="shared" ref="BH76" si="14">AS76-AD76</f>
        <v>0</v>
      </c>
      <c r="BI76" s="128"/>
      <c r="BJ76" s="128"/>
      <c r="BK76" s="128"/>
      <c r="BL76" s="129"/>
      <c r="BM76" s="127">
        <f t="shared" ref="BM76" si="15">SUM(BC76:BL76)</f>
        <v>0</v>
      </c>
      <c r="BN76" s="128"/>
      <c r="BO76" s="128"/>
      <c r="BP76" s="128"/>
      <c r="BQ76" s="129"/>
      <c r="BR76" s="119"/>
      <c r="BS76" s="119"/>
      <c r="BT76" s="119"/>
      <c r="BU76" s="119"/>
      <c r="BV76" s="119"/>
      <c r="BW76" s="119"/>
      <c r="BX76" s="119"/>
      <c r="BY76" s="119"/>
      <c r="BZ76" s="120"/>
    </row>
    <row r="77" spans="1:79" ht="18" customHeight="1" x14ac:dyDescent="0.2">
      <c r="A77" s="58" t="s">
        <v>97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60"/>
      <c r="BR77" s="106"/>
      <c r="BS77" s="106"/>
      <c r="BT77" s="106"/>
      <c r="BU77" s="106"/>
      <c r="BV77" s="106"/>
      <c r="BW77" s="106"/>
      <c r="BX77" s="106"/>
      <c r="BY77" s="106"/>
      <c r="BZ77" s="80"/>
      <c r="CA77" s="1" t="s">
        <v>75</v>
      </c>
    </row>
    <row r="78" spans="1:79" ht="24" customHeight="1" x14ac:dyDescent="0.2">
      <c r="A78" s="58" t="s">
        <v>98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60"/>
      <c r="BR78" s="106"/>
      <c r="BS78" s="106"/>
      <c r="BT78" s="106"/>
      <c r="BU78" s="106"/>
      <c r="BV78" s="106"/>
      <c r="BW78" s="106"/>
      <c r="BX78" s="106"/>
      <c r="BY78" s="106"/>
      <c r="BZ78" s="80"/>
      <c r="CA78" s="1" t="s">
        <v>75</v>
      </c>
    </row>
    <row r="80" spans="1:79" ht="15.95" customHeight="1" x14ac:dyDescent="0.2">
      <c r="A80" s="16" t="s">
        <v>99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9" s="121" customFormat="1" ht="92.25" customHeight="1" x14ac:dyDescent="0.2">
      <c r="A81" s="130" t="s">
        <v>100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</row>
    <row r="82" spans="1:69" ht="42" customHeight="1" x14ac:dyDescent="0.25">
      <c r="A82" s="131" t="s">
        <v>101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3"/>
      <c r="AO82" s="133"/>
      <c r="AP82" s="134" t="s">
        <v>102</v>
      </c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</row>
    <row r="83" spans="1:69" ht="18.75" customHeight="1" x14ac:dyDescent="0.2">
      <c r="W83" s="135" t="s">
        <v>103</v>
      </c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6"/>
      <c r="AO83" s="136"/>
      <c r="AP83" s="135" t="s">
        <v>104</v>
      </c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</row>
    <row r="84" spans="1:69" x14ac:dyDescent="0.2"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</row>
    <row r="85" spans="1:69" x14ac:dyDescent="0.2"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</row>
    <row r="86" spans="1:69" ht="15.95" customHeight="1" x14ac:dyDescent="0.2">
      <c r="A86" s="137" t="s">
        <v>105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9"/>
      <c r="AO86" s="139"/>
      <c r="AP86" s="140" t="s">
        <v>106</v>
      </c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</row>
    <row r="87" spans="1:69" ht="24" customHeight="1" x14ac:dyDescent="0.2">
      <c r="W87" s="135" t="s">
        <v>103</v>
      </c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6"/>
      <c r="AO87" s="136"/>
      <c r="AP87" s="135" t="s">
        <v>104</v>
      </c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</row>
  </sheetData>
  <mergeCells count="361">
    <mergeCell ref="W83:AM83"/>
    <mergeCell ref="AP83:BH83"/>
    <mergeCell ref="A86:V86"/>
    <mergeCell ref="W86:AM86"/>
    <mergeCell ref="AP86:BH86"/>
    <mergeCell ref="W87:AM87"/>
    <mergeCell ref="AP87:BH87"/>
    <mergeCell ref="A78:BQ78"/>
    <mergeCell ref="A80:BL80"/>
    <mergeCell ref="A81:BQ81"/>
    <mergeCell ref="A82:V82"/>
    <mergeCell ref="W82:AM82"/>
    <mergeCell ref="AP82:BH82"/>
    <mergeCell ref="AS76:AW76"/>
    <mergeCell ref="AX76:BB76"/>
    <mergeCell ref="BC76:BG76"/>
    <mergeCell ref="BH76:BL76"/>
    <mergeCell ref="BM76:BQ76"/>
    <mergeCell ref="A77:BQ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X73:BB73"/>
    <mergeCell ref="BC73:BG73"/>
    <mergeCell ref="BH73:BL73"/>
    <mergeCell ref="BM73:BQ73"/>
    <mergeCell ref="A74:BQ74"/>
    <mergeCell ref="A75:B75"/>
    <mergeCell ref="C75:I75"/>
    <mergeCell ref="J75:N75"/>
    <mergeCell ref="O75:X75"/>
    <mergeCell ref="Y75:AC75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BH69:BL69"/>
    <mergeCell ref="BM69:BQ69"/>
    <mergeCell ref="A70:BQ70"/>
    <mergeCell ref="A71:B71"/>
    <mergeCell ref="C71:I71"/>
    <mergeCell ref="J71:N71"/>
    <mergeCell ref="O71:X71"/>
    <mergeCell ref="Y71:AC71"/>
    <mergeCell ref="AD71:AH71"/>
    <mergeCell ref="AI71:AM71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M66:BQ66"/>
    <mergeCell ref="A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0:B61"/>
    <mergeCell ref="C60:I61"/>
    <mergeCell ref="J60:N61"/>
    <mergeCell ref="O60:X61"/>
    <mergeCell ref="Y60:AM60"/>
    <mergeCell ref="AN60:BB60"/>
    <mergeCell ref="AL56:AP56"/>
    <mergeCell ref="AQ56:AV56"/>
    <mergeCell ref="AW56:BA56"/>
    <mergeCell ref="BB56:BF56"/>
    <mergeCell ref="BG56:BL56"/>
    <mergeCell ref="A58:BQ58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U46:AY46"/>
    <mergeCell ref="AZ46:BC46"/>
    <mergeCell ref="BD46:BH46"/>
    <mergeCell ref="BI46:BM46"/>
    <mergeCell ref="BN46:BQ46"/>
    <mergeCell ref="A47:BQ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7 A68:B68 A77:B78 A70:B71 A64:B66 A73:B75">
    <cfRule type="cellIs" dxfId="19" priority="17" stopIfTrue="1" operator="equal">
      <formula>0</formula>
    </cfRule>
  </conditionalFormatting>
  <conditionalFormatting sqref="C75 C71">
    <cfRule type="cellIs" dxfId="18" priority="16" stopIfTrue="1" operator="equal">
      <formula>$C42</formula>
    </cfRule>
  </conditionalFormatting>
  <conditionalFormatting sqref="C74 C77">
    <cfRule type="cellIs" dxfId="17" priority="15" stopIfTrue="1" operator="equal">
      <formula>$C46</formula>
    </cfRule>
  </conditionalFormatting>
  <conditionalFormatting sqref="C68">
    <cfRule type="cellIs" dxfId="16" priority="14" stopIfTrue="1" operator="equal">
      <formula>$C34</formula>
    </cfRule>
  </conditionalFormatting>
  <conditionalFormatting sqref="C66">
    <cfRule type="cellIs" dxfId="15" priority="13" stopIfTrue="1" operator="equal">
      <formula>$C22</formula>
    </cfRule>
  </conditionalFormatting>
  <conditionalFormatting sqref="C65">
    <cfRule type="cellIs" dxfId="14" priority="12" stopIfTrue="1" operator="equal">
      <formula>$C21</formula>
    </cfRule>
  </conditionalFormatting>
  <conditionalFormatting sqref="C64">
    <cfRule type="cellIs" dxfId="13" priority="11" stopIfTrue="1" operator="equal">
      <formula>$C20</formula>
    </cfRule>
  </conditionalFormatting>
  <conditionalFormatting sqref="C78">
    <cfRule type="cellIs" dxfId="12" priority="10" stopIfTrue="1" operator="equal">
      <formula>$C51</formula>
    </cfRule>
  </conditionalFormatting>
  <conditionalFormatting sqref="C78">
    <cfRule type="cellIs" dxfId="11" priority="18" stopIfTrue="1" operator="equal">
      <formula>$C49</formula>
    </cfRule>
  </conditionalFormatting>
  <conditionalFormatting sqref="C77">
    <cfRule type="cellIs" dxfId="10" priority="9" stopIfTrue="1" operator="equal">
      <formula>$C50</formula>
    </cfRule>
  </conditionalFormatting>
  <conditionalFormatting sqref="C77:C78">
    <cfRule type="cellIs" dxfId="9" priority="8" stopIfTrue="1" operator="equal">
      <formula>$C51</formula>
    </cfRule>
  </conditionalFormatting>
  <conditionalFormatting sqref="C77">
    <cfRule type="cellIs" dxfId="8" priority="7" stopIfTrue="1" operator="equal">
      <formula>$C48</formula>
    </cfRule>
  </conditionalFormatting>
  <conditionalFormatting sqref="C70">
    <cfRule type="cellIs" dxfId="7" priority="19" stopIfTrue="1" operator="equal">
      <formula>$C42</formula>
    </cfRule>
  </conditionalFormatting>
  <conditionalFormatting sqref="C74">
    <cfRule type="cellIs" dxfId="6" priority="20" stopIfTrue="1" operator="equal">
      <formula>#REF!</formula>
    </cfRule>
  </conditionalFormatting>
  <conditionalFormatting sqref="A76:B76">
    <cfRule type="cellIs" dxfId="5" priority="6" stopIfTrue="1" operator="equal">
      <formula>0</formula>
    </cfRule>
  </conditionalFormatting>
  <conditionalFormatting sqref="C76 C73">
    <cfRule type="cellIs" dxfId="4" priority="5" stopIfTrue="1" operator="equal">
      <formula>$C43</formula>
    </cfRule>
  </conditionalFormatting>
  <conditionalFormatting sqref="A69:B69">
    <cfRule type="cellIs" dxfId="3" priority="4" stopIfTrue="1" operator="equal">
      <formula>0</formula>
    </cfRule>
  </conditionalFormatting>
  <conditionalFormatting sqref="C69">
    <cfRule type="cellIs" dxfId="2" priority="3" stopIfTrue="1" operator="equal">
      <formula>$C31</formula>
    </cfRule>
  </conditionalFormatting>
  <conditionalFormatting sqref="A72:B72">
    <cfRule type="cellIs" dxfId="1" priority="2" stopIfTrue="1" operator="equal">
      <formula>0</formula>
    </cfRule>
  </conditionalFormatting>
  <conditionalFormatting sqref="C72">
    <cfRule type="cellIs" dxfId="0" priority="1" stopIfTrue="1" operator="equal">
      <formula>$C42</formula>
    </cfRule>
  </conditionalFormatting>
  <pageMargins left="0.31496062992125984" right="0.31496062992125984" top="0.39370078740157483" bottom="0.39370078740157483" header="0" footer="0"/>
  <pageSetup paperSize="9" scale="49" fitToHeight="2" orientation="landscape" r:id="rId1"/>
  <headerFooter alignWithMargins="0"/>
  <rowBreaks count="1" manualBreakCount="1">
    <brk id="5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0611200</vt:lpstr>
      <vt:lpstr>'КПК 0611200'!Область_печати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2022-02-11T07:28:20Z</dcterms:created>
  <dcterms:modified xsi:type="dcterms:W3CDTF">2022-02-11T07:28:38Z</dcterms:modified>
</cp:coreProperties>
</file>