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182" sheetId="1" r:id="rId1"/>
  </sheets>
  <definedNames>
    <definedName name="_xlnm.Print_Area" localSheetId="0">'КПК 0611182'!$A$1:$BQ$96</definedName>
  </definedNames>
  <calcPr calcId="144525"/>
</workbook>
</file>

<file path=xl/calcChain.xml><?xml version="1.0" encoding="utf-8"?>
<calcChain xmlns="http://schemas.openxmlformats.org/spreadsheetml/2006/main">
  <c r="BM79" i="1" l="1"/>
  <c r="BH79" i="1"/>
  <c r="BC79" i="1"/>
  <c r="BH76" i="1"/>
  <c r="AS76" i="1"/>
  <c r="AN76" i="1"/>
  <c r="BC76" i="1" s="1"/>
  <c r="BM76" i="1" s="1"/>
  <c r="AI76" i="1"/>
  <c r="BH73" i="1"/>
  <c r="BC73" i="1"/>
  <c r="BM73" i="1" s="1"/>
  <c r="AX73" i="1"/>
  <c r="AI73" i="1"/>
  <c r="BC70" i="1"/>
  <c r="AX70" i="1"/>
  <c r="BH69" i="1"/>
  <c r="AX69" i="1"/>
  <c r="BH68" i="1"/>
  <c r="BC68" i="1"/>
  <c r="BM68" i="1" s="1"/>
  <c r="AX68" i="1"/>
  <c r="AI68" i="1"/>
  <c r="BM67" i="1"/>
  <c r="BH67" i="1"/>
  <c r="BC67" i="1"/>
  <c r="AX67" i="1"/>
  <c r="AI67" i="1"/>
  <c r="Q57" i="1"/>
  <c r="Q58" i="1" s="1"/>
  <c r="Y69" i="1" s="1"/>
  <c r="AP48" i="1"/>
  <c r="AG57" i="1" s="1"/>
  <c r="AF48" i="1"/>
  <c r="V57" i="1" s="1"/>
  <c r="AA48" i="1"/>
  <c r="BD47" i="1"/>
  <c r="AU47" i="1"/>
  <c r="BI47" i="1" s="1"/>
  <c r="BN47" i="1" s="1"/>
  <c r="AK47" i="1"/>
  <c r="BI46" i="1"/>
  <c r="BD46" i="1"/>
  <c r="BN46" i="1" s="1"/>
  <c r="AZ46" i="1"/>
  <c r="AK46" i="1"/>
  <c r="BI45" i="1"/>
  <c r="BN45" i="1" s="1"/>
  <c r="BD45" i="1"/>
  <c r="AZ45" i="1"/>
  <c r="AK45" i="1"/>
  <c r="BI44" i="1"/>
  <c r="BD44" i="1"/>
  <c r="BD48" i="1" s="1"/>
  <c r="AZ44" i="1"/>
  <c r="AK44" i="1"/>
  <c r="AK48" i="1" s="1"/>
  <c r="AI69" i="1" l="1"/>
  <c r="BC69" i="1"/>
  <c r="BM69" i="1" s="1"/>
  <c r="AD70" i="1"/>
  <c r="V58" i="1"/>
  <c r="AA57" i="1"/>
  <c r="AA58" i="1" s="1"/>
  <c r="AZ48" i="1"/>
  <c r="AQ57" i="1"/>
  <c r="AG58" i="1"/>
  <c r="AW57" i="1"/>
  <c r="BN44" i="1"/>
  <c r="BN48" i="1" s="1"/>
  <c r="BI48" i="1"/>
  <c r="AZ47" i="1"/>
  <c r="AU48" i="1"/>
  <c r="AL57" i="1" s="1"/>
  <c r="AX76" i="1"/>
  <c r="AL58" i="1" l="1"/>
  <c r="BB57" i="1"/>
  <c r="BB58" i="1" s="1"/>
  <c r="AW58" i="1"/>
  <c r="AQ58" i="1"/>
  <c r="AI70" i="1"/>
  <c r="BH70" i="1"/>
  <c r="BM70" i="1" s="1"/>
  <c r="BG57" i="1" l="1"/>
  <c r="BG58" i="1" s="1"/>
</calcChain>
</file>

<file path=xl/sharedStrings.xml><?xml version="1.0" encoding="utf-8"?>
<sst xmlns="http://schemas.openxmlformats.org/spreadsheetml/2006/main" count="195" uniqueCount="110">
  <si>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</si>
  <si>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</si>
  <si>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</si>
  <si>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</si>
  <si>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</si>
  <si>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</si>
  <si>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</si>
  <si>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</si>
  <si>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</si>
  <si>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</si>
  <si>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</si>
  <si>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</si>
  <si>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</si>
  <si>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0611182</t>
  </si>
  <si>
    <t>0990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</si>
  <si>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</si>
  <si>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</si>
  <si>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</si>
  <si>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</si>
  <si>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</si>
  <si>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</si>
  <si>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</si>
  <si>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</si>
  <si>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</si>
  <si>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</si>
  <si>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5. Мета бюджетної програми</t>
  </si>
  <si>
    <t>Здійснення навчального процесу з концентрацією педагогічної уваги на формуванні в учнів відповідальності і самостійності, підготовка до успішного навчання в основній школі. Різнобічний розвиток особистості дитини відповідно до її вікових та індивідуальних психофізіологічних особливостей, формування в неї загальнокультурних і морально-етичних цінностей, ключових і предметних компетентностей, необхідних життєвих і соціальних  навичок, що забезпечують її готовність до продовження навчання в основній школі, життя у демократичному суспільстві. Мотивування дітей на успішне навчання, дослідницьке ставлення до життя, вміти вчитися з різних джерел і критично оцінювати інформацію, відповідально ставитися до себе та інших людей, усвідомлювати себе громадянином/громадянкою України. Організація сучасного освітнього середовища, Природне входження дитини в шкільне життя, послідовна адаптація до нового середовища.</t>
  </si>
  <si>
    <t>6. Завдання бюджетної програми</t>
  </si>
  <si>
    <t>Завдання</t>
  </si>
  <si>
    <t>npp</t>
  </si>
  <si>
    <t>p5.3</t>
  </si>
  <si>
    <t xml:space="preserve">Забезпечити закупівлю  засобів навчання та обладнання для навчальних кабінетів початкової школи, закупівлю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освіти” 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</si>
  <si>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</si>
  <si>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</si>
  <si>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</si>
  <si>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</si>
  <si>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</si>
  <si>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</si>
  <si>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</si>
  <si>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</si>
  <si>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</si>
  <si>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</si>
  <si>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</si>
  <si>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</si>
  <si>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</si>
  <si>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</si>
  <si>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</si>
  <si>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</si>
  <si>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</si>
  <si>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</si>
  <si>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Закупівля сучасних меблів для початкових класів нової української школи </t>
  </si>
  <si>
    <t xml:space="preserve">Закупівля засобів навчання та обладнання (крім комп’ютерного) для учнів початкових класів, що навчаються за новими методиками відповідно до Концепції «Нова українська школа» 
</t>
  </si>
  <si>
    <t>Закупівля комп’ютерного обладнання для початкових класів</t>
  </si>
  <si>
    <t>4.</t>
  </si>
  <si>
    <t xml:space="preserve"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
освіти”
</t>
  </si>
  <si>
    <t>УСЬОГО</t>
  </si>
  <si>
    <t>s5.5</t>
  </si>
  <si>
    <t>Розбіжність між фактичними та затвердженими результативними показниками виникла через проведення моніторингу цін на закупівлю та після проведених процедур закупівель.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</si>
  <si>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</si>
  <si>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</si>
  <si>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</si>
  <si>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</si>
  <si>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</si>
  <si>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</si>
  <si>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</si>
  <si>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</si>
  <si>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</si>
  <si>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</si>
  <si>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</si>
  <si>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</si>
  <si>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</si>
  <si>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</si>
  <si>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</si>
  <si>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</si>
  <si>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</si>
  <si>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</si>
  <si>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</si>
  <si>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</si>
  <si>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</si>
  <si>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 xml:space="preserve">Кількість закладів </t>
  </si>
  <si>
    <t>од.</t>
  </si>
  <si>
    <t>Мережа шкіл, звіт ЗНЗ - 1</t>
  </si>
  <si>
    <t>Кількість 1- 4  класів</t>
  </si>
  <si>
    <t>Придбання предметів, матеріалів, обладнання та інвентаря</t>
  </si>
  <si>
    <t>грн</t>
  </si>
  <si>
    <t xml:space="preserve">Протокол від 23.06.2021 року № 18. </t>
  </si>
  <si>
    <t>Придбання обладнання і предметів довгострокового користування</t>
  </si>
  <si>
    <t>Розбіжність між фактичними та затвердженими результативними показниками виникла через збільшинням кількосты дітей, проведення моніторингу цін на закупівлю та після проведених процедур закупівель.</t>
  </si>
  <si>
    <t>продукту</t>
  </si>
  <si>
    <t>Кількість учнів 1-4 класів</t>
  </si>
  <si>
    <t>осіб</t>
  </si>
  <si>
    <t>Розбіжності між фактичними та затвердженими результативними показниками не мають відхилення.</t>
  </si>
  <si>
    <t xml:space="preserve">3. </t>
  </si>
  <si>
    <t>ефективності</t>
  </si>
  <si>
    <t>Витрати на 1 учня</t>
  </si>
  <si>
    <t>Розрахунок</t>
  </si>
  <si>
    <t>Відхилення пояснюється збільшенням кількості дітей та зменшенням вартості предмета закупівель.</t>
  </si>
  <si>
    <t xml:space="preserve">4. </t>
  </si>
  <si>
    <t>якості</t>
  </si>
  <si>
    <t>Прогнозне забезпечення співфінансування за рахунок коштів місцевих бюджетів</t>
  </si>
  <si>
    <t>%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</si>
  <si>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</si>
  <si>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</si>
  <si>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напрямом використання бюджетних коштів " Закупівля сучасних меблів для початкових класів нової української школи" забезпечено закупівлю сучасних парт для учнів перших класів; "Закупівля засобів навчання та обладнання (крім комп’ютерного) для учнів початкових класів, що навчаються за новими методиками відповідно до Концепції «Нова українська школа»" забезпечено закупівлю навчально-методичної та навчальної літератури, зошитів з друкованою основою, у тому числі їх електронних версій; "Закупівля  комп’ютерного обладнання для початкових класів" закупівлю комп’ютерного та мультимедійного обладнання; "Закупівля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освіти” забезпечено закупівлю сучасного комп’ютерного обладнання  для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 Програми залишаються актуальними для подальшої реалізації.   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</si>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</sst>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92"/>
  <sheetViews>
    <sheetView tabSelected="1" view="pageBreakPreview" topLeftCell="A78" zoomScale="60" zoomScaleNormal="100" workbookViewId="0">
      <selection activeCell="J96" sqref="J9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11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0.100000000000001" customHeight="1" x14ac:dyDescent="0.2">
      <c r="A21" s="12"/>
      <c r="B21" s="12"/>
      <c r="C21" s="12"/>
      <c r="D21" s="15" t="s">
        <v>7</v>
      </c>
      <c r="E21" s="15"/>
      <c r="F21" s="15"/>
      <c r="G21" s="15"/>
      <c r="H21" s="15"/>
      <c r="I21" s="15"/>
      <c r="J21" s="15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7" t="s">
        <v>19</v>
      </c>
      <c r="B24" s="17"/>
      <c r="C24" s="17"/>
      <c r="D24" s="17"/>
      <c r="E24" s="17"/>
      <c r="F24" s="17"/>
      <c r="G24" s="18" t="s">
        <v>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</row>
    <row r="25" spans="1:79" ht="15.75" x14ac:dyDescent="0.2">
      <c r="A25" s="21">
        <v>1</v>
      </c>
      <c r="B25" s="21"/>
      <c r="C25" s="21"/>
      <c r="D25" s="21"/>
      <c r="E25" s="21"/>
      <c r="F25" s="21"/>
      <c r="G25" s="18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</row>
    <row r="26" spans="1:79" ht="10.5" hidden="1" customHeight="1" x14ac:dyDescent="0.2">
      <c r="A26" s="22" t="s">
        <v>21</v>
      </c>
      <c r="B26" s="22"/>
      <c r="C26" s="22"/>
      <c r="D26" s="22"/>
      <c r="E26" s="22"/>
      <c r="F26" s="22"/>
      <c r="G26" s="23" t="s">
        <v>22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  <c r="CA26" s="1" t="s">
        <v>23</v>
      </c>
    </row>
    <row r="27" spans="1:79" ht="35.25" customHeight="1" x14ac:dyDescent="0.2">
      <c r="A27" s="21" t="s">
        <v>4</v>
      </c>
      <c r="B27" s="21"/>
      <c r="C27" s="21"/>
      <c r="D27" s="21"/>
      <c r="E27" s="21"/>
      <c r="F27" s="21"/>
      <c r="G27" s="26" t="s">
        <v>24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79" ht="12.7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5.95" customHeight="1" x14ac:dyDescent="0.2">
      <c r="A29" s="16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84.75" customHeight="1" x14ac:dyDescent="0.2">
      <c r="A30" s="30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5.75" customHeight="1" x14ac:dyDescent="0.2">
      <c r="A32" s="16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27.75" customHeight="1" x14ac:dyDescent="0.2">
      <c r="A33" s="17" t="s">
        <v>19</v>
      </c>
      <c r="B33" s="17"/>
      <c r="C33" s="17"/>
      <c r="D33" s="17"/>
      <c r="E33" s="17"/>
      <c r="F33" s="17"/>
      <c r="G33" s="18" t="s">
        <v>28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0"/>
    </row>
    <row r="34" spans="1:79" ht="15.75" x14ac:dyDescent="0.2">
      <c r="A34" s="21">
        <v>1</v>
      </c>
      <c r="B34" s="21"/>
      <c r="C34" s="21"/>
      <c r="D34" s="21"/>
      <c r="E34" s="21"/>
      <c r="F34" s="21"/>
      <c r="G34" s="18"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</row>
    <row r="35" spans="1:79" ht="10.5" hidden="1" customHeight="1" x14ac:dyDescent="0.2">
      <c r="A35" s="22" t="s">
        <v>29</v>
      </c>
      <c r="B35" s="22"/>
      <c r="C35" s="22"/>
      <c r="D35" s="22"/>
      <c r="E35" s="22"/>
      <c r="F35" s="22"/>
      <c r="G35" s="23" t="s">
        <v>22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CA35" s="1" t="s">
        <v>30</v>
      </c>
    </row>
    <row r="36" spans="1:79" ht="71.45" customHeight="1" x14ac:dyDescent="0.2">
      <c r="A36" s="21" t="s">
        <v>4</v>
      </c>
      <c r="B36" s="21"/>
      <c r="C36" s="21"/>
      <c r="D36" s="21"/>
      <c r="E36" s="21"/>
      <c r="F36" s="21"/>
      <c r="G36" s="26" t="s">
        <v>31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4"/>
      <c r="CA36" s="1" t="s">
        <v>32</v>
      </c>
    </row>
    <row r="38" spans="1:79" ht="15.75" customHeight="1" x14ac:dyDescent="0.2">
      <c r="A38" s="16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" customHeight="1" x14ac:dyDescent="0.2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21" t="s">
        <v>19</v>
      </c>
      <c r="B40" s="21"/>
      <c r="C40" s="21" t="s">
        <v>35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36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 t="s">
        <v>37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 t="s">
        <v>38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79" ht="39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39</v>
      </c>
      <c r="AB41" s="21"/>
      <c r="AC41" s="21"/>
      <c r="AD41" s="21"/>
      <c r="AE41" s="21"/>
      <c r="AF41" s="21" t="s">
        <v>40</v>
      </c>
      <c r="AG41" s="21"/>
      <c r="AH41" s="21"/>
      <c r="AI41" s="21"/>
      <c r="AJ41" s="21"/>
      <c r="AK41" s="21" t="s">
        <v>41</v>
      </c>
      <c r="AL41" s="21"/>
      <c r="AM41" s="21"/>
      <c r="AN41" s="21"/>
      <c r="AO41" s="21"/>
      <c r="AP41" s="21" t="s">
        <v>39</v>
      </c>
      <c r="AQ41" s="21"/>
      <c r="AR41" s="21"/>
      <c r="AS41" s="21"/>
      <c r="AT41" s="21"/>
      <c r="AU41" s="21" t="s">
        <v>40</v>
      </c>
      <c r="AV41" s="21"/>
      <c r="AW41" s="21"/>
      <c r="AX41" s="21"/>
      <c r="AY41" s="21"/>
      <c r="AZ41" s="21" t="s">
        <v>41</v>
      </c>
      <c r="BA41" s="21"/>
      <c r="BB41" s="21"/>
      <c r="BC41" s="21"/>
      <c r="BD41" s="21" t="s">
        <v>39</v>
      </c>
      <c r="BE41" s="21"/>
      <c r="BF41" s="21"/>
      <c r="BG41" s="21"/>
      <c r="BH41" s="21"/>
      <c r="BI41" s="21" t="s">
        <v>40</v>
      </c>
      <c r="BJ41" s="21"/>
      <c r="BK41" s="21"/>
      <c r="BL41" s="21"/>
      <c r="BM41" s="21"/>
      <c r="BN41" s="21" t="s">
        <v>42</v>
      </c>
      <c r="BO41" s="21"/>
      <c r="BP41" s="21"/>
      <c r="BQ41" s="21"/>
    </row>
    <row r="42" spans="1:79" ht="15.95" customHeight="1" x14ac:dyDescent="0.2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">
      <c r="A43" s="22" t="s">
        <v>29</v>
      </c>
      <c r="B43" s="22"/>
      <c r="C43" s="40" t="s">
        <v>22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42" t="s">
        <v>43</v>
      </c>
      <c r="AB43" s="42"/>
      <c r="AC43" s="42"/>
      <c r="AD43" s="42"/>
      <c r="AE43" s="42"/>
      <c r="AF43" s="42" t="s">
        <v>44</v>
      </c>
      <c r="AG43" s="42"/>
      <c r="AH43" s="42"/>
      <c r="AI43" s="42"/>
      <c r="AJ43" s="42"/>
      <c r="AK43" s="43" t="s">
        <v>45</v>
      </c>
      <c r="AL43" s="43"/>
      <c r="AM43" s="43"/>
      <c r="AN43" s="43"/>
      <c r="AO43" s="43"/>
      <c r="AP43" s="42" t="s">
        <v>46</v>
      </c>
      <c r="AQ43" s="42"/>
      <c r="AR43" s="42"/>
      <c r="AS43" s="42"/>
      <c r="AT43" s="42"/>
      <c r="AU43" s="42" t="s">
        <v>47</v>
      </c>
      <c r="AV43" s="42"/>
      <c r="AW43" s="42"/>
      <c r="AX43" s="42"/>
      <c r="AY43" s="42"/>
      <c r="AZ43" s="43" t="s">
        <v>45</v>
      </c>
      <c r="BA43" s="43"/>
      <c r="BB43" s="43"/>
      <c r="BC43" s="43"/>
      <c r="BD43" s="44" t="s">
        <v>48</v>
      </c>
      <c r="BE43" s="44"/>
      <c r="BF43" s="44"/>
      <c r="BG43" s="44"/>
      <c r="BH43" s="44"/>
      <c r="BI43" s="44" t="s">
        <v>48</v>
      </c>
      <c r="BJ43" s="44"/>
      <c r="BK43" s="44"/>
      <c r="BL43" s="44"/>
      <c r="BM43" s="44"/>
      <c r="BN43" s="45" t="s">
        <v>45</v>
      </c>
      <c r="BO43" s="45"/>
      <c r="BP43" s="45"/>
      <c r="BQ43" s="45"/>
      <c r="CA43" s="1" t="s">
        <v>49</v>
      </c>
    </row>
    <row r="44" spans="1:79" ht="40.5" customHeight="1" x14ac:dyDescent="0.2">
      <c r="A44" s="36" t="s">
        <v>4</v>
      </c>
      <c r="B44" s="36"/>
      <c r="C44" s="46" t="s">
        <v>50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49">
        <v>3266455</v>
      </c>
      <c r="AB44" s="50"/>
      <c r="AC44" s="50"/>
      <c r="AD44" s="50"/>
      <c r="AE44" s="51"/>
      <c r="AF44" s="49">
        <v>0</v>
      </c>
      <c r="AG44" s="50"/>
      <c r="AH44" s="50"/>
      <c r="AI44" s="50"/>
      <c r="AJ44" s="51"/>
      <c r="AK44" s="49">
        <f>SUM(AA44:AJ44)</f>
        <v>3266455</v>
      </c>
      <c r="AL44" s="50"/>
      <c r="AM44" s="50"/>
      <c r="AN44" s="50"/>
      <c r="AO44" s="51"/>
      <c r="AP44" s="49">
        <v>3266454.58</v>
      </c>
      <c r="AQ44" s="50"/>
      <c r="AR44" s="50"/>
      <c r="AS44" s="50"/>
      <c r="AT44" s="51"/>
      <c r="AU44" s="49">
        <v>0</v>
      </c>
      <c r="AV44" s="50"/>
      <c r="AW44" s="50"/>
      <c r="AX44" s="50"/>
      <c r="AY44" s="51"/>
      <c r="AZ44" s="49">
        <f>AP44+AU44</f>
        <v>3266454.58</v>
      </c>
      <c r="BA44" s="50"/>
      <c r="BB44" s="50"/>
      <c r="BC44" s="51"/>
      <c r="BD44" s="49">
        <f>AP44-AA44</f>
        <v>-0.41999999992549419</v>
      </c>
      <c r="BE44" s="50"/>
      <c r="BF44" s="50"/>
      <c r="BG44" s="50"/>
      <c r="BH44" s="51"/>
      <c r="BI44" s="52">
        <f t="shared" ref="BI44:BI47" si="0">AU44-AF44</f>
        <v>0</v>
      </c>
      <c r="BJ44" s="52"/>
      <c r="BK44" s="52"/>
      <c r="BL44" s="52"/>
      <c r="BM44" s="52"/>
      <c r="BN44" s="52">
        <f t="shared" ref="BN44:BN47" si="1">SUM(BD44:BM44)</f>
        <v>-0.41999999992549419</v>
      </c>
      <c r="BO44" s="52"/>
      <c r="BP44" s="52"/>
      <c r="BQ44" s="52"/>
    </row>
    <row r="45" spans="1:79" ht="56.45" customHeight="1" x14ac:dyDescent="0.2">
      <c r="A45" s="36" t="s">
        <v>9</v>
      </c>
      <c r="B45" s="36"/>
      <c r="C45" s="53" t="s">
        <v>51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49">
        <v>1414111</v>
      </c>
      <c r="AB45" s="50"/>
      <c r="AC45" s="50"/>
      <c r="AD45" s="50"/>
      <c r="AE45" s="51"/>
      <c r="AF45" s="49">
        <v>0</v>
      </c>
      <c r="AG45" s="50"/>
      <c r="AH45" s="50"/>
      <c r="AI45" s="50"/>
      <c r="AJ45" s="51"/>
      <c r="AK45" s="49">
        <f>SUM(AA45:AJ45)</f>
        <v>1414111</v>
      </c>
      <c r="AL45" s="50"/>
      <c r="AM45" s="50"/>
      <c r="AN45" s="50"/>
      <c r="AO45" s="51"/>
      <c r="AP45" s="49">
        <v>1413227.93</v>
      </c>
      <c r="AQ45" s="50"/>
      <c r="AR45" s="50"/>
      <c r="AS45" s="50"/>
      <c r="AT45" s="51"/>
      <c r="AU45" s="49">
        <v>0</v>
      </c>
      <c r="AV45" s="50"/>
      <c r="AW45" s="50"/>
      <c r="AX45" s="50"/>
      <c r="AY45" s="51"/>
      <c r="AZ45" s="49">
        <f>AP45+AU45</f>
        <v>1413227.93</v>
      </c>
      <c r="BA45" s="50"/>
      <c r="BB45" s="50"/>
      <c r="BC45" s="51"/>
      <c r="BD45" s="49">
        <f>AP45-AA45</f>
        <v>-883.07000000006519</v>
      </c>
      <c r="BE45" s="50"/>
      <c r="BF45" s="50"/>
      <c r="BG45" s="50"/>
      <c r="BH45" s="51"/>
      <c r="BI45" s="52">
        <f t="shared" si="0"/>
        <v>0</v>
      </c>
      <c r="BJ45" s="52"/>
      <c r="BK45" s="52"/>
      <c r="BL45" s="52"/>
      <c r="BM45" s="52"/>
      <c r="BN45" s="52">
        <f t="shared" si="1"/>
        <v>-883.07000000006519</v>
      </c>
      <c r="BO45" s="52"/>
      <c r="BP45" s="52"/>
      <c r="BQ45" s="52"/>
    </row>
    <row r="46" spans="1:79" ht="56.45" customHeight="1" x14ac:dyDescent="0.2">
      <c r="A46" s="36" t="s">
        <v>12</v>
      </c>
      <c r="B46" s="36"/>
      <c r="C46" s="46" t="s">
        <v>52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/>
      <c r="AA46" s="49">
        <v>0</v>
      </c>
      <c r="AB46" s="50"/>
      <c r="AC46" s="50"/>
      <c r="AD46" s="50"/>
      <c r="AE46" s="51"/>
      <c r="AF46" s="49">
        <v>949009</v>
      </c>
      <c r="AG46" s="50"/>
      <c r="AH46" s="50"/>
      <c r="AI46" s="50"/>
      <c r="AJ46" s="51"/>
      <c r="AK46" s="49">
        <f t="shared" ref="AK46:AK47" si="2">SUM(AA46:AJ46)</f>
        <v>949009</v>
      </c>
      <c r="AL46" s="50"/>
      <c r="AM46" s="50"/>
      <c r="AN46" s="50"/>
      <c r="AO46" s="51"/>
      <c r="AP46" s="49">
        <v>0</v>
      </c>
      <c r="AQ46" s="50"/>
      <c r="AR46" s="50"/>
      <c r="AS46" s="50"/>
      <c r="AT46" s="51"/>
      <c r="AU46" s="49">
        <v>949009</v>
      </c>
      <c r="AV46" s="50"/>
      <c r="AW46" s="50"/>
      <c r="AX46" s="50"/>
      <c r="AY46" s="51"/>
      <c r="AZ46" s="49">
        <f t="shared" ref="AZ46:AZ47" si="3">AP46+AU46</f>
        <v>949009</v>
      </c>
      <c r="BA46" s="50"/>
      <c r="BB46" s="50"/>
      <c r="BC46" s="51"/>
      <c r="BD46" s="49">
        <f t="shared" ref="BD46:BD47" si="4">AP46-AA46</f>
        <v>0</v>
      </c>
      <c r="BE46" s="50"/>
      <c r="BF46" s="50"/>
      <c r="BG46" s="50"/>
      <c r="BH46" s="51"/>
      <c r="BI46" s="52">
        <f t="shared" si="0"/>
        <v>0</v>
      </c>
      <c r="BJ46" s="52"/>
      <c r="BK46" s="52"/>
      <c r="BL46" s="52"/>
      <c r="BM46" s="52"/>
      <c r="BN46" s="52">
        <f t="shared" si="1"/>
        <v>0</v>
      </c>
      <c r="BO46" s="52"/>
      <c r="BP46" s="52"/>
      <c r="BQ46" s="52"/>
    </row>
    <row r="47" spans="1:79" ht="126.75" customHeight="1" x14ac:dyDescent="0.2">
      <c r="A47" s="36" t="s">
        <v>53</v>
      </c>
      <c r="B47" s="36"/>
      <c r="C47" s="53" t="s">
        <v>54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49">
        <v>0</v>
      </c>
      <c r="AB47" s="50"/>
      <c r="AC47" s="50"/>
      <c r="AD47" s="50"/>
      <c r="AE47" s="51"/>
      <c r="AF47" s="49">
        <v>434120</v>
      </c>
      <c r="AG47" s="50"/>
      <c r="AH47" s="50"/>
      <c r="AI47" s="50"/>
      <c r="AJ47" s="51"/>
      <c r="AK47" s="49">
        <f t="shared" si="2"/>
        <v>434120</v>
      </c>
      <c r="AL47" s="50"/>
      <c r="AM47" s="50"/>
      <c r="AN47" s="50"/>
      <c r="AO47" s="51"/>
      <c r="AP47" s="49">
        <v>0</v>
      </c>
      <c r="AQ47" s="50"/>
      <c r="AR47" s="50"/>
      <c r="AS47" s="50"/>
      <c r="AT47" s="51"/>
      <c r="AU47" s="49">
        <f>216603.8+216266</f>
        <v>432869.8</v>
      </c>
      <c r="AV47" s="50"/>
      <c r="AW47" s="50"/>
      <c r="AX47" s="50"/>
      <c r="AY47" s="51"/>
      <c r="AZ47" s="49">
        <f t="shared" si="3"/>
        <v>432869.8</v>
      </c>
      <c r="BA47" s="50"/>
      <c r="BB47" s="50"/>
      <c r="BC47" s="51"/>
      <c r="BD47" s="49">
        <f t="shared" si="4"/>
        <v>0</v>
      </c>
      <c r="BE47" s="50"/>
      <c r="BF47" s="50"/>
      <c r="BG47" s="50"/>
      <c r="BH47" s="51"/>
      <c r="BI47" s="52">
        <f t="shared" si="0"/>
        <v>-1250.2000000000116</v>
      </c>
      <c r="BJ47" s="52"/>
      <c r="BK47" s="52"/>
      <c r="BL47" s="52"/>
      <c r="BM47" s="52"/>
      <c r="BN47" s="52">
        <f t="shared" si="1"/>
        <v>-1250.2000000000116</v>
      </c>
      <c r="BO47" s="52"/>
      <c r="BP47" s="52"/>
      <c r="BQ47" s="52"/>
    </row>
    <row r="48" spans="1:79" s="60" customFormat="1" ht="23.25" customHeight="1" x14ac:dyDescent="0.25">
      <c r="A48" s="56"/>
      <c r="B48" s="56"/>
      <c r="C48" s="57" t="s">
        <v>55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9">
        <f>AA44+AA45+AA46+AA47</f>
        <v>4680566</v>
      </c>
      <c r="AB48" s="59"/>
      <c r="AC48" s="59"/>
      <c r="AD48" s="59"/>
      <c r="AE48" s="59"/>
      <c r="AF48" s="59">
        <f>AF44+AF45+AF46+AF47</f>
        <v>1383129</v>
      </c>
      <c r="AG48" s="59"/>
      <c r="AH48" s="59"/>
      <c r="AI48" s="59"/>
      <c r="AJ48" s="59"/>
      <c r="AK48" s="59">
        <f>AK44+AK45+AK46+AK47</f>
        <v>6063695</v>
      </c>
      <c r="AL48" s="59"/>
      <c r="AM48" s="59"/>
      <c r="AN48" s="59"/>
      <c r="AO48" s="59"/>
      <c r="AP48" s="59">
        <f>AP44+AP45+AP46+AP47</f>
        <v>4679682.51</v>
      </c>
      <c r="AQ48" s="59"/>
      <c r="AR48" s="59"/>
      <c r="AS48" s="59"/>
      <c r="AT48" s="59"/>
      <c r="AU48" s="59">
        <f>AU44+AU45+AU46+AU47</f>
        <v>1381878.8</v>
      </c>
      <c r="AV48" s="59"/>
      <c r="AW48" s="59"/>
      <c r="AX48" s="59"/>
      <c r="AY48" s="59"/>
      <c r="AZ48" s="59">
        <f>AZ44+AZ45+AZ46+AZ47</f>
        <v>6061561.3099999996</v>
      </c>
      <c r="BA48" s="59"/>
      <c r="BB48" s="59"/>
      <c r="BC48" s="59"/>
      <c r="BD48" s="59">
        <f>BD44+BD45+BD46+BD47</f>
        <v>-883.48999999999069</v>
      </c>
      <c r="BE48" s="59"/>
      <c r="BF48" s="59"/>
      <c r="BG48" s="59"/>
      <c r="BH48" s="59"/>
      <c r="BI48" s="59">
        <f>BI44+BI45+BI46+BI47</f>
        <v>-1250.2000000000116</v>
      </c>
      <c r="BJ48" s="59"/>
      <c r="BK48" s="59"/>
      <c r="BL48" s="59"/>
      <c r="BM48" s="59"/>
      <c r="BN48" s="59">
        <f>BN44+BN45+BN46+BN47</f>
        <v>-2133.6900000000023</v>
      </c>
      <c r="BO48" s="59"/>
      <c r="BP48" s="59"/>
      <c r="BQ48" s="59"/>
      <c r="CA48" s="60" t="s">
        <v>56</v>
      </c>
    </row>
    <row r="49" spans="1:79" s="64" customFormat="1" ht="33" customHeight="1" x14ac:dyDescent="0.2">
      <c r="A49" s="61" t="s">
        <v>57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3"/>
      <c r="CA49" s="64" t="s">
        <v>56</v>
      </c>
    </row>
    <row r="51" spans="1:79" ht="15.75" customHeight="1" x14ac:dyDescent="0.2">
      <c r="A51" s="16" t="s">
        <v>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35" t="s">
        <v>34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79" ht="28.5" customHeight="1" x14ac:dyDescent="0.2">
      <c r="A53" s="21" t="s">
        <v>59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 t="s">
        <v>36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 t="s">
        <v>37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 t="s">
        <v>38</v>
      </c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65"/>
      <c r="BN53" s="65"/>
      <c r="BO53" s="65"/>
      <c r="BP53" s="65"/>
      <c r="BQ53" s="65"/>
    </row>
    <row r="54" spans="1:79" ht="41.2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 t="s">
        <v>39</v>
      </c>
      <c r="R54" s="21"/>
      <c r="S54" s="21"/>
      <c r="T54" s="21"/>
      <c r="U54" s="21"/>
      <c r="V54" s="21" t="s">
        <v>40</v>
      </c>
      <c r="W54" s="21"/>
      <c r="X54" s="21"/>
      <c r="Y54" s="21"/>
      <c r="Z54" s="21"/>
      <c r="AA54" s="21" t="s">
        <v>41</v>
      </c>
      <c r="AB54" s="21"/>
      <c r="AC54" s="21"/>
      <c r="AD54" s="21"/>
      <c r="AE54" s="21"/>
      <c r="AF54" s="21"/>
      <c r="AG54" s="21" t="s">
        <v>39</v>
      </c>
      <c r="AH54" s="21"/>
      <c r="AI54" s="21"/>
      <c r="AJ54" s="21"/>
      <c r="AK54" s="21"/>
      <c r="AL54" s="21" t="s">
        <v>40</v>
      </c>
      <c r="AM54" s="21"/>
      <c r="AN54" s="21"/>
      <c r="AO54" s="21"/>
      <c r="AP54" s="21"/>
      <c r="AQ54" s="21" t="s">
        <v>41</v>
      </c>
      <c r="AR54" s="21"/>
      <c r="AS54" s="21"/>
      <c r="AT54" s="21"/>
      <c r="AU54" s="21"/>
      <c r="AV54" s="21"/>
      <c r="AW54" s="66" t="s">
        <v>39</v>
      </c>
      <c r="AX54" s="67"/>
      <c r="AY54" s="67"/>
      <c r="AZ54" s="67"/>
      <c r="BA54" s="68"/>
      <c r="BB54" s="66" t="s">
        <v>40</v>
      </c>
      <c r="BC54" s="67"/>
      <c r="BD54" s="67"/>
      <c r="BE54" s="67"/>
      <c r="BF54" s="68"/>
      <c r="BG54" s="21" t="s">
        <v>41</v>
      </c>
      <c r="BH54" s="21"/>
      <c r="BI54" s="21"/>
      <c r="BJ54" s="21"/>
      <c r="BK54" s="21"/>
      <c r="BL54" s="21"/>
      <c r="BM54" s="65"/>
      <c r="BN54" s="65"/>
      <c r="BO54" s="65"/>
      <c r="BP54" s="65"/>
      <c r="BQ54" s="65"/>
    </row>
    <row r="55" spans="1:79" ht="15.95" customHeight="1" x14ac:dyDescent="0.25">
      <c r="A55" s="21">
        <v>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>
        <v>2</v>
      </c>
      <c r="R55" s="21"/>
      <c r="S55" s="21"/>
      <c r="T55" s="21"/>
      <c r="U55" s="21"/>
      <c r="V55" s="21">
        <v>3</v>
      </c>
      <c r="W55" s="21"/>
      <c r="X55" s="21"/>
      <c r="Y55" s="21"/>
      <c r="Z55" s="21"/>
      <c r="AA55" s="21">
        <v>4</v>
      </c>
      <c r="AB55" s="21"/>
      <c r="AC55" s="21"/>
      <c r="AD55" s="21"/>
      <c r="AE55" s="21"/>
      <c r="AF55" s="21"/>
      <c r="AG55" s="21">
        <v>5</v>
      </c>
      <c r="AH55" s="21"/>
      <c r="AI55" s="21"/>
      <c r="AJ55" s="21"/>
      <c r="AK55" s="21"/>
      <c r="AL55" s="21">
        <v>6</v>
      </c>
      <c r="AM55" s="21"/>
      <c r="AN55" s="21"/>
      <c r="AO55" s="21"/>
      <c r="AP55" s="21"/>
      <c r="AQ55" s="21">
        <v>7</v>
      </c>
      <c r="AR55" s="21"/>
      <c r="AS55" s="21"/>
      <c r="AT55" s="21"/>
      <c r="AU55" s="21"/>
      <c r="AV55" s="21"/>
      <c r="AW55" s="21">
        <v>8</v>
      </c>
      <c r="AX55" s="21"/>
      <c r="AY55" s="21"/>
      <c r="AZ55" s="21"/>
      <c r="BA55" s="21"/>
      <c r="BB55" s="69">
        <v>9</v>
      </c>
      <c r="BC55" s="69"/>
      <c r="BD55" s="69"/>
      <c r="BE55" s="69"/>
      <c r="BF55" s="69"/>
      <c r="BG55" s="69">
        <v>10</v>
      </c>
      <c r="BH55" s="69"/>
      <c r="BI55" s="69"/>
      <c r="BJ55" s="69"/>
      <c r="BK55" s="69"/>
      <c r="BL55" s="69"/>
      <c r="BM55" s="70"/>
      <c r="BN55" s="70"/>
      <c r="BO55" s="70"/>
      <c r="BP55" s="70"/>
      <c r="BQ55" s="70"/>
    </row>
    <row r="56" spans="1:79" ht="18" hidden="1" customHeight="1" x14ac:dyDescent="0.2">
      <c r="A56" s="71" t="s">
        <v>22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42" t="s">
        <v>43</v>
      </c>
      <c r="R56" s="42"/>
      <c r="S56" s="42"/>
      <c r="T56" s="42"/>
      <c r="U56" s="42"/>
      <c r="V56" s="42" t="s">
        <v>44</v>
      </c>
      <c r="W56" s="42"/>
      <c r="X56" s="42"/>
      <c r="Y56" s="42"/>
      <c r="Z56" s="42"/>
      <c r="AA56" s="43" t="s">
        <v>45</v>
      </c>
      <c r="AB56" s="45"/>
      <c r="AC56" s="45"/>
      <c r="AD56" s="45"/>
      <c r="AE56" s="45"/>
      <c r="AF56" s="45"/>
      <c r="AG56" s="42" t="s">
        <v>46</v>
      </c>
      <c r="AH56" s="42"/>
      <c r="AI56" s="42"/>
      <c r="AJ56" s="42"/>
      <c r="AK56" s="42"/>
      <c r="AL56" s="42" t="s">
        <v>47</v>
      </c>
      <c r="AM56" s="42"/>
      <c r="AN56" s="42"/>
      <c r="AO56" s="42"/>
      <c r="AP56" s="42"/>
      <c r="AQ56" s="43" t="s">
        <v>45</v>
      </c>
      <c r="AR56" s="45"/>
      <c r="AS56" s="45"/>
      <c r="AT56" s="45"/>
      <c r="AU56" s="45"/>
      <c r="AV56" s="45"/>
      <c r="AW56" s="72" t="s">
        <v>60</v>
      </c>
      <c r="AX56" s="73"/>
      <c r="AY56" s="73"/>
      <c r="AZ56" s="73"/>
      <c r="BA56" s="74"/>
      <c r="BB56" s="72" t="s">
        <v>60</v>
      </c>
      <c r="BC56" s="73"/>
      <c r="BD56" s="73"/>
      <c r="BE56" s="73"/>
      <c r="BF56" s="74"/>
      <c r="BG56" s="45" t="s">
        <v>45</v>
      </c>
      <c r="BH56" s="45"/>
      <c r="BI56" s="45"/>
      <c r="BJ56" s="45"/>
      <c r="BK56" s="45"/>
      <c r="BL56" s="45"/>
      <c r="BM56" s="75"/>
      <c r="BN56" s="75"/>
      <c r="BO56" s="75"/>
      <c r="BP56" s="75"/>
      <c r="BQ56" s="75"/>
      <c r="CA56" s="1" t="s">
        <v>61</v>
      </c>
    </row>
    <row r="57" spans="1:79" ht="65.25" customHeight="1" x14ac:dyDescent="0.2">
      <c r="A57" s="61" t="s">
        <v>62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  <c r="Q57" s="76">
        <f>AA48</f>
        <v>4680566</v>
      </c>
      <c r="R57" s="76"/>
      <c r="S57" s="76"/>
      <c r="T57" s="76"/>
      <c r="U57" s="76"/>
      <c r="V57" s="76">
        <f>AF48</f>
        <v>1383129</v>
      </c>
      <c r="W57" s="76"/>
      <c r="X57" s="76"/>
      <c r="Y57" s="76"/>
      <c r="Z57" s="76"/>
      <c r="AA57" s="76">
        <f>Q57+V57</f>
        <v>6063695</v>
      </c>
      <c r="AB57" s="76"/>
      <c r="AC57" s="76"/>
      <c r="AD57" s="76"/>
      <c r="AE57" s="76"/>
      <c r="AF57" s="76"/>
      <c r="AG57" s="76">
        <f>AP48</f>
        <v>4679682.51</v>
      </c>
      <c r="AH57" s="76"/>
      <c r="AI57" s="76"/>
      <c r="AJ57" s="76"/>
      <c r="AK57" s="76"/>
      <c r="AL57" s="76">
        <f>AU48</f>
        <v>1381878.8</v>
      </c>
      <c r="AM57" s="76"/>
      <c r="AN57" s="76"/>
      <c r="AO57" s="76"/>
      <c r="AP57" s="76"/>
      <c r="AQ57" s="76">
        <f>AG57+AL57</f>
        <v>6061561.3099999996</v>
      </c>
      <c r="AR57" s="76"/>
      <c r="AS57" s="76"/>
      <c r="AT57" s="76"/>
      <c r="AU57" s="76"/>
      <c r="AV57" s="76"/>
      <c r="AW57" s="76">
        <f>AG57-Q57</f>
        <v>-883.49000000022352</v>
      </c>
      <c r="AX57" s="76"/>
      <c r="AY57" s="76"/>
      <c r="AZ57" s="76"/>
      <c r="BA57" s="76"/>
      <c r="BB57" s="76">
        <f>AL57-V57</f>
        <v>-1250.1999999999534</v>
      </c>
      <c r="BC57" s="76"/>
      <c r="BD57" s="76"/>
      <c r="BE57" s="76"/>
      <c r="BF57" s="76"/>
      <c r="BG57" s="76">
        <f>SUM(AW57:BF57)</f>
        <v>-2133.690000000177</v>
      </c>
      <c r="BH57" s="76"/>
      <c r="BI57" s="76"/>
      <c r="BJ57" s="76"/>
      <c r="BK57" s="76"/>
      <c r="BL57" s="76"/>
      <c r="BM57" s="75"/>
      <c r="BN57" s="75"/>
      <c r="BO57" s="75"/>
      <c r="BP57" s="75"/>
      <c r="BQ57" s="75"/>
    </row>
    <row r="58" spans="1:79" s="60" customFormat="1" ht="15.75" x14ac:dyDescent="0.25">
      <c r="A58" s="77" t="s">
        <v>63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59">
        <f>Q57</f>
        <v>4680566</v>
      </c>
      <c r="R58" s="59"/>
      <c r="S58" s="59"/>
      <c r="T58" s="59"/>
      <c r="U58" s="59"/>
      <c r="V58" s="59">
        <f>V57</f>
        <v>1383129</v>
      </c>
      <c r="W58" s="59"/>
      <c r="X58" s="59"/>
      <c r="Y58" s="59"/>
      <c r="Z58" s="59"/>
      <c r="AA58" s="59">
        <f>AA57</f>
        <v>6063695</v>
      </c>
      <c r="AB58" s="59"/>
      <c r="AC58" s="59"/>
      <c r="AD58" s="59"/>
      <c r="AE58" s="59"/>
      <c r="AF58" s="59"/>
      <c r="AG58" s="59">
        <f>AG57</f>
        <v>4679682.51</v>
      </c>
      <c r="AH58" s="59"/>
      <c r="AI58" s="59"/>
      <c r="AJ58" s="59"/>
      <c r="AK58" s="59"/>
      <c r="AL58" s="59">
        <f>AL57</f>
        <v>1381878.8</v>
      </c>
      <c r="AM58" s="59"/>
      <c r="AN58" s="59"/>
      <c r="AO58" s="59"/>
      <c r="AP58" s="59"/>
      <c r="AQ58" s="59">
        <f>AG58+AL58</f>
        <v>6061561.3099999996</v>
      </c>
      <c r="AR58" s="59"/>
      <c r="AS58" s="59"/>
      <c r="AT58" s="59"/>
      <c r="AU58" s="59"/>
      <c r="AV58" s="59"/>
      <c r="AW58" s="59">
        <f>SUM(AW57:BA57)</f>
        <v>-883.49000000022352</v>
      </c>
      <c r="AX58" s="59"/>
      <c r="AY58" s="59"/>
      <c r="AZ58" s="59"/>
      <c r="BA58" s="59"/>
      <c r="BB58" s="59">
        <f>BB57</f>
        <v>-1250.1999999999534</v>
      </c>
      <c r="BC58" s="59"/>
      <c r="BD58" s="59"/>
      <c r="BE58" s="59"/>
      <c r="BF58" s="59"/>
      <c r="BG58" s="59">
        <f>BG57</f>
        <v>-2133.690000000177</v>
      </c>
      <c r="BH58" s="59"/>
      <c r="BI58" s="59"/>
      <c r="BJ58" s="59"/>
      <c r="BK58" s="59"/>
      <c r="BL58" s="59"/>
      <c r="BM58" s="78"/>
      <c r="BN58" s="78"/>
      <c r="BO58" s="78"/>
      <c r="BP58" s="78"/>
      <c r="BQ58" s="78"/>
      <c r="CA58" s="60" t="s">
        <v>64</v>
      </c>
    </row>
    <row r="60" spans="1:79" ht="15.75" customHeight="1" x14ac:dyDescent="0.2">
      <c r="A60" s="16" t="s">
        <v>65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2" spans="1:79" ht="45" customHeight="1" x14ac:dyDescent="0.2">
      <c r="A62" s="79" t="s">
        <v>66</v>
      </c>
      <c r="B62" s="80"/>
      <c r="C62" s="79" t="s">
        <v>67</v>
      </c>
      <c r="D62" s="15"/>
      <c r="E62" s="15"/>
      <c r="F62" s="15"/>
      <c r="G62" s="15"/>
      <c r="H62" s="15"/>
      <c r="I62" s="80"/>
      <c r="J62" s="79" t="s">
        <v>68</v>
      </c>
      <c r="K62" s="15"/>
      <c r="L62" s="15"/>
      <c r="M62" s="15"/>
      <c r="N62" s="80"/>
      <c r="O62" s="79" t="s">
        <v>69</v>
      </c>
      <c r="P62" s="15"/>
      <c r="Q62" s="15"/>
      <c r="R62" s="15"/>
      <c r="S62" s="15"/>
      <c r="T62" s="15"/>
      <c r="U62" s="15"/>
      <c r="V62" s="15"/>
      <c r="W62" s="15"/>
      <c r="X62" s="80"/>
      <c r="Y62" s="21" t="s">
        <v>36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 t="s">
        <v>70</v>
      </c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81" t="s">
        <v>38</v>
      </c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9" ht="32.25" customHeight="1" x14ac:dyDescent="0.2">
      <c r="A63" s="84"/>
      <c r="B63" s="85"/>
      <c r="C63" s="84"/>
      <c r="D63" s="86"/>
      <c r="E63" s="86"/>
      <c r="F63" s="86"/>
      <c r="G63" s="86"/>
      <c r="H63" s="86"/>
      <c r="I63" s="85"/>
      <c r="J63" s="84"/>
      <c r="K63" s="86"/>
      <c r="L63" s="86"/>
      <c r="M63" s="86"/>
      <c r="N63" s="85"/>
      <c r="O63" s="84"/>
      <c r="P63" s="86"/>
      <c r="Q63" s="86"/>
      <c r="R63" s="86"/>
      <c r="S63" s="86"/>
      <c r="T63" s="86"/>
      <c r="U63" s="86"/>
      <c r="V63" s="86"/>
      <c r="W63" s="86"/>
      <c r="X63" s="85"/>
      <c r="Y63" s="66" t="s">
        <v>39</v>
      </c>
      <c r="Z63" s="67"/>
      <c r="AA63" s="67"/>
      <c r="AB63" s="67"/>
      <c r="AC63" s="68"/>
      <c r="AD63" s="66" t="s">
        <v>40</v>
      </c>
      <c r="AE63" s="67"/>
      <c r="AF63" s="67"/>
      <c r="AG63" s="67"/>
      <c r="AH63" s="68"/>
      <c r="AI63" s="21" t="s">
        <v>41</v>
      </c>
      <c r="AJ63" s="21"/>
      <c r="AK63" s="21"/>
      <c r="AL63" s="21"/>
      <c r="AM63" s="21"/>
      <c r="AN63" s="21" t="s">
        <v>39</v>
      </c>
      <c r="AO63" s="21"/>
      <c r="AP63" s="21"/>
      <c r="AQ63" s="21"/>
      <c r="AR63" s="21"/>
      <c r="AS63" s="21" t="s">
        <v>40</v>
      </c>
      <c r="AT63" s="21"/>
      <c r="AU63" s="21"/>
      <c r="AV63" s="21"/>
      <c r="AW63" s="21"/>
      <c r="AX63" s="21" t="s">
        <v>41</v>
      </c>
      <c r="AY63" s="21"/>
      <c r="AZ63" s="21"/>
      <c r="BA63" s="21"/>
      <c r="BB63" s="21"/>
      <c r="BC63" s="21" t="s">
        <v>39</v>
      </c>
      <c r="BD63" s="21"/>
      <c r="BE63" s="21"/>
      <c r="BF63" s="21"/>
      <c r="BG63" s="21"/>
      <c r="BH63" s="21" t="s">
        <v>40</v>
      </c>
      <c r="BI63" s="21"/>
      <c r="BJ63" s="21"/>
      <c r="BK63" s="21"/>
      <c r="BL63" s="21"/>
      <c r="BM63" s="21" t="s">
        <v>41</v>
      </c>
      <c r="BN63" s="21"/>
      <c r="BO63" s="21"/>
      <c r="BP63" s="21"/>
      <c r="BQ63" s="21"/>
      <c r="BR63" s="65"/>
      <c r="BS63" s="65"/>
      <c r="BT63" s="65"/>
      <c r="BU63" s="65"/>
      <c r="BV63" s="65"/>
      <c r="BW63" s="65"/>
      <c r="BX63" s="65"/>
      <c r="BY63" s="65"/>
      <c r="BZ63" s="83"/>
    </row>
    <row r="64" spans="1:79" ht="15.95" customHeight="1" x14ac:dyDescent="0.2">
      <c r="A64" s="21">
        <v>1</v>
      </c>
      <c r="B64" s="21"/>
      <c r="C64" s="21">
        <v>2</v>
      </c>
      <c r="D64" s="21"/>
      <c r="E64" s="21"/>
      <c r="F64" s="21"/>
      <c r="G64" s="21"/>
      <c r="H64" s="21"/>
      <c r="I64" s="21"/>
      <c r="J64" s="21">
        <v>3</v>
      </c>
      <c r="K64" s="21"/>
      <c r="L64" s="21"/>
      <c r="M64" s="21"/>
      <c r="N64" s="21"/>
      <c r="O64" s="21">
        <v>4</v>
      </c>
      <c r="P64" s="21"/>
      <c r="Q64" s="21"/>
      <c r="R64" s="21"/>
      <c r="S64" s="21"/>
      <c r="T64" s="21"/>
      <c r="U64" s="21"/>
      <c r="V64" s="21"/>
      <c r="W64" s="21"/>
      <c r="X64" s="21"/>
      <c r="Y64" s="21">
        <v>5</v>
      </c>
      <c r="Z64" s="21"/>
      <c r="AA64" s="21"/>
      <c r="AB64" s="21"/>
      <c r="AC64" s="21"/>
      <c r="AD64" s="21">
        <v>6</v>
      </c>
      <c r="AE64" s="21"/>
      <c r="AF64" s="21"/>
      <c r="AG64" s="21"/>
      <c r="AH64" s="21"/>
      <c r="AI64" s="21">
        <v>7</v>
      </c>
      <c r="AJ64" s="21"/>
      <c r="AK64" s="21"/>
      <c r="AL64" s="21"/>
      <c r="AM64" s="21"/>
      <c r="AN64" s="66">
        <v>8</v>
      </c>
      <c r="AO64" s="67"/>
      <c r="AP64" s="67"/>
      <c r="AQ64" s="67"/>
      <c r="AR64" s="68"/>
      <c r="AS64" s="66">
        <v>9</v>
      </c>
      <c r="AT64" s="67"/>
      <c r="AU64" s="67"/>
      <c r="AV64" s="67"/>
      <c r="AW64" s="68"/>
      <c r="AX64" s="66">
        <v>10</v>
      </c>
      <c r="AY64" s="67"/>
      <c r="AZ64" s="67"/>
      <c r="BA64" s="67"/>
      <c r="BB64" s="68"/>
      <c r="BC64" s="66">
        <v>11</v>
      </c>
      <c r="BD64" s="67"/>
      <c r="BE64" s="67"/>
      <c r="BF64" s="67"/>
      <c r="BG64" s="68"/>
      <c r="BH64" s="66">
        <v>12</v>
      </c>
      <c r="BI64" s="67"/>
      <c r="BJ64" s="67"/>
      <c r="BK64" s="67"/>
      <c r="BL64" s="68"/>
      <c r="BM64" s="66">
        <v>13</v>
      </c>
      <c r="BN64" s="67"/>
      <c r="BO64" s="67"/>
      <c r="BP64" s="67"/>
      <c r="BQ64" s="68"/>
      <c r="BR64" s="65"/>
      <c r="BS64" s="65"/>
      <c r="BT64" s="65"/>
      <c r="BU64" s="65"/>
      <c r="BV64" s="65"/>
      <c r="BW64" s="65"/>
      <c r="BX64" s="65"/>
      <c r="BY64" s="65"/>
      <c r="BZ64" s="83"/>
    </row>
    <row r="65" spans="1:79" ht="12.75" hidden="1" customHeight="1" x14ac:dyDescent="0.2">
      <c r="A65" s="22" t="s">
        <v>21</v>
      </c>
      <c r="B65" s="22"/>
      <c r="C65" s="23" t="s">
        <v>22</v>
      </c>
      <c r="D65" s="24"/>
      <c r="E65" s="24"/>
      <c r="F65" s="24"/>
      <c r="G65" s="24"/>
      <c r="H65" s="24"/>
      <c r="I65" s="25"/>
      <c r="J65" s="22" t="s">
        <v>71</v>
      </c>
      <c r="K65" s="22"/>
      <c r="L65" s="22"/>
      <c r="M65" s="22"/>
      <c r="N65" s="22"/>
      <c r="O65" s="71" t="s">
        <v>72</v>
      </c>
      <c r="P65" s="71"/>
      <c r="Q65" s="71"/>
      <c r="R65" s="71"/>
      <c r="S65" s="71"/>
      <c r="T65" s="71"/>
      <c r="U65" s="71"/>
      <c r="V65" s="71"/>
      <c r="W65" s="71"/>
      <c r="X65" s="23"/>
      <c r="Y65" s="42" t="s">
        <v>43</v>
      </c>
      <c r="Z65" s="42"/>
      <c r="AA65" s="42"/>
      <c r="AB65" s="42"/>
      <c r="AC65" s="42"/>
      <c r="AD65" s="42" t="s">
        <v>73</v>
      </c>
      <c r="AE65" s="42"/>
      <c r="AF65" s="42"/>
      <c r="AG65" s="42"/>
      <c r="AH65" s="42"/>
      <c r="AI65" s="42" t="s">
        <v>45</v>
      </c>
      <c r="AJ65" s="42"/>
      <c r="AK65" s="42"/>
      <c r="AL65" s="42"/>
      <c r="AM65" s="42"/>
      <c r="AN65" s="42" t="s">
        <v>74</v>
      </c>
      <c r="AO65" s="42"/>
      <c r="AP65" s="42"/>
      <c r="AQ65" s="42"/>
      <c r="AR65" s="42"/>
      <c r="AS65" s="42" t="s">
        <v>46</v>
      </c>
      <c r="AT65" s="42"/>
      <c r="AU65" s="42"/>
      <c r="AV65" s="42"/>
      <c r="AW65" s="42"/>
      <c r="AX65" s="42" t="s">
        <v>45</v>
      </c>
      <c r="AY65" s="42"/>
      <c r="AZ65" s="42"/>
      <c r="BA65" s="42"/>
      <c r="BB65" s="42"/>
      <c r="BC65" s="42" t="s">
        <v>75</v>
      </c>
      <c r="BD65" s="42"/>
      <c r="BE65" s="42"/>
      <c r="BF65" s="42"/>
      <c r="BG65" s="42"/>
      <c r="BH65" s="42" t="s">
        <v>75</v>
      </c>
      <c r="BI65" s="42"/>
      <c r="BJ65" s="42"/>
      <c r="BK65" s="42"/>
      <c r="BL65" s="42"/>
      <c r="BM65" s="87" t="s">
        <v>45</v>
      </c>
      <c r="BN65" s="87"/>
      <c r="BO65" s="87"/>
      <c r="BP65" s="87"/>
      <c r="BQ65" s="87"/>
      <c r="BR65" s="88"/>
      <c r="BS65" s="88"/>
      <c r="BT65" s="83"/>
      <c r="BU65" s="83"/>
      <c r="BV65" s="83"/>
      <c r="BW65" s="83"/>
      <c r="BX65" s="83"/>
      <c r="BY65" s="83"/>
      <c r="BZ65" s="83"/>
      <c r="CA65" s="1" t="s">
        <v>76</v>
      </c>
    </row>
    <row r="66" spans="1:79" s="64" customFormat="1" ht="15.75" x14ac:dyDescent="0.2">
      <c r="A66" s="89" t="s">
        <v>4</v>
      </c>
      <c r="B66" s="90"/>
      <c r="C66" s="91" t="s">
        <v>77</v>
      </c>
      <c r="D66" s="57"/>
      <c r="E66" s="57"/>
      <c r="F66" s="57"/>
      <c r="G66" s="57"/>
      <c r="H66" s="57"/>
      <c r="I66" s="58"/>
      <c r="J66" s="91"/>
      <c r="K66" s="57"/>
      <c r="L66" s="57"/>
      <c r="M66" s="57"/>
      <c r="N66" s="58"/>
      <c r="O66" s="91"/>
      <c r="P66" s="57"/>
      <c r="Q66" s="57"/>
      <c r="R66" s="57"/>
      <c r="S66" s="57"/>
      <c r="T66" s="57"/>
      <c r="U66" s="57"/>
      <c r="V66" s="57"/>
      <c r="W66" s="57"/>
      <c r="X66" s="58"/>
      <c r="Y66" s="92"/>
      <c r="Z66" s="93"/>
      <c r="AA66" s="93"/>
      <c r="AB66" s="93"/>
      <c r="AC66" s="94"/>
      <c r="AD66" s="92"/>
      <c r="AE66" s="93"/>
      <c r="AF66" s="93"/>
      <c r="AG66" s="93"/>
      <c r="AH66" s="94"/>
      <c r="AI66" s="92"/>
      <c r="AJ66" s="93"/>
      <c r="AK66" s="93"/>
      <c r="AL66" s="93"/>
      <c r="AM66" s="94"/>
      <c r="AN66" s="92"/>
      <c r="AO66" s="93"/>
      <c r="AP66" s="93"/>
      <c r="AQ66" s="93"/>
      <c r="AR66" s="94"/>
      <c r="AS66" s="92"/>
      <c r="AT66" s="93"/>
      <c r="AU66" s="93"/>
      <c r="AV66" s="93"/>
      <c r="AW66" s="94"/>
      <c r="AX66" s="95"/>
      <c r="AY66" s="96"/>
      <c r="AZ66" s="96"/>
      <c r="BA66" s="96"/>
      <c r="BB66" s="97"/>
      <c r="BC66" s="95"/>
      <c r="BD66" s="96"/>
      <c r="BE66" s="96"/>
      <c r="BF66" s="96"/>
      <c r="BG66" s="97"/>
      <c r="BH66" s="95"/>
      <c r="BI66" s="96"/>
      <c r="BJ66" s="96"/>
      <c r="BK66" s="96"/>
      <c r="BL66" s="97"/>
      <c r="BM66" s="95"/>
      <c r="BN66" s="96"/>
      <c r="BO66" s="96"/>
      <c r="BP66" s="96"/>
      <c r="BQ66" s="97"/>
      <c r="BR66" s="98"/>
      <c r="BS66" s="98"/>
      <c r="BT66" s="98"/>
      <c r="BU66" s="98"/>
      <c r="BV66" s="98"/>
      <c r="BW66" s="98"/>
      <c r="BX66" s="98"/>
      <c r="BY66" s="98"/>
      <c r="BZ66" s="99"/>
      <c r="CA66" s="64" t="s">
        <v>78</v>
      </c>
    </row>
    <row r="67" spans="1:79" s="64" customFormat="1" ht="57" customHeight="1" x14ac:dyDescent="0.2">
      <c r="A67" s="100"/>
      <c r="B67" s="101"/>
      <c r="C67" s="102" t="s">
        <v>79</v>
      </c>
      <c r="D67" s="103"/>
      <c r="E67" s="103"/>
      <c r="F67" s="103"/>
      <c r="G67" s="103"/>
      <c r="H67" s="103"/>
      <c r="I67" s="104"/>
      <c r="J67" s="105" t="s">
        <v>80</v>
      </c>
      <c r="K67" s="106"/>
      <c r="L67" s="106"/>
      <c r="M67" s="106"/>
      <c r="N67" s="107"/>
      <c r="O67" s="102" t="s">
        <v>81</v>
      </c>
      <c r="P67" s="103"/>
      <c r="Q67" s="103"/>
      <c r="R67" s="103"/>
      <c r="S67" s="103"/>
      <c r="T67" s="103"/>
      <c r="U67" s="103"/>
      <c r="V67" s="103"/>
      <c r="W67" s="103"/>
      <c r="X67" s="104"/>
      <c r="Y67" s="108">
        <v>48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>
        <f>SUM(Y67:AH67)</f>
        <v>48</v>
      </c>
      <c r="AJ67" s="108"/>
      <c r="AK67" s="108"/>
      <c r="AL67" s="108"/>
      <c r="AM67" s="108"/>
      <c r="AN67" s="108">
        <v>48</v>
      </c>
      <c r="AO67" s="108"/>
      <c r="AP67" s="108"/>
      <c r="AQ67" s="108"/>
      <c r="AR67" s="108"/>
      <c r="AS67" s="108"/>
      <c r="AT67" s="108"/>
      <c r="AU67" s="108"/>
      <c r="AV67" s="108"/>
      <c r="AW67" s="108"/>
      <c r="AX67" s="108">
        <f>SUM(AN67:AW67)</f>
        <v>48</v>
      </c>
      <c r="AY67" s="108"/>
      <c r="AZ67" s="108"/>
      <c r="BA67" s="108"/>
      <c r="BB67" s="108"/>
      <c r="BC67" s="108">
        <f>AN67-Y67</f>
        <v>0</v>
      </c>
      <c r="BD67" s="108"/>
      <c r="BE67" s="108"/>
      <c r="BF67" s="108"/>
      <c r="BG67" s="108"/>
      <c r="BH67" s="108">
        <f>AS67-AD67</f>
        <v>0</v>
      </c>
      <c r="BI67" s="108"/>
      <c r="BJ67" s="108"/>
      <c r="BK67" s="108"/>
      <c r="BL67" s="108"/>
      <c r="BM67" s="108">
        <f>SUM(BC67:BL67)</f>
        <v>0</v>
      </c>
      <c r="BN67" s="108"/>
      <c r="BO67" s="108"/>
      <c r="BP67" s="108"/>
      <c r="BQ67" s="108"/>
      <c r="BR67" s="98"/>
      <c r="BS67" s="98"/>
      <c r="BT67" s="98"/>
      <c r="BU67" s="98"/>
      <c r="BV67" s="98"/>
      <c r="BW67" s="98"/>
      <c r="BX67" s="98"/>
      <c r="BY67" s="98"/>
      <c r="BZ67" s="99"/>
    </row>
    <row r="68" spans="1:79" s="64" customFormat="1" ht="43.9" customHeight="1" x14ac:dyDescent="0.2">
      <c r="A68" s="66"/>
      <c r="B68" s="68"/>
      <c r="C68" s="102" t="s">
        <v>82</v>
      </c>
      <c r="D68" s="103"/>
      <c r="E68" s="103"/>
      <c r="F68" s="103"/>
      <c r="G68" s="103"/>
      <c r="H68" s="103"/>
      <c r="I68" s="104"/>
      <c r="J68" s="105" t="s">
        <v>80</v>
      </c>
      <c r="K68" s="106"/>
      <c r="L68" s="106"/>
      <c r="M68" s="106"/>
      <c r="N68" s="107"/>
      <c r="O68" s="102" t="s">
        <v>81</v>
      </c>
      <c r="P68" s="103"/>
      <c r="Q68" s="103"/>
      <c r="R68" s="103"/>
      <c r="S68" s="103"/>
      <c r="T68" s="103"/>
      <c r="U68" s="103"/>
      <c r="V68" s="103"/>
      <c r="W68" s="103"/>
      <c r="X68" s="104"/>
      <c r="Y68" s="108">
        <v>515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>
        <f t="shared" ref="AI68" si="5">SUM(Y68:AH68)</f>
        <v>515</v>
      </c>
      <c r="AJ68" s="108"/>
      <c r="AK68" s="108"/>
      <c r="AL68" s="108"/>
      <c r="AM68" s="108"/>
      <c r="AN68" s="108">
        <v>515</v>
      </c>
      <c r="AO68" s="108"/>
      <c r="AP68" s="108"/>
      <c r="AQ68" s="108"/>
      <c r="AR68" s="108"/>
      <c r="AS68" s="108"/>
      <c r="AT68" s="108"/>
      <c r="AU68" s="108"/>
      <c r="AV68" s="108"/>
      <c r="AW68" s="108"/>
      <c r="AX68" s="108">
        <f t="shared" ref="AX68" si="6">SUM(AN68:AW68)</f>
        <v>515</v>
      </c>
      <c r="AY68" s="108"/>
      <c r="AZ68" s="108"/>
      <c r="BA68" s="108"/>
      <c r="BB68" s="108"/>
      <c r="BC68" s="108">
        <f t="shared" ref="BC68" si="7">AN68-Y68</f>
        <v>0</v>
      </c>
      <c r="BD68" s="108"/>
      <c r="BE68" s="108"/>
      <c r="BF68" s="108"/>
      <c r="BG68" s="108"/>
      <c r="BH68" s="108">
        <f t="shared" ref="BH68" si="8">AS68-AD68</f>
        <v>0</v>
      </c>
      <c r="BI68" s="108"/>
      <c r="BJ68" s="108"/>
      <c r="BK68" s="108"/>
      <c r="BL68" s="108"/>
      <c r="BM68" s="108">
        <f t="shared" ref="BM68" si="9">SUM(BC68:BL68)</f>
        <v>0</v>
      </c>
      <c r="BN68" s="108"/>
      <c r="BO68" s="108"/>
      <c r="BP68" s="108"/>
      <c r="BQ68" s="108"/>
      <c r="BR68" s="98"/>
      <c r="BS68" s="98"/>
      <c r="BT68" s="98"/>
      <c r="BU68" s="98"/>
      <c r="BV68" s="98"/>
      <c r="BW68" s="98"/>
      <c r="BX68" s="98"/>
      <c r="BY68" s="98"/>
      <c r="BZ68" s="99"/>
    </row>
    <row r="69" spans="1:79" ht="67.900000000000006" customHeight="1" x14ac:dyDescent="0.2">
      <c r="A69" s="100"/>
      <c r="B69" s="101"/>
      <c r="C69" s="102" t="s">
        <v>83</v>
      </c>
      <c r="D69" s="103"/>
      <c r="E69" s="103"/>
      <c r="F69" s="103"/>
      <c r="G69" s="103"/>
      <c r="H69" s="103"/>
      <c r="I69" s="104"/>
      <c r="J69" s="105" t="s">
        <v>84</v>
      </c>
      <c r="K69" s="106"/>
      <c r="L69" s="106"/>
      <c r="M69" s="106"/>
      <c r="N69" s="107"/>
      <c r="O69" s="102" t="s">
        <v>85</v>
      </c>
      <c r="P69" s="103"/>
      <c r="Q69" s="103"/>
      <c r="R69" s="103"/>
      <c r="S69" s="103"/>
      <c r="T69" s="103"/>
      <c r="U69" s="103"/>
      <c r="V69" s="103"/>
      <c r="W69" s="103"/>
      <c r="X69" s="104"/>
      <c r="Y69" s="76">
        <f>Q58</f>
        <v>4680566</v>
      </c>
      <c r="Z69" s="76"/>
      <c r="AA69" s="76"/>
      <c r="AB69" s="76"/>
      <c r="AC69" s="76"/>
      <c r="AD69" s="76"/>
      <c r="AE69" s="76"/>
      <c r="AF69" s="76"/>
      <c r="AG69" s="76"/>
      <c r="AH69" s="76"/>
      <c r="AI69" s="76">
        <f>SUM(Y69:AH69)</f>
        <v>4680566</v>
      </c>
      <c r="AJ69" s="76"/>
      <c r="AK69" s="76"/>
      <c r="AL69" s="76"/>
      <c r="AM69" s="76"/>
      <c r="AN69" s="109">
        <v>4679682.51</v>
      </c>
      <c r="AO69" s="109"/>
      <c r="AP69" s="109"/>
      <c r="AQ69" s="109"/>
      <c r="AR69" s="109"/>
      <c r="AS69" s="109"/>
      <c r="AT69" s="109"/>
      <c r="AU69" s="109"/>
      <c r="AV69" s="109"/>
      <c r="AW69" s="109"/>
      <c r="AX69" s="109">
        <f>SUM(AN69:AW69)</f>
        <v>4679682.51</v>
      </c>
      <c r="AY69" s="109"/>
      <c r="AZ69" s="109"/>
      <c r="BA69" s="109"/>
      <c r="BB69" s="109"/>
      <c r="BC69" s="109">
        <f>AN69-Y69</f>
        <v>-883.49000000022352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f>SUM(BC69:BL69)</f>
        <v>-883.49000000022352</v>
      </c>
      <c r="BN69" s="109"/>
      <c r="BO69" s="109"/>
      <c r="BP69" s="109"/>
      <c r="BQ69" s="109"/>
      <c r="BR69" s="110"/>
      <c r="BS69" s="110"/>
      <c r="BT69" s="110"/>
      <c r="BU69" s="110"/>
      <c r="BV69" s="110"/>
      <c r="BW69" s="110"/>
      <c r="BX69" s="110"/>
      <c r="BY69" s="110"/>
      <c r="BZ69" s="83"/>
      <c r="CA69" s="1" t="s">
        <v>78</v>
      </c>
    </row>
    <row r="70" spans="1:79" ht="70.900000000000006" customHeight="1" x14ac:dyDescent="0.2">
      <c r="A70" s="66"/>
      <c r="B70" s="68"/>
      <c r="C70" s="102" t="s">
        <v>86</v>
      </c>
      <c r="D70" s="103"/>
      <c r="E70" s="103"/>
      <c r="F70" s="103"/>
      <c r="G70" s="103"/>
      <c r="H70" s="103"/>
      <c r="I70" s="104"/>
      <c r="J70" s="105" t="s">
        <v>84</v>
      </c>
      <c r="K70" s="106"/>
      <c r="L70" s="106"/>
      <c r="M70" s="106"/>
      <c r="N70" s="107"/>
      <c r="O70" s="102" t="s">
        <v>85</v>
      </c>
      <c r="P70" s="103"/>
      <c r="Q70" s="103"/>
      <c r="R70" s="103"/>
      <c r="S70" s="103"/>
      <c r="T70" s="103"/>
      <c r="U70" s="103"/>
      <c r="V70" s="103"/>
      <c r="W70" s="103"/>
      <c r="X70" s="104"/>
      <c r="Y70" s="76"/>
      <c r="Z70" s="76"/>
      <c r="AA70" s="76"/>
      <c r="AB70" s="76"/>
      <c r="AC70" s="76"/>
      <c r="AD70" s="76">
        <f>V57</f>
        <v>1383129</v>
      </c>
      <c r="AE70" s="76"/>
      <c r="AF70" s="76"/>
      <c r="AG70" s="76"/>
      <c r="AH70" s="76"/>
      <c r="AI70" s="76">
        <f t="shared" ref="AI70" si="10">SUM(Y70:AH70)</f>
        <v>1383129</v>
      </c>
      <c r="AJ70" s="76"/>
      <c r="AK70" s="76"/>
      <c r="AL70" s="76"/>
      <c r="AM70" s="76"/>
      <c r="AN70" s="111"/>
      <c r="AO70" s="111"/>
      <c r="AP70" s="111"/>
      <c r="AQ70" s="111"/>
      <c r="AR70" s="111"/>
      <c r="AS70" s="109">
        <v>1381878.8</v>
      </c>
      <c r="AT70" s="109"/>
      <c r="AU70" s="109"/>
      <c r="AV70" s="109"/>
      <c r="AW70" s="109"/>
      <c r="AX70" s="109">
        <f t="shared" ref="AX70" si="11">SUM(AN70:AW70)</f>
        <v>1381878.8</v>
      </c>
      <c r="AY70" s="109"/>
      <c r="AZ70" s="109"/>
      <c r="BA70" s="109"/>
      <c r="BB70" s="109"/>
      <c r="BC70" s="109">
        <f t="shared" ref="BC70" si="12">AN70-Y70</f>
        <v>0</v>
      </c>
      <c r="BD70" s="109"/>
      <c r="BE70" s="109"/>
      <c r="BF70" s="109"/>
      <c r="BG70" s="109"/>
      <c r="BH70" s="109">
        <f t="shared" ref="BH70" si="13">AS70-AD70</f>
        <v>-1250.1999999999534</v>
      </c>
      <c r="BI70" s="109"/>
      <c r="BJ70" s="109"/>
      <c r="BK70" s="109"/>
      <c r="BL70" s="109"/>
      <c r="BM70" s="109">
        <f t="shared" ref="BM70" si="14">SUM(BC70:BL70)</f>
        <v>-1250.1999999999534</v>
      </c>
      <c r="BN70" s="109"/>
      <c r="BO70" s="109"/>
      <c r="BP70" s="109"/>
      <c r="BQ70" s="109"/>
      <c r="BR70" s="110"/>
      <c r="BS70" s="110"/>
      <c r="BT70" s="110"/>
      <c r="BU70" s="110"/>
      <c r="BV70" s="110"/>
      <c r="BW70" s="110"/>
      <c r="BX70" s="110"/>
      <c r="BY70" s="110"/>
      <c r="BZ70" s="83"/>
      <c r="CA70" s="1" t="s">
        <v>78</v>
      </c>
    </row>
    <row r="71" spans="1:79" s="117" customFormat="1" ht="22.5" customHeight="1" x14ac:dyDescent="0.2">
      <c r="A71" s="112" t="s">
        <v>87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4"/>
      <c r="BR71" s="115"/>
      <c r="BS71" s="115"/>
      <c r="BT71" s="115"/>
      <c r="BU71" s="115"/>
      <c r="BV71" s="115"/>
      <c r="BW71" s="115"/>
      <c r="BX71" s="115"/>
      <c r="BY71" s="115"/>
      <c r="BZ71" s="116"/>
      <c r="CA71" s="117" t="s">
        <v>78</v>
      </c>
    </row>
    <row r="72" spans="1:79" s="64" customFormat="1" ht="15.75" x14ac:dyDescent="0.2">
      <c r="A72" s="89" t="s">
        <v>9</v>
      </c>
      <c r="B72" s="90"/>
      <c r="C72" s="91" t="s">
        <v>88</v>
      </c>
      <c r="D72" s="57"/>
      <c r="E72" s="57"/>
      <c r="F72" s="57"/>
      <c r="G72" s="57"/>
      <c r="H72" s="57"/>
      <c r="I72" s="58"/>
      <c r="J72" s="91"/>
      <c r="K72" s="57"/>
      <c r="L72" s="57"/>
      <c r="M72" s="57"/>
      <c r="N72" s="58"/>
      <c r="O72" s="91"/>
      <c r="P72" s="57"/>
      <c r="Q72" s="57"/>
      <c r="R72" s="57"/>
      <c r="S72" s="57"/>
      <c r="T72" s="57"/>
      <c r="U72" s="57"/>
      <c r="V72" s="57"/>
      <c r="W72" s="57"/>
      <c r="X72" s="58"/>
      <c r="Y72" s="92"/>
      <c r="Z72" s="93"/>
      <c r="AA72" s="93"/>
      <c r="AB72" s="93"/>
      <c r="AC72" s="94"/>
      <c r="AD72" s="92"/>
      <c r="AE72" s="93"/>
      <c r="AF72" s="93"/>
      <c r="AG72" s="93"/>
      <c r="AH72" s="94"/>
      <c r="AI72" s="92"/>
      <c r="AJ72" s="93"/>
      <c r="AK72" s="93"/>
      <c r="AL72" s="93"/>
      <c r="AM72" s="94"/>
      <c r="AN72" s="92"/>
      <c r="AO72" s="93"/>
      <c r="AP72" s="93"/>
      <c r="AQ72" s="93"/>
      <c r="AR72" s="94"/>
      <c r="AS72" s="92"/>
      <c r="AT72" s="93"/>
      <c r="AU72" s="93"/>
      <c r="AV72" s="93"/>
      <c r="AW72" s="94"/>
      <c r="AX72" s="95"/>
      <c r="AY72" s="96"/>
      <c r="AZ72" s="96"/>
      <c r="BA72" s="96"/>
      <c r="BB72" s="97"/>
      <c r="BC72" s="95"/>
      <c r="BD72" s="96"/>
      <c r="BE72" s="96"/>
      <c r="BF72" s="96"/>
      <c r="BG72" s="97"/>
      <c r="BH72" s="95"/>
      <c r="BI72" s="96"/>
      <c r="BJ72" s="96"/>
      <c r="BK72" s="96"/>
      <c r="BL72" s="97"/>
      <c r="BM72" s="95"/>
      <c r="BN72" s="96"/>
      <c r="BO72" s="96"/>
      <c r="BP72" s="96"/>
      <c r="BQ72" s="97"/>
      <c r="BR72" s="98"/>
      <c r="BS72" s="98"/>
      <c r="BT72" s="98"/>
      <c r="BU72" s="98"/>
      <c r="BV72" s="98"/>
      <c r="BW72" s="98"/>
      <c r="BX72" s="98"/>
      <c r="BY72" s="98"/>
      <c r="BZ72" s="99"/>
      <c r="CA72" s="64" t="s">
        <v>78</v>
      </c>
    </row>
    <row r="73" spans="1:79" s="64" customFormat="1" ht="52.9" customHeight="1" x14ac:dyDescent="0.2">
      <c r="A73" s="66"/>
      <c r="B73" s="68"/>
      <c r="C73" s="102" t="s">
        <v>89</v>
      </c>
      <c r="D73" s="103"/>
      <c r="E73" s="103"/>
      <c r="F73" s="103"/>
      <c r="G73" s="103"/>
      <c r="H73" s="103"/>
      <c r="I73" s="104"/>
      <c r="J73" s="105" t="s">
        <v>90</v>
      </c>
      <c r="K73" s="106"/>
      <c r="L73" s="106"/>
      <c r="M73" s="106"/>
      <c r="N73" s="107"/>
      <c r="O73" s="102" t="s">
        <v>81</v>
      </c>
      <c r="P73" s="103"/>
      <c r="Q73" s="103"/>
      <c r="R73" s="103"/>
      <c r="S73" s="103"/>
      <c r="T73" s="103"/>
      <c r="U73" s="103"/>
      <c r="V73" s="103"/>
      <c r="W73" s="103"/>
      <c r="X73" s="104"/>
      <c r="Y73" s="118">
        <v>15675</v>
      </c>
      <c r="Z73" s="119"/>
      <c r="AA73" s="119"/>
      <c r="AB73" s="119"/>
      <c r="AC73" s="120"/>
      <c r="AD73" s="118"/>
      <c r="AE73" s="119"/>
      <c r="AF73" s="119"/>
      <c r="AG73" s="119"/>
      <c r="AH73" s="120"/>
      <c r="AI73" s="118">
        <f t="shared" ref="AI73" si="15">Y73+AD73</f>
        <v>15675</v>
      </c>
      <c r="AJ73" s="119"/>
      <c r="AK73" s="119"/>
      <c r="AL73" s="119"/>
      <c r="AM73" s="120"/>
      <c r="AN73" s="118">
        <v>15675</v>
      </c>
      <c r="AO73" s="119"/>
      <c r="AP73" s="119"/>
      <c r="AQ73" s="119"/>
      <c r="AR73" s="120"/>
      <c r="AS73" s="118"/>
      <c r="AT73" s="119"/>
      <c r="AU73" s="119"/>
      <c r="AV73" s="119"/>
      <c r="AW73" s="120"/>
      <c r="AX73" s="118">
        <f t="shared" ref="AX73" si="16">SUM(AN73:AW73)</f>
        <v>15675</v>
      </c>
      <c r="AY73" s="119"/>
      <c r="AZ73" s="119"/>
      <c r="BA73" s="119"/>
      <c r="BB73" s="120"/>
      <c r="BC73" s="118">
        <f t="shared" ref="BC73" si="17">AN73-Y73</f>
        <v>0</v>
      </c>
      <c r="BD73" s="119"/>
      <c r="BE73" s="119"/>
      <c r="BF73" s="119"/>
      <c r="BG73" s="120"/>
      <c r="BH73" s="118">
        <f t="shared" ref="BH73" si="18">AS73-AD73</f>
        <v>0</v>
      </c>
      <c r="BI73" s="119"/>
      <c r="BJ73" s="119"/>
      <c r="BK73" s="119"/>
      <c r="BL73" s="120"/>
      <c r="BM73" s="118">
        <f t="shared" ref="BM73" si="19">SUM(BC73:BL73)</f>
        <v>0</v>
      </c>
      <c r="BN73" s="119"/>
      <c r="BO73" s="119"/>
      <c r="BP73" s="119"/>
      <c r="BQ73" s="120"/>
      <c r="BR73" s="98"/>
      <c r="BS73" s="98"/>
      <c r="BT73" s="98"/>
      <c r="BU73" s="98"/>
      <c r="BV73" s="98"/>
      <c r="BW73" s="98"/>
      <c r="BX73" s="98"/>
      <c r="BY73" s="98"/>
      <c r="BZ73" s="99"/>
    </row>
    <row r="74" spans="1:79" s="117" customFormat="1" ht="24" customHeight="1" x14ac:dyDescent="0.2">
      <c r="A74" s="61" t="s">
        <v>91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3"/>
      <c r="BR74" s="115"/>
      <c r="BS74" s="115"/>
      <c r="BT74" s="115"/>
      <c r="BU74" s="115"/>
      <c r="BV74" s="115"/>
      <c r="BW74" s="115"/>
      <c r="BX74" s="115"/>
      <c r="BY74" s="115"/>
      <c r="BZ74" s="116"/>
      <c r="CA74" s="117" t="s">
        <v>78</v>
      </c>
    </row>
    <row r="75" spans="1:79" s="64" customFormat="1" ht="22.5" customHeight="1" x14ac:dyDescent="0.2">
      <c r="A75" s="89" t="s">
        <v>92</v>
      </c>
      <c r="B75" s="90"/>
      <c r="C75" s="91" t="s">
        <v>93</v>
      </c>
      <c r="D75" s="57"/>
      <c r="E75" s="57"/>
      <c r="F75" s="57"/>
      <c r="G75" s="57"/>
      <c r="H75" s="57"/>
      <c r="I75" s="58"/>
      <c r="J75" s="91"/>
      <c r="K75" s="57"/>
      <c r="L75" s="57"/>
      <c r="M75" s="57"/>
      <c r="N75" s="58"/>
      <c r="O75" s="91"/>
      <c r="P75" s="57"/>
      <c r="Q75" s="57"/>
      <c r="R75" s="57"/>
      <c r="S75" s="57"/>
      <c r="T75" s="57"/>
      <c r="U75" s="57"/>
      <c r="V75" s="57"/>
      <c r="W75" s="57"/>
      <c r="X75" s="58"/>
      <c r="Y75" s="92"/>
      <c r="Z75" s="93"/>
      <c r="AA75" s="93"/>
      <c r="AB75" s="93"/>
      <c r="AC75" s="94"/>
      <c r="AD75" s="92"/>
      <c r="AE75" s="93"/>
      <c r="AF75" s="93"/>
      <c r="AG75" s="93"/>
      <c r="AH75" s="94"/>
      <c r="AI75" s="92"/>
      <c r="AJ75" s="93"/>
      <c r="AK75" s="93"/>
      <c r="AL75" s="93"/>
      <c r="AM75" s="94"/>
      <c r="AN75" s="92"/>
      <c r="AO75" s="93"/>
      <c r="AP75" s="93"/>
      <c r="AQ75" s="93"/>
      <c r="AR75" s="94"/>
      <c r="AS75" s="92"/>
      <c r="AT75" s="93"/>
      <c r="AU75" s="93"/>
      <c r="AV75" s="93"/>
      <c r="AW75" s="94"/>
      <c r="AX75" s="95"/>
      <c r="AY75" s="96"/>
      <c r="AZ75" s="96"/>
      <c r="BA75" s="96"/>
      <c r="BB75" s="97"/>
      <c r="BC75" s="95"/>
      <c r="BD75" s="96"/>
      <c r="BE75" s="96"/>
      <c r="BF75" s="96"/>
      <c r="BG75" s="97"/>
      <c r="BH75" s="95"/>
      <c r="BI75" s="96"/>
      <c r="BJ75" s="96"/>
      <c r="BK75" s="96"/>
      <c r="BL75" s="97"/>
      <c r="BM75" s="95"/>
      <c r="BN75" s="96"/>
      <c r="BO75" s="96"/>
      <c r="BP75" s="96"/>
      <c r="BQ75" s="97"/>
      <c r="BR75" s="98"/>
      <c r="BS75" s="98"/>
      <c r="BT75" s="98"/>
      <c r="BU75" s="98"/>
      <c r="BV75" s="98"/>
      <c r="BW75" s="98"/>
      <c r="BX75" s="98"/>
      <c r="BY75" s="98"/>
      <c r="BZ75" s="99"/>
      <c r="CA75" s="64" t="s">
        <v>78</v>
      </c>
    </row>
    <row r="76" spans="1:79" s="64" customFormat="1" ht="33" customHeight="1" x14ac:dyDescent="0.2">
      <c r="A76" s="100"/>
      <c r="B76" s="101"/>
      <c r="C76" s="121" t="s">
        <v>94</v>
      </c>
      <c r="D76" s="122"/>
      <c r="E76" s="122"/>
      <c r="F76" s="122"/>
      <c r="G76" s="122"/>
      <c r="H76" s="122"/>
      <c r="I76" s="123"/>
      <c r="J76" s="124" t="s">
        <v>84</v>
      </c>
      <c r="K76" s="125"/>
      <c r="L76" s="125"/>
      <c r="M76" s="125"/>
      <c r="N76" s="126"/>
      <c r="O76" s="105" t="s">
        <v>95</v>
      </c>
      <c r="P76" s="106"/>
      <c r="Q76" s="106"/>
      <c r="R76" s="106"/>
      <c r="S76" s="106"/>
      <c r="T76" s="106"/>
      <c r="U76" s="106"/>
      <c r="V76" s="106"/>
      <c r="W76" s="106"/>
      <c r="X76" s="107"/>
      <c r="Y76" s="76">
        <v>299</v>
      </c>
      <c r="Z76" s="76"/>
      <c r="AA76" s="76"/>
      <c r="AB76" s="76"/>
      <c r="AC76" s="76"/>
      <c r="AD76" s="76">
        <v>88</v>
      </c>
      <c r="AE76" s="76"/>
      <c r="AF76" s="76"/>
      <c r="AG76" s="76"/>
      <c r="AH76" s="76"/>
      <c r="AI76" s="76">
        <f>SUM(Y76:AH76)</f>
        <v>387</v>
      </c>
      <c r="AJ76" s="76"/>
      <c r="AK76" s="76"/>
      <c r="AL76" s="76"/>
      <c r="AM76" s="76"/>
      <c r="AN76" s="76">
        <f>AN69/AN73</f>
        <v>298.54433875598085</v>
      </c>
      <c r="AO76" s="76"/>
      <c r="AP76" s="76"/>
      <c r="AQ76" s="76"/>
      <c r="AR76" s="76"/>
      <c r="AS76" s="76">
        <f>AS70/AN73</f>
        <v>88.158137161084539</v>
      </c>
      <c r="AT76" s="76"/>
      <c r="AU76" s="76"/>
      <c r="AV76" s="76"/>
      <c r="AW76" s="76"/>
      <c r="AX76" s="76">
        <f>AN76+AS76</f>
        <v>386.70247591706539</v>
      </c>
      <c r="AY76" s="76"/>
      <c r="AZ76" s="76"/>
      <c r="BA76" s="76"/>
      <c r="BB76" s="76"/>
      <c r="BC76" s="76">
        <f>AN76-Y76</f>
        <v>-0.45566124401915431</v>
      </c>
      <c r="BD76" s="76"/>
      <c r="BE76" s="76"/>
      <c r="BF76" s="76"/>
      <c r="BG76" s="76"/>
      <c r="BH76" s="76">
        <f>AS76-AD76</f>
        <v>0.15813716108453946</v>
      </c>
      <c r="BI76" s="76"/>
      <c r="BJ76" s="76"/>
      <c r="BK76" s="76"/>
      <c r="BL76" s="76"/>
      <c r="BM76" s="76">
        <f>SUM(BC76:BL76)</f>
        <v>-0.29752408293461485</v>
      </c>
      <c r="BN76" s="76"/>
      <c r="BO76" s="76"/>
      <c r="BP76" s="76"/>
      <c r="BQ76" s="76"/>
      <c r="BR76" s="98"/>
      <c r="BS76" s="98"/>
      <c r="BT76" s="98"/>
      <c r="BU76" s="98"/>
      <c r="BV76" s="98"/>
      <c r="BW76" s="98"/>
      <c r="BX76" s="98"/>
      <c r="BY76" s="98"/>
      <c r="BZ76" s="99"/>
    </row>
    <row r="77" spans="1:79" s="117" customFormat="1" ht="29.25" customHeight="1" x14ac:dyDescent="0.2">
      <c r="A77" s="61" t="s">
        <v>96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3"/>
      <c r="BR77" s="115"/>
      <c r="BS77" s="115"/>
      <c r="BT77" s="115"/>
      <c r="BU77" s="115"/>
      <c r="BV77" s="115"/>
      <c r="BW77" s="115"/>
      <c r="BX77" s="115"/>
      <c r="BY77" s="115"/>
      <c r="BZ77" s="116"/>
      <c r="CA77" s="117" t="s">
        <v>78</v>
      </c>
    </row>
    <row r="78" spans="1:79" s="64" customFormat="1" ht="22.5" customHeight="1" x14ac:dyDescent="0.2">
      <c r="A78" s="89" t="s">
        <v>97</v>
      </c>
      <c r="B78" s="90"/>
      <c r="C78" s="91" t="s">
        <v>98</v>
      </c>
      <c r="D78" s="57"/>
      <c r="E78" s="57"/>
      <c r="F78" s="57"/>
      <c r="G78" s="57"/>
      <c r="H78" s="57"/>
      <c r="I78" s="58"/>
      <c r="J78" s="91"/>
      <c r="K78" s="57"/>
      <c r="L78" s="57"/>
      <c r="M78" s="57"/>
      <c r="N78" s="58"/>
      <c r="O78" s="91"/>
      <c r="P78" s="57"/>
      <c r="Q78" s="57"/>
      <c r="R78" s="57"/>
      <c r="S78" s="57"/>
      <c r="T78" s="57"/>
      <c r="U78" s="57"/>
      <c r="V78" s="57"/>
      <c r="W78" s="57"/>
      <c r="X78" s="58"/>
      <c r="Y78" s="92"/>
      <c r="Z78" s="93"/>
      <c r="AA78" s="93"/>
      <c r="AB78" s="93"/>
      <c r="AC78" s="94"/>
      <c r="AD78" s="92"/>
      <c r="AE78" s="93"/>
      <c r="AF78" s="93"/>
      <c r="AG78" s="93"/>
      <c r="AH78" s="94"/>
      <c r="AI78" s="92"/>
      <c r="AJ78" s="93"/>
      <c r="AK78" s="93"/>
      <c r="AL78" s="93"/>
      <c r="AM78" s="94"/>
      <c r="AN78" s="92"/>
      <c r="AO78" s="93"/>
      <c r="AP78" s="93"/>
      <c r="AQ78" s="93"/>
      <c r="AR78" s="94"/>
      <c r="AS78" s="92"/>
      <c r="AT78" s="93"/>
      <c r="AU78" s="93"/>
      <c r="AV78" s="93"/>
      <c r="AW78" s="94"/>
      <c r="AX78" s="95"/>
      <c r="AY78" s="96"/>
      <c r="AZ78" s="96"/>
      <c r="BA78" s="96"/>
      <c r="BB78" s="97"/>
      <c r="BC78" s="95"/>
      <c r="BD78" s="96"/>
      <c r="BE78" s="96"/>
      <c r="BF78" s="96"/>
      <c r="BG78" s="97"/>
      <c r="BH78" s="95"/>
      <c r="BI78" s="96"/>
      <c r="BJ78" s="96"/>
      <c r="BK78" s="96"/>
      <c r="BL78" s="97"/>
      <c r="BM78" s="95"/>
      <c r="BN78" s="96"/>
      <c r="BO78" s="96"/>
      <c r="BP78" s="96"/>
      <c r="BQ78" s="97"/>
      <c r="BR78" s="98"/>
      <c r="BS78" s="98"/>
      <c r="BT78" s="98"/>
      <c r="BU78" s="98"/>
      <c r="BV78" s="98"/>
      <c r="BW78" s="98"/>
      <c r="BX78" s="98"/>
      <c r="BY78" s="98"/>
      <c r="BZ78" s="99"/>
      <c r="CA78" s="64" t="s">
        <v>78</v>
      </c>
    </row>
    <row r="79" spans="1:79" s="117" customFormat="1" ht="54.6" customHeight="1" x14ac:dyDescent="0.2">
      <c r="A79" s="127"/>
      <c r="B79" s="128"/>
      <c r="C79" s="129" t="s">
        <v>99</v>
      </c>
      <c r="D79" s="130"/>
      <c r="E79" s="130"/>
      <c r="F79" s="130"/>
      <c r="G79" s="130"/>
      <c r="H79" s="130"/>
      <c r="I79" s="131"/>
      <c r="J79" s="124" t="s">
        <v>100</v>
      </c>
      <c r="K79" s="125"/>
      <c r="L79" s="125"/>
      <c r="M79" s="125"/>
      <c r="N79" s="126"/>
      <c r="O79" s="124" t="s">
        <v>95</v>
      </c>
      <c r="P79" s="125"/>
      <c r="Q79" s="125"/>
      <c r="R79" s="125"/>
      <c r="S79" s="125"/>
      <c r="T79" s="125"/>
      <c r="U79" s="125"/>
      <c r="V79" s="125"/>
      <c r="W79" s="125"/>
      <c r="X79" s="126"/>
      <c r="Y79" s="132">
        <v>52</v>
      </c>
      <c r="Z79" s="133"/>
      <c r="AA79" s="133"/>
      <c r="AB79" s="133"/>
      <c r="AC79" s="134"/>
      <c r="AD79" s="132">
        <v>40</v>
      </c>
      <c r="AE79" s="133"/>
      <c r="AF79" s="133"/>
      <c r="AG79" s="133"/>
      <c r="AH79" s="134"/>
      <c r="AI79" s="132">
        <v>48</v>
      </c>
      <c r="AJ79" s="133"/>
      <c r="AK79" s="133"/>
      <c r="AL79" s="133"/>
      <c r="AM79" s="134"/>
      <c r="AN79" s="132">
        <v>52</v>
      </c>
      <c r="AO79" s="133"/>
      <c r="AP79" s="133"/>
      <c r="AQ79" s="133"/>
      <c r="AR79" s="134"/>
      <c r="AS79" s="132">
        <v>40</v>
      </c>
      <c r="AT79" s="133"/>
      <c r="AU79" s="133"/>
      <c r="AV79" s="133"/>
      <c r="AW79" s="134"/>
      <c r="AX79" s="132">
        <v>48</v>
      </c>
      <c r="AY79" s="133"/>
      <c r="AZ79" s="133"/>
      <c r="BA79" s="133"/>
      <c r="BB79" s="134"/>
      <c r="BC79" s="132">
        <f t="shared" ref="BC79" si="20">AN79-Y79</f>
        <v>0</v>
      </c>
      <c r="BD79" s="133"/>
      <c r="BE79" s="133"/>
      <c r="BF79" s="133"/>
      <c r="BG79" s="134"/>
      <c r="BH79" s="132">
        <f t="shared" ref="BH79" si="21">AS79-AD79</f>
        <v>0</v>
      </c>
      <c r="BI79" s="133"/>
      <c r="BJ79" s="133"/>
      <c r="BK79" s="133"/>
      <c r="BL79" s="134"/>
      <c r="BM79" s="132">
        <f t="shared" ref="BM79" si="22">SUM(BC79:BL79)</f>
        <v>0</v>
      </c>
      <c r="BN79" s="133"/>
      <c r="BO79" s="133"/>
      <c r="BP79" s="133"/>
      <c r="BQ79" s="134"/>
      <c r="BR79" s="115"/>
      <c r="BS79" s="115"/>
      <c r="BT79" s="115"/>
      <c r="BU79" s="115"/>
      <c r="BV79" s="115"/>
      <c r="BW79" s="115"/>
      <c r="BX79" s="115"/>
      <c r="BY79" s="115"/>
      <c r="BZ79" s="116"/>
    </row>
    <row r="80" spans="1:79" ht="18" customHeight="1" x14ac:dyDescent="0.2">
      <c r="A80" s="61" t="s">
        <v>91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3"/>
      <c r="BR80" s="110"/>
      <c r="BS80" s="110"/>
      <c r="BT80" s="110"/>
      <c r="BU80" s="110"/>
      <c r="BV80" s="110"/>
      <c r="BW80" s="110"/>
      <c r="BX80" s="110"/>
      <c r="BY80" s="110"/>
      <c r="BZ80" s="83"/>
      <c r="CA80" s="1" t="s">
        <v>78</v>
      </c>
    </row>
    <row r="81" spans="1:79" ht="24" customHeight="1" x14ac:dyDescent="0.2">
      <c r="A81" s="61" t="s">
        <v>101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3"/>
      <c r="BR81" s="110"/>
      <c r="BS81" s="110"/>
      <c r="BT81" s="110"/>
      <c r="BU81" s="110"/>
      <c r="BV81" s="110"/>
      <c r="BW81" s="110"/>
      <c r="BX81" s="110"/>
      <c r="BY81" s="110"/>
      <c r="BZ81" s="83"/>
      <c r="CA81" s="1" t="s">
        <v>78</v>
      </c>
    </row>
    <row r="83" spans="1:79" ht="15.95" customHeight="1" x14ac:dyDescent="0.2">
      <c r="A83" s="16" t="s">
        <v>102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79" s="117" customFormat="1" ht="161.25" customHeight="1" x14ac:dyDescent="0.2">
      <c r="A84" s="135" t="s">
        <v>103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</row>
    <row r="85" spans="1:79" ht="15.9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5.9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42" customHeight="1" x14ac:dyDescent="0.25">
      <c r="A87" s="136" t="s">
        <v>104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8"/>
      <c r="AO87" s="138"/>
      <c r="AP87" s="139" t="s">
        <v>105</v>
      </c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</row>
    <row r="88" spans="1:79" ht="18.75" customHeight="1" x14ac:dyDescent="0.2">
      <c r="W88" s="140" t="s">
        <v>106</v>
      </c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1"/>
      <c r="AO88" s="141"/>
      <c r="AP88" s="140" t="s">
        <v>107</v>
      </c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</row>
    <row r="89" spans="1:79" x14ac:dyDescent="0.2"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</row>
    <row r="90" spans="1:79" x14ac:dyDescent="0.2"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</row>
    <row r="91" spans="1:79" ht="15.95" customHeight="1" x14ac:dyDescent="0.2">
      <c r="A91" s="142" t="s">
        <v>108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4"/>
      <c r="AO91" s="144"/>
      <c r="AP91" s="145" t="s">
        <v>109</v>
      </c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79" ht="24" customHeight="1" x14ac:dyDescent="0.2">
      <c r="W92" s="140" t="s">
        <v>106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1"/>
      <c r="AO92" s="141"/>
      <c r="AP92" s="140" t="s">
        <v>107</v>
      </c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</row>
  </sheetData>
  <mergeCells count="396"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H79:BL79"/>
    <mergeCell ref="BM79:BQ79"/>
    <mergeCell ref="A80:BQ80"/>
    <mergeCell ref="A81:BQ81"/>
    <mergeCell ref="A83:BL83"/>
    <mergeCell ref="A84:BQ84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M76:BQ76"/>
    <mergeCell ref="A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Q74"/>
    <mergeCell ref="A75:B75"/>
    <mergeCell ref="C75:I75"/>
    <mergeCell ref="J75:N75"/>
    <mergeCell ref="O75:X75"/>
    <mergeCell ref="Y75:AC75"/>
    <mergeCell ref="AD75:AH75"/>
    <mergeCell ref="AI75:AM75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M70:BQ70"/>
    <mergeCell ref="A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2:B63"/>
    <mergeCell ref="C62:I63"/>
    <mergeCell ref="J62:N63"/>
    <mergeCell ref="O62:X63"/>
    <mergeCell ref="Y62:AM62"/>
    <mergeCell ref="AN62:BB62"/>
    <mergeCell ref="AL58:AP58"/>
    <mergeCell ref="AQ58:AV58"/>
    <mergeCell ref="AW58:BA58"/>
    <mergeCell ref="BB58:BF58"/>
    <mergeCell ref="BG58:BL58"/>
    <mergeCell ref="A60:BQ60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51:BL51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U48:AY48"/>
    <mergeCell ref="AZ48:BC48"/>
    <mergeCell ref="BD48:BH48"/>
    <mergeCell ref="BI48:BM48"/>
    <mergeCell ref="BN48:BQ48"/>
    <mergeCell ref="A49:BQ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71 A72:B72 A80:B81 A75:B75 A66:B66 A69:B70 A77:B78">
    <cfRule type="cellIs" dxfId="24" priority="22" stopIfTrue="1" operator="equal">
      <formula>0</formula>
    </cfRule>
  </conditionalFormatting>
  <conditionalFormatting sqref="C78">
    <cfRule type="cellIs" dxfId="23" priority="21" stopIfTrue="1" operator="equal">
      <formula>$C48</formula>
    </cfRule>
  </conditionalFormatting>
  <conditionalFormatting sqref="C77 C80">
    <cfRule type="cellIs" dxfId="22" priority="20" stopIfTrue="1" operator="equal">
      <formula>$C48</formula>
    </cfRule>
  </conditionalFormatting>
  <conditionalFormatting sqref="C72">
    <cfRule type="cellIs" dxfId="21" priority="19" stopIfTrue="1" operator="equal">
      <formula>$C34</formula>
    </cfRule>
  </conditionalFormatting>
  <conditionalFormatting sqref="C70">
    <cfRule type="cellIs" dxfId="20" priority="18" stopIfTrue="1" operator="equal">
      <formula>$C22</formula>
    </cfRule>
  </conditionalFormatting>
  <conditionalFormatting sqref="C69">
    <cfRule type="cellIs" dxfId="19" priority="17" stopIfTrue="1" operator="equal">
      <formula>$C21</formula>
    </cfRule>
  </conditionalFormatting>
  <conditionalFormatting sqref="C66">
    <cfRule type="cellIs" dxfId="18" priority="16" stopIfTrue="1" operator="equal">
      <formula>$C20</formula>
    </cfRule>
  </conditionalFormatting>
  <conditionalFormatting sqref="C81">
    <cfRule type="cellIs" dxfId="17" priority="15" stopIfTrue="1" operator="equal">
      <formula>$C53</formula>
    </cfRule>
  </conditionalFormatting>
  <conditionalFormatting sqref="C81">
    <cfRule type="cellIs" dxfId="16" priority="23" stopIfTrue="1" operator="equal">
      <formula>$C51</formula>
    </cfRule>
  </conditionalFormatting>
  <conditionalFormatting sqref="C80">
    <cfRule type="cellIs" dxfId="15" priority="14" stopIfTrue="1" operator="equal">
      <formula>$C52</formula>
    </cfRule>
  </conditionalFormatting>
  <conditionalFormatting sqref="C80:C81">
    <cfRule type="cellIs" dxfId="14" priority="13" stopIfTrue="1" operator="equal">
      <formula>$C53</formula>
    </cfRule>
  </conditionalFormatting>
  <conditionalFormatting sqref="C80">
    <cfRule type="cellIs" dxfId="13" priority="12" stopIfTrue="1" operator="equal">
      <formula>$C50</formula>
    </cfRule>
  </conditionalFormatting>
  <conditionalFormatting sqref="C77">
    <cfRule type="cellIs" dxfId="12" priority="24" stopIfTrue="1" operator="equal">
      <formula>#REF!</formula>
    </cfRule>
  </conditionalFormatting>
  <conditionalFormatting sqref="A79:B79">
    <cfRule type="cellIs" dxfId="11" priority="11" stopIfTrue="1" operator="equal">
      <formula>0</formula>
    </cfRule>
  </conditionalFormatting>
  <conditionalFormatting sqref="C79">
    <cfRule type="cellIs" dxfId="10" priority="10" stopIfTrue="1" operator="equal">
      <formula>$C48</formula>
    </cfRule>
  </conditionalFormatting>
  <conditionalFormatting sqref="A73:B73">
    <cfRule type="cellIs" dxfId="9" priority="9" stopIfTrue="1" operator="equal">
      <formula>0</formula>
    </cfRule>
  </conditionalFormatting>
  <conditionalFormatting sqref="C73">
    <cfRule type="cellIs" dxfId="8" priority="8" stopIfTrue="1" operator="equal">
      <formula>$C31</formula>
    </cfRule>
  </conditionalFormatting>
  <conditionalFormatting sqref="A76:B76">
    <cfRule type="cellIs" dxfId="7" priority="7" stopIfTrue="1" operator="equal">
      <formula>0</formula>
    </cfRule>
  </conditionalFormatting>
  <conditionalFormatting sqref="C76">
    <cfRule type="cellIs" dxfId="6" priority="6" stopIfTrue="1" operator="equal">
      <formula>$C42</formula>
    </cfRule>
  </conditionalFormatting>
  <conditionalFormatting sqref="A67:B68">
    <cfRule type="cellIs" dxfId="5" priority="5" stopIfTrue="1" operator="equal">
      <formula>0</formula>
    </cfRule>
  </conditionalFormatting>
  <conditionalFormatting sqref="C68">
    <cfRule type="cellIs" dxfId="4" priority="4" stopIfTrue="1" operator="equal">
      <formula>$C20</formula>
    </cfRule>
  </conditionalFormatting>
  <conditionalFormatting sqref="C67">
    <cfRule type="cellIs" dxfId="3" priority="3" stopIfTrue="1" operator="equal">
      <formula>$C19</formula>
    </cfRule>
  </conditionalFormatting>
  <conditionalFormatting sqref="C75">
    <cfRule type="cellIs" dxfId="2" priority="25" stopIfTrue="1" operator="equal">
      <formula>$C42</formula>
    </cfRule>
  </conditionalFormatting>
  <conditionalFormatting sqref="A74:B74">
    <cfRule type="cellIs" dxfId="1" priority="1" stopIfTrue="1" operator="equal">
      <formula>0</formula>
    </cfRule>
  </conditionalFormatting>
  <conditionalFormatting sqref="C74">
    <cfRule type="cellIs" dxfId="0" priority="2" stopIfTrue="1" operator="equal">
      <formula>$C17</formula>
    </cfRule>
  </conditionalFormatting>
  <pageMargins left="0.31496062992125984" right="0.31496062992125984" top="0.39370078740157483" bottom="0.39370078740157483" header="0" footer="0"/>
  <pageSetup paperSize="9" scale="56" fitToHeight="3" orientation="landscape" r:id="rId1"/>
  <headerFooter alignWithMargins="0"/>
  <rowBreaks count="1" manualBreakCount="1">
    <brk id="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0611182</vt:lpstr>
      <vt:lpstr>'КПК 0611182'!Область_печати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2022-02-11T07:29:44Z</dcterms:created>
  <dcterms:modified xsi:type="dcterms:W3CDTF">2022-02-11T07:30:03Z</dcterms:modified>
</cp:coreProperties>
</file>