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Лист1" sheetId="1" r:id="rId1"/>
  </sheets>
  <definedNames>
    <definedName name="_xlnm.Print_Area" localSheetId="0">'Лист1'!$A$1:$W$91</definedName>
  </definedNames>
  <calcPr fullCalcOnLoad="1"/>
</workbook>
</file>

<file path=xl/sharedStrings.xml><?xml version="1.0" encoding="utf-8"?>
<sst xmlns="http://schemas.openxmlformats.org/spreadsheetml/2006/main" count="154" uniqueCount="99">
  <si>
    <t xml:space="preserve">1. 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</si>
  <si>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</si>
  <si>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</si>
  <si>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</si>
  <si>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</si>
  <si>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</si>
  <si>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</si>
  <si>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</si>
  <si>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</si>
  <si>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</si>
  <si>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</si>
  <si>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</si>
  <si>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</si>
  <si>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</si>
  <si>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</si>
  <si>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</si>
  <si>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</si>
  <si>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</si>
  <si>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</si>
  <si>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</si>
  <si>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</si>
  <si>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</si>
  <si>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</si>
  <si>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%</t>
  </si>
  <si>
    <t>розрахунково</t>
  </si>
  <si>
    <t>затрат</t>
  </si>
  <si>
    <t>ефективності</t>
  </si>
  <si>
    <t>якості</t>
  </si>
  <si>
    <t>0320</t>
  </si>
  <si>
    <t xml:space="preserve">Завдання 1. Забезпечення безпечних умов перебування та відпочинку населення на водних об’єктах       </t>
  </si>
  <si>
    <t>(код Програмної класифікації видатків  та кредитування місцевого бюджету)</t>
  </si>
  <si>
    <t>від 29 грудня 2018 року № 1209)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</si>
  <si>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</si>
  <si>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</si>
  <si>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</si>
  <si>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</si>
  <si>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</si>
  <si>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</si>
  <si>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</si>
  <si>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 xml:space="preserve">гривень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</si>
  <si>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</si>
  <si>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</si>
  <si>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перебування та відпочинку населення на водних об’єктах</t>
  </si>
  <si>
    <t>Мета бюджетної програми</t>
  </si>
  <si>
    <t>8.</t>
  </si>
  <si>
    <t>Завдання бюджетної програми</t>
  </si>
  <si>
    <t xml:space="preserve">Завдання </t>
  </si>
  <si>
    <t>4.</t>
  </si>
  <si>
    <t>5.</t>
  </si>
  <si>
    <t>Касові видатки (надані кредити з бюджету)</t>
  </si>
  <si>
    <t xml:space="preserve">Видатки (надані кредити з бюджету) та напрями використання бюджетних коштів за бюджетною програмою 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</si>
  <si>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</si>
  <si>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</si>
  <si>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</si>
  <si>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</si>
  <si>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</si>
  <si>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(найменування відповідального виконавця)</t>
  </si>
  <si>
    <t>грн.</t>
  </si>
  <si>
    <t>Заходи запобігання та ліквідації надзвичайних ситуацій та наслідків стихійного лиха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</si>
  <si>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</si>
  <si>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</si>
  <si>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 xml:space="preserve">Завдання 1. Видатки на заходи запобігання та ліквідації надзвичайних ситуацій та наслідків стихійного лиха </t>
  </si>
  <si>
    <t xml:space="preserve">Видатки на заходи запобігання та ліквідації надзвичайних ситуацій та наслідків стихійного лиха </t>
  </si>
  <si>
    <t>обсяг видатків на поповнення матеріального резерву місцевого рівня, в т.ч.:</t>
  </si>
  <si>
    <t xml:space="preserve">придбання паливно-мастильних матеріалів  </t>
  </si>
  <si>
    <t>продукту</t>
  </si>
  <si>
    <t>кількість паливно-мастильних матеріалів, що необхідно придбати</t>
  </si>
  <si>
    <t xml:space="preserve">шт. </t>
  </si>
  <si>
    <t>л</t>
  </si>
  <si>
    <t>лист-звернення управління з питань надзвичайних ситуацій</t>
  </si>
  <si>
    <t>середні витрати на придбання 1 л паливно-мастильних матеріалів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</si>
  <si>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</si>
  <si>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Пояснення: поповнення матеріального резерву здійснено в повному обсязі, виникла економія коштів</t>
  </si>
  <si>
    <t>В. о. начальника управління комунальної інфраструктури</t>
  </si>
  <si>
    <t>(ініціали/ініціал, прізвище)</t>
  </si>
  <si>
    <t>місцевого бюджету на 01.01.2022 року</t>
  </si>
  <si>
    <t>Управління комунальної інфраструктури Хмельницької міської ради</t>
  </si>
  <si>
    <t>22564000000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</si>
  <si>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</si>
  <si>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придбання металопрофілю</t>
  </si>
  <si>
    <t>придбання кутових шліфмашин</t>
  </si>
  <si>
    <t>придбання дисків абразивних</t>
  </si>
  <si>
    <t xml:space="preserve">лист-звернення </t>
  </si>
  <si>
    <t xml:space="preserve">рахунок на оплату </t>
  </si>
  <si>
    <t>кількість металопрофілю, що необхідно придбати</t>
  </si>
  <si>
    <t>кількість кутових шліфмашин, що необхідно придбати</t>
  </si>
  <si>
    <t>кількість дисків абразивних, що необхідно придбати</t>
  </si>
  <si>
    <t>кв. м</t>
  </si>
  <si>
    <t>вартість 1 кв. м  металопрофілю</t>
  </si>
  <si>
    <t>середні витрати на придбання 1 кутової шліфмашини</t>
  </si>
  <si>
    <t>середні витрати на придбання 1 диску абразивного</t>
  </si>
  <si>
    <t>В. КАБАЛЬСЬКИЙ</t>
  </si>
  <si>
    <t>Виконання бюджетної програми становить 98,6 % до затверджених призначень в 2021 р.</t>
  </si>
  <si>
    <t>Н. ФУР'ЯНОВА</t>
  </si>
  <si>
    <t>Начальник відділу бухгалтерського обліку та звітності - головний бухгалтер</t>
  </si>
  <si>
    <r>
      <t>Пояснення:</t>
    </r>
    <r>
      <rPr>
        <sz val="12"/>
        <rFont val="Times New Roman"/>
        <family val="1"/>
      </rPr>
      <t xml:space="preserve"> придбана менша кількість паливно-мастильних матеріалів, в зв'язку з підвищенням ціни в порівнянні з плановою</t>
    </r>
  </si>
  <si>
    <r>
      <t>Пояснення:</t>
    </r>
    <r>
      <rPr>
        <sz val="12"/>
        <rFont val="Times New Roman"/>
        <family val="1"/>
      </rPr>
      <t xml:space="preserve"> п. 3,4 вартість відповідно до видаткових накладних, п. 5 підвищення ціни на паливно-мастильні матеріали </t>
    </r>
  </si>
  <si>
    <r>
      <t>Пояснення:</t>
    </r>
    <r>
      <rPr>
        <sz val="12"/>
        <rFont val="Times New Roman"/>
        <family val="1"/>
      </rPr>
      <t xml:space="preserve"> п. 2, 3 зміни в середніх витратах відповідно до видаткових накладних, п. 4 збільшення середніх витрат в зв'язку з підвищенням ціни на паливно-мастильні матеріали </t>
    </r>
  </si>
  <si>
    <t>Аналіз стану виконання результативних показників: результативні показники виконані в не повному обсязі, придбано меншу кількість паливно-мастильних матеріалів  в зв'язку з підвищенням ціни на них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</si>
</sst>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#,##0.0000"/>
    <numFmt numFmtId="181" formatCode="#,##0.00000"/>
    <numFmt numFmtId="182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" fillId="0" borderId="0" xfId="54" applyFont="1" applyAlignment="1">
      <alignment/>
      <protection/>
    </xf>
    <xf numFmtId="0" fontId="5" fillId="0" borderId="0" xfId="0" applyFont="1" applyAlignment="1">
      <alignment horizontal="left"/>
    </xf>
    <xf numFmtId="0" fontId="3" fillId="0" borderId="0" xfId="53" applyFont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53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8" fillId="0" borderId="10" xfId="53" applyFont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49" fontId="3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top"/>
      <protection/>
    </xf>
    <xf numFmtId="0" fontId="10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5" fillId="0" borderId="0" xfId="54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4" xfId="54" applyFont="1" applyBorder="1" applyAlignment="1">
      <alignment/>
      <protection/>
    </xf>
    <xf numFmtId="0" fontId="9" fillId="0" borderId="14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9" fillId="0" borderId="0" xfId="54" applyFont="1" applyBorder="1" applyAlignme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>
      <alignment/>
      <protection/>
    </xf>
    <xf numFmtId="0" fontId="3" fillId="0" borderId="14" xfId="54" applyFont="1" applyBorder="1">
      <alignment/>
      <protection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53" applyFont="1" applyAlignment="1">
      <alignment horizontal="center"/>
      <protection/>
    </xf>
    <xf numFmtId="0" fontId="2" fillId="0" borderId="0" xfId="54">
      <alignment/>
      <protection/>
    </xf>
    <xf numFmtId="1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4" applyFont="1" applyBorder="1">
      <alignment/>
      <protection/>
    </xf>
    <xf numFmtId="0" fontId="11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53" applyFont="1" applyAlignment="1">
      <alignment vertical="center"/>
      <protection/>
    </xf>
    <xf numFmtId="0" fontId="3" fillId="0" borderId="0" xfId="52" applyFont="1" applyAlignment="1">
      <alignment/>
      <protection/>
    </xf>
    <xf numFmtId="0" fontId="3" fillId="0" borderId="0" xfId="53" applyFont="1" applyBorder="1" applyAlignment="1">
      <alignment vertical="center" wrapText="1"/>
      <protection/>
    </xf>
    <xf numFmtId="0" fontId="15" fillId="0" borderId="0" xfId="0" applyFont="1" applyAlignment="1">
      <alignment horizontal="left"/>
    </xf>
    <xf numFmtId="49" fontId="3" fillId="0" borderId="0" xfId="54" applyNumberFormat="1" applyFont="1" applyBorder="1" applyAlignment="1">
      <alignment horizontal="center"/>
      <protection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0" fontId="3" fillId="0" borderId="0" xfId="52" applyFont="1" applyFill="1" applyAlignment="1">
      <alignment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3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13" fillId="0" borderId="11" xfId="0" applyNumberFormat="1" applyFont="1" applyBorder="1" applyAlignment="1">
      <alignment horizontal="center" vertical="center"/>
    </xf>
    <xf numFmtId="0" fontId="8" fillId="0" borderId="0" xfId="53" applyFont="1" applyFill="1" applyBorder="1" applyAlignment="1">
      <alignment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1" xfId="53" applyFont="1" applyFill="1" applyBorder="1" applyAlignment="1">
      <alignment vertical="center" wrapText="1"/>
      <protection/>
    </xf>
    <xf numFmtId="0" fontId="8" fillId="0" borderId="15" xfId="53" applyFont="1" applyFill="1" applyBorder="1" applyAlignment="1">
      <alignment vertical="center" wrapText="1"/>
      <protection/>
    </xf>
    <xf numFmtId="0" fontId="8" fillId="0" borderId="16" xfId="53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16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3" fillId="0" borderId="15" xfId="53" applyFont="1" applyBorder="1" applyAlignment="1">
      <alignment vertical="center" wrapText="1"/>
      <protection/>
    </xf>
    <xf numFmtId="0" fontId="3" fillId="0" borderId="16" xfId="53" applyFont="1" applyBorder="1" applyAlignment="1">
      <alignment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0" xfId="54" applyFont="1" applyBorder="1" applyAlignment="1">
      <alignment horizontal="center" vertical="top" wrapText="1"/>
      <protection/>
    </xf>
    <xf numFmtId="0" fontId="3" fillId="0" borderId="14" xfId="54" applyFont="1" applyBorder="1" applyAlignment="1">
      <alignment horizontal="center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0" fontId="7" fillId="0" borderId="14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6" fillId="0" borderId="10" xfId="53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49" fontId="3" fillId="0" borderId="0" xfId="54" applyNumberFormat="1" applyFont="1" applyBorder="1" applyAlignment="1">
      <alignment horizontal="center"/>
      <protection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54" applyNumberFormat="1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top" wrapText="1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1" fontId="52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/>
    </xf>
    <xf numFmtId="174" fontId="51" fillId="0" borderId="0" xfId="0" applyNumberFormat="1" applyFont="1" applyAlignment="1">
      <alignment/>
    </xf>
    <xf numFmtId="0" fontId="51" fillId="0" borderId="0" xfId="0" applyFont="1" applyBorder="1" applyAlignment="1">
      <alignment vertical="center"/>
    </xf>
    <xf numFmtId="2" fontId="5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аспорт_Звіт 2012 остання сесія 2" xfId="53"/>
    <cellStyle name="Обычный_Шаблон паспор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view="pageBreakPreview" zoomScaleSheetLayoutView="100" zoomScalePageLayoutView="0" workbookViewId="0" topLeftCell="A73">
      <selection activeCell="E102" sqref="E102"/>
    </sheetView>
  </sheetViews>
  <sheetFormatPr defaultColWidth="9.140625" defaultRowHeight="15"/>
  <cols>
    <col min="1" max="1" width="4.8515625" style="4" customWidth="1"/>
    <col min="2" max="2" width="10.421875" style="4" customWidth="1"/>
    <col min="3" max="3" width="6.8515625" style="4" customWidth="1"/>
    <col min="4" max="4" width="10.421875" style="4" customWidth="1"/>
    <col min="5" max="5" width="15.7109375" style="4" customWidth="1"/>
    <col min="6" max="6" width="0.42578125" style="4" hidden="1" customWidth="1"/>
    <col min="7" max="9" width="3.421875" style="4" hidden="1" customWidth="1"/>
    <col min="10" max="10" width="13.7109375" style="4" customWidth="1"/>
    <col min="11" max="11" width="12.28125" style="4" customWidth="1"/>
    <col min="12" max="12" width="17.421875" style="4" customWidth="1"/>
    <col min="13" max="13" width="14.00390625" style="4" customWidth="1"/>
    <col min="14" max="14" width="12.7109375" style="4" hidden="1" customWidth="1"/>
    <col min="15" max="15" width="14.8515625" style="4" customWidth="1"/>
    <col min="16" max="16" width="0.9921875" style="4" hidden="1" customWidth="1"/>
    <col min="17" max="17" width="12.7109375" style="4" customWidth="1"/>
    <col min="18" max="18" width="12.8515625" style="4" customWidth="1"/>
    <col min="19" max="19" width="13.57421875" style="4" customWidth="1"/>
    <col min="20" max="20" width="13.00390625" style="4" customWidth="1"/>
    <col min="21" max="21" width="15.00390625" style="4" customWidth="1"/>
    <col min="22" max="23" width="14.140625" style="4" customWidth="1"/>
    <col min="24" max="24" width="9.7109375" style="4" customWidth="1"/>
    <col min="25" max="25" width="11.140625" style="4" customWidth="1"/>
    <col min="26" max="26" width="10.7109375" style="4" customWidth="1"/>
    <col min="27" max="16384" width="9.140625" style="4" customWidth="1"/>
  </cols>
  <sheetData>
    <row r="1" ht="15">
      <c r="T1" s="1" t="s">
        <v>7</v>
      </c>
    </row>
    <row r="2" ht="15">
      <c r="T2" s="1" t="s">
        <v>4</v>
      </c>
    </row>
    <row r="3" ht="15">
      <c r="T3" s="1" t="s">
        <v>5</v>
      </c>
    </row>
    <row r="4" ht="15">
      <c r="T4" s="2" t="s">
        <v>6</v>
      </c>
    </row>
    <row r="5" ht="15">
      <c r="T5" s="2" t="s">
        <v>31</v>
      </c>
    </row>
    <row r="9" spans="12:19" ht="15.75">
      <c r="L9" s="120" t="s">
        <v>3</v>
      </c>
      <c r="M9" s="120"/>
      <c r="N9" s="120"/>
      <c r="O9" s="120"/>
      <c r="P9" s="120"/>
      <c r="Q9" s="120"/>
      <c r="R9" s="120"/>
      <c r="S9" s="120"/>
    </row>
    <row r="10" spans="12:19" ht="15.75">
      <c r="L10" s="120" t="s">
        <v>75</v>
      </c>
      <c r="M10" s="120"/>
      <c r="N10" s="120"/>
      <c r="O10" s="120"/>
      <c r="P10" s="120"/>
      <c r="Q10" s="120"/>
      <c r="R10" s="120"/>
      <c r="S10" s="120"/>
    </row>
    <row r="13" spans="1:23" ht="19.5" customHeight="1">
      <c r="A13" s="27" t="s">
        <v>0</v>
      </c>
      <c r="B13" s="112">
        <v>1400000</v>
      </c>
      <c r="C13" s="112"/>
      <c r="D13" s="112"/>
      <c r="E13" s="35"/>
      <c r="F13" s="33"/>
      <c r="G13" s="33"/>
      <c r="H13" s="33"/>
      <c r="I13" s="33"/>
      <c r="J13" s="112" t="s">
        <v>76</v>
      </c>
      <c r="K13" s="112"/>
      <c r="L13" s="112"/>
      <c r="M13" s="112"/>
      <c r="N13" s="112"/>
      <c r="O13" s="112"/>
      <c r="P13" s="112"/>
      <c r="Q13" s="112"/>
      <c r="R13" s="112"/>
      <c r="S13" s="112"/>
      <c r="V13" s="123" t="s">
        <v>32</v>
      </c>
      <c r="W13" s="123"/>
    </row>
    <row r="14" spans="1:23" ht="42" customHeight="1">
      <c r="A14" s="27"/>
      <c r="B14" s="111" t="s">
        <v>30</v>
      </c>
      <c r="C14" s="111"/>
      <c r="D14" s="111"/>
      <c r="E14" s="21"/>
      <c r="F14" s="29"/>
      <c r="G14" s="21"/>
      <c r="H14" s="21"/>
      <c r="I14" s="21"/>
      <c r="K14" s="125" t="s">
        <v>35</v>
      </c>
      <c r="L14" s="125"/>
      <c r="M14" s="125"/>
      <c r="N14" s="125"/>
      <c r="O14" s="125"/>
      <c r="P14" s="125"/>
      <c r="Q14" s="125"/>
      <c r="R14" s="125"/>
      <c r="S14" s="29"/>
      <c r="V14" s="124" t="s">
        <v>33</v>
      </c>
      <c r="W14" s="124"/>
    </row>
    <row r="15" spans="1:23" ht="15.75">
      <c r="A15" s="27"/>
      <c r="B15" s="5"/>
      <c r="E15" s="7"/>
      <c r="V15" s="32"/>
      <c r="W15" s="32"/>
    </row>
    <row r="16" spans="1:23" ht="19.5" customHeight="1">
      <c r="A16" s="27" t="s">
        <v>1</v>
      </c>
      <c r="B16" s="112">
        <v>1410000</v>
      </c>
      <c r="C16" s="112"/>
      <c r="D16" s="112"/>
      <c r="E16" s="36"/>
      <c r="F16" s="34"/>
      <c r="G16" s="34"/>
      <c r="H16" s="34"/>
      <c r="I16" s="34"/>
      <c r="J16" s="112" t="s">
        <v>76</v>
      </c>
      <c r="K16" s="112"/>
      <c r="L16" s="112"/>
      <c r="M16" s="112"/>
      <c r="N16" s="112"/>
      <c r="O16" s="112"/>
      <c r="P16" s="112"/>
      <c r="Q16" s="112"/>
      <c r="R16" s="112"/>
      <c r="S16" s="112"/>
      <c r="V16" s="123" t="s">
        <v>32</v>
      </c>
      <c r="W16" s="123"/>
    </row>
    <row r="17" spans="1:23" ht="42" customHeight="1">
      <c r="A17" s="27"/>
      <c r="B17" s="111" t="s">
        <v>30</v>
      </c>
      <c r="C17" s="111"/>
      <c r="D17" s="111"/>
      <c r="E17" s="21"/>
      <c r="F17" s="29"/>
      <c r="G17" s="21"/>
      <c r="H17" s="21"/>
      <c r="I17" s="21"/>
      <c r="K17" s="125" t="s">
        <v>56</v>
      </c>
      <c r="L17" s="125"/>
      <c r="M17" s="125"/>
      <c r="N17" s="125"/>
      <c r="O17" s="125"/>
      <c r="P17" s="125"/>
      <c r="Q17" s="125"/>
      <c r="R17" s="125"/>
      <c r="S17" s="29"/>
      <c r="V17" s="124" t="s">
        <v>33</v>
      </c>
      <c r="W17" s="124"/>
    </row>
    <row r="18" spans="1:23" ht="15.75">
      <c r="A18" s="27"/>
      <c r="B18" s="5"/>
      <c r="E18" s="7"/>
      <c r="V18" s="32"/>
      <c r="W18" s="32"/>
    </row>
    <row r="19" spans="1:23" ht="33" customHeight="1">
      <c r="A19" s="27" t="s">
        <v>2</v>
      </c>
      <c r="B19" s="112">
        <v>1418110</v>
      </c>
      <c r="C19" s="112"/>
      <c r="D19" s="112"/>
      <c r="E19" s="19"/>
      <c r="F19" s="19"/>
      <c r="G19" s="19"/>
      <c r="H19" s="19"/>
      <c r="I19" s="19"/>
      <c r="J19" s="121">
        <v>8110</v>
      </c>
      <c r="K19" s="121"/>
      <c r="L19" s="122" t="s">
        <v>28</v>
      </c>
      <c r="M19" s="122"/>
      <c r="N19" s="55"/>
      <c r="Q19" s="129" t="s">
        <v>58</v>
      </c>
      <c r="R19" s="129"/>
      <c r="S19" s="129"/>
      <c r="T19" s="129"/>
      <c r="V19" s="127" t="s">
        <v>77</v>
      </c>
      <c r="W19" s="128"/>
    </row>
    <row r="20" spans="1:23" ht="54" customHeight="1">
      <c r="A20" s="27"/>
      <c r="B20" s="111" t="s">
        <v>30</v>
      </c>
      <c r="C20" s="111"/>
      <c r="D20" s="111"/>
      <c r="E20" s="20"/>
      <c r="F20" s="20"/>
      <c r="G20" s="20"/>
      <c r="H20" s="20"/>
      <c r="I20" s="20"/>
      <c r="J20" s="111" t="s">
        <v>37</v>
      </c>
      <c r="K20" s="111"/>
      <c r="L20" s="130" t="s">
        <v>38</v>
      </c>
      <c r="M20" s="130"/>
      <c r="N20" s="30"/>
      <c r="Q20" s="130" t="s">
        <v>36</v>
      </c>
      <c r="R20" s="130"/>
      <c r="S20" s="130"/>
      <c r="T20" s="130"/>
      <c r="V20" s="124" t="s">
        <v>34</v>
      </c>
      <c r="W20" s="124"/>
    </row>
    <row r="21" spans="1:23" ht="14.25" customHeight="1">
      <c r="A21" s="27"/>
      <c r="B21" s="30"/>
      <c r="C21" s="30"/>
      <c r="D21" s="30"/>
      <c r="E21" s="20"/>
      <c r="F21" s="20"/>
      <c r="G21" s="20"/>
      <c r="H21" s="20"/>
      <c r="I21" s="20"/>
      <c r="J21" s="30"/>
      <c r="K21" s="30"/>
      <c r="L21" s="30"/>
      <c r="M21" s="30"/>
      <c r="N21" s="30"/>
      <c r="Q21" s="30"/>
      <c r="R21" s="30"/>
      <c r="S21" s="30"/>
      <c r="T21" s="30"/>
      <c r="V21" s="31"/>
      <c r="W21" s="31"/>
    </row>
    <row r="22" spans="1:25" ht="22.5" customHeight="1">
      <c r="A22" s="37" t="s">
        <v>47</v>
      </c>
      <c r="B22" s="113" t="s">
        <v>40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32"/>
      <c r="Y22" s="32"/>
    </row>
    <row r="23" spans="1:26" ht="15" customHeight="1">
      <c r="A23" s="5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4"/>
      <c r="V23" s="44"/>
      <c r="W23" s="44"/>
      <c r="X23" s="44"/>
      <c r="Y23" s="44"/>
      <c r="Z23" s="7"/>
    </row>
    <row r="24" spans="1:26" ht="21.75" customHeight="1">
      <c r="A24" s="38"/>
      <c r="B24" s="39" t="s">
        <v>16</v>
      </c>
      <c r="C24" s="86" t="s">
        <v>41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53"/>
      <c r="V24" s="53"/>
      <c r="W24" s="53"/>
      <c r="X24" s="53"/>
      <c r="Y24" s="53"/>
      <c r="Z24" s="7"/>
    </row>
    <row r="25" spans="1:26" ht="37.5" customHeight="1">
      <c r="A25" s="38"/>
      <c r="B25" s="39">
        <v>1</v>
      </c>
      <c r="C25" s="87" t="s">
        <v>59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53"/>
      <c r="V25" s="53"/>
      <c r="W25" s="53"/>
      <c r="X25" s="53"/>
      <c r="Y25" s="53"/>
      <c r="Z25" s="7"/>
    </row>
    <row r="26" spans="1:26" ht="11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7"/>
    </row>
    <row r="27" spans="1:26" ht="23.25" customHeight="1">
      <c r="A27" s="37" t="s">
        <v>48</v>
      </c>
      <c r="B27" s="41" t="s">
        <v>43</v>
      </c>
      <c r="C27" s="41"/>
      <c r="D27" s="41"/>
      <c r="E27" s="32"/>
      <c r="F27" s="42" t="s">
        <v>42</v>
      </c>
      <c r="G27" s="42"/>
      <c r="H27" s="42"/>
      <c r="I27" s="42"/>
      <c r="J27" s="42" t="s">
        <v>60</v>
      </c>
      <c r="K27" s="42"/>
      <c r="L27" s="42"/>
      <c r="M27" s="42"/>
      <c r="N27" s="42"/>
      <c r="O27" s="42"/>
      <c r="P27" s="42"/>
      <c r="Q27" s="42"/>
      <c r="R27" s="42"/>
      <c r="S27" s="43"/>
      <c r="T27" s="43"/>
      <c r="U27" s="44"/>
      <c r="V27" s="44"/>
      <c r="W27" s="44"/>
      <c r="X27" s="44"/>
      <c r="Y27" s="44"/>
      <c r="Z27" s="7"/>
    </row>
    <row r="28" spans="1:26" ht="18.75" customHeight="1">
      <c r="A28" s="37"/>
      <c r="B28" s="41"/>
      <c r="C28" s="41"/>
      <c r="D28" s="41"/>
      <c r="E28" s="32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4"/>
      <c r="T28" s="44"/>
      <c r="U28" s="44"/>
      <c r="V28" s="44"/>
      <c r="W28" s="44"/>
      <c r="X28" s="44"/>
      <c r="Y28" s="44"/>
      <c r="Z28" s="7"/>
    </row>
    <row r="29" spans="1:26" ht="15.75" customHeight="1">
      <c r="A29" s="45" t="s">
        <v>14</v>
      </c>
      <c r="B29" s="3" t="s">
        <v>45</v>
      </c>
      <c r="C29" s="4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2"/>
      <c r="S29" s="32"/>
      <c r="T29" s="32"/>
      <c r="U29" s="44"/>
      <c r="V29" s="44"/>
      <c r="W29" s="44"/>
      <c r="X29" s="44"/>
      <c r="Y29" s="44"/>
      <c r="Z29" s="7"/>
    </row>
    <row r="30" spans="1:26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4"/>
      <c r="V30" s="44"/>
      <c r="W30" s="44"/>
      <c r="X30" s="44"/>
      <c r="Y30" s="44"/>
      <c r="Z30" s="7"/>
    </row>
    <row r="31" spans="1:26" ht="19.5" customHeight="1">
      <c r="A31" s="38"/>
      <c r="B31" s="39" t="s">
        <v>16</v>
      </c>
      <c r="C31" s="86" t="s">
        <v>46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53"/>
      <c r="V31" s="53"/>
      <c r="W31" s="53"/>
      <c r="X31" s="53"/>
      <c r="Y31" s="53"/>
      <c r="Z31" s="7"/>
    </row>
    <row r="32" spans="1:26" ht="18.75" customHeight="1">
      <c r="A32" s="47"/>
      <c r="B32" s="39">
        <v>1</v>
      </c>
      <c r="C32" s="87" t="s">
        <v>61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53"/>
      <c r="V32" s="53"/>
      <c r="W32" s="53"/>
      <c r="X32" s="53"/>
      <c r="Y32" s="53"/>
      <c r="Z32" s="7"/>
    </row>
    <row r="33" ht="15.75">
      <c r="B33" s="3"/>
    </row>
    <row r="34" spans="1:2" ht="15.75">
      <c r="A34" s="27" t="s">
        <v>17</v>
      </c>
      <c r="B34" s="25" t="s">
        <v>50</v>
      </c>
    </row>
    <row r="35" spans="2:23" ht="15.75">
      <c r="B35" s="3"/>
      <c r="W35" s="4" t="s">
        <v>39</v>
      </c>
    </row>
    <row r="36" spans="1:27" ht="31.5" customHeight="1">
      <c r="A36" s="106" t="s">
        <v>16</v>
      </c>
      <c r="B36" s="96" t="s">
        <v>13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80" t="s">
        <v>11</v>
      </c>
      <c r="N36" s="81"/>
      <c r="O36" s="81"/>
      <c r="P36" s="81"/>
      <c r="Q36" s="82"/>
      <c r="R36" s="80" t="s">
        <v>49</v>
      </c>
      <c r="S36" s="81"/>
      <c r="T36" s="82"/>
      <c r="U36" s="80" t="s">
        <v>12</v>
      </c>
      <c r="V36" s="81"/>
      <c r="W36" s="82"/>
      <c r="X36" s="144"/>
      <c r="Y36" s="141"/>
      <c r="Z36" s="141"/>
      <c r="AA36" s="141"/>
    </row>
    <row r="37" spans="1:27" ht="36.75" customHeight="1">
      <c r="A37" s="107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1"/>
      <c r="M37" s="6" t="s">
        <v>8</v>
      </c>
      <c r="N37" s="6"/>
      <c r="O37" s="6" t="s">
        <v>9</v>
      </c>
      <c r="P37" s="6"/>
      <c r="Q37" s="6" t="s">
        <v>10</v>
      </c>
      <c r="R37" s="6" t="s">
        <v>8</v>
      </c>
      <c r="S37" s="12" t="s">
        <v>9</v>
      </c>
      <c r="T37" s="6" t="s">
        <v>10</v>
      </c>
      <c r="U37" s="8" t="s">
        <v>8</v>
      </c>
      <c r="V37" s="6" t="s">
        <v>9</v>
      </c>
      <c r="W37" s="6" t="s">
        <v>10</v>
      </c>
      <c r="X37" s="144"/>
      <c r="Y37" s="141"/>
      <c r="Z37" s="141"/>
      <c r="AA37" s="141"/>
    </row>
    <row r="38" spans="1:27" ht="15">
      <c r="A38" s="10">
        <v>1</v>
      </c>
      <c r="B38" s="89">
        <v>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6">
        <v>3</v>
      </c>
      <c r="N38" s="6"/>
      <c r="O38" s="6">
        <v>4</v>
      </c>
      <c r="P38" s="6"/>
      <c r="Q38" s="6">
        <v>5</v>
      </c>
      <c r="R38" s="6">
        <v>6</v>
      </c>
      <c r="S38" s="12">
        <v>7</v>
      </c>
      <c r="T38" s="12">
        <v>8</v>
      </c>
      <c r="U38" s="6">
        <v>9</v>
      </c>
      <c r="V38" s="6">
        <v>10</v>
      </c>
      <c r="W38" s="6">
        <v>11</v>
      </c>
      <c r="X38" s="146"/>
      <c r="Y38" s="141"/>
      <c r="Z38" s="141"/>
      <c r="AA38" s="141"/>
    </row>
    <row r="39" spans="1:27" ht="31.5" customHeight="1">
      <c r="A39" s="14"/>
      <c r="B39" s="103" t="s">
        <v>62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19">
        <v>108400</v>
      </c>
      <c r="N39" s="119"/>
      <c r="O39" s="119">
        <v>0</v>
      </c>
      <c r="P39" s="119"/>
      <c r="Q39" s="13">
        <f>M39+O39</f>
        <v>108400</v>
      </c>
      <c r="R39" s="13">
        <v>106925.9</v>
      </c>
      <c r="S39" s="13">
        <v>0</v>
      </c>
      <c r="T39" s="13">
        <f>R39+S39</f>
        <v>106925.9</v>
      </c>
      <c r="U39" s="13">
        <f>R39-M39</f>
        <v>-1474.1000000000058</v>
      </c>
      <c r="V39" s="13">
        <f>S39-O39</f>
        <v>0</v>
      </c>
      <c r="W39" s="13">
        <f>T39-Q39</f>
        <v>-1474.1000000000058</v>
      </c>
      <c r="X39" s="144"/>
      <c r="Y39" s="141"/>
      <c r="Z39" s="141"/>
      <c r="AA39" s="141"/>
    </row>
    <row r="40" spans="1:27" ht="19.5" customHeight="1">
      <c r="A40" s="14"/>
      <c r="B40" s="90" t="s">
        <v>15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  <c r="M40" s="13">
        <f aca="true" t="shared" si="0" ref="M40:U40">M39</f>
        <v>108400</v>
      </c>
      <c r="N40" s="13"/>
      <c r="O40" s="13">
        <f>O39</f>
        <v>0</v>
      </c>
      <c r="P40" s="13"/>
      <c r="Q40" s="13">
        <f t="shared" si="0"/>
        <v>108400</v>
      </c>
      <c r="R40" s="13">
        <f t="shared" si="0"/>
        <v>106925.9</v>
      </c>
      <c r="S40" s="13">
        <f>S39</f>
        <v>0</v>
      </c>
      <c r="T40" s="13">
        <f t="shared" si="0"/>
        <v>106925.9</v>
      </c>
      <c r="U40" s="13">
        <f t="shared" si="0"/>
        <v>-1474.1000000000058</v>
      </c>
      <c r="V40" s="13">
        <f>V39</f>
        <v>0</v>
      </c>
      <c r="W40" s="13">
        <f>T40-Q40</f>
        <v>-1474.1000000000058</v>
      </c>
      <c r="X40" s="141"/>
      <c r="Y40" s="147">
        <f>T40/Q40*100</f>
        <v>98.64012915129152</v>
      </c>
      <c r="Z40" s="141"/>
      <c r="AA40" s="141"/>
    </row>
    <row r="41" spans="1:27" ht="19.5" customHeight="1">
      <c r="A41" s="14"/>
      <c r="B41" s="88" t="s">
        <v>72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141"/>
      <c r="Y41" s="141"/>
      <c r="Z41" s="141"/>
      <c r="AA41" s="141"/>
    </row>
    <row r="42" spans="1:27" ht="19.5" customHeight="1">
      <c r="A42" s="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141"/>
      <c r="Y42" s="141"/>
      <c r="Z42" s="141"/>
      <c r="AA42" s="141"/>
    </row>
    <row r="43" spans="1:27" ht="15.75">
      <c r="A43" s="27" t="s">
        <v>44</v>
      </c>
      <c r="B43" s="3" t="s">
        <v>51</v>
      </c>
      <c r="X43" s="141"/>
      <c r="Y43" s="141"/>
      <c r="Z43" s="141"/>
      <c r="AA43" s="141"/>
    </row>
    <row r="44" spans="2:27" ht="15.75">
      <c r="B44" s="3"/>
      <c r="W44" s="4" t="s">
        <v>39</v>
      </c>
      <c r="X44" s="141"/>
      <c r="Y44" s="141"/>
      <c r="Z44" s="141"/>
      <c r="AA44" s="141"/>
    </row>
    <row r="45" spans="1:27" ht="30.75" customHeight="1">
      <c r="A45" s="89" t="s">
        <v>16</v>
      </c>
      <c r="B45" s="89" t="s">
        <v>18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0" t="s">
        <v>11</v>
      </c>
      <c r="N45" s="81"/>
      <c r="O45" s="81"/>
      <c r="P45" s="81"/>
      <c r="Q45" s="82"/>
      <c r="R45" s="80" t="s">
        <v>49</v>
      </c>
      <c r="S45" s="81"/>
      <c r="T45" s="82"/>
      <c r="U45" s="80" t="s">
        <v>12</v>
      </c>
      <c r="V45" s="81"/>
      <c r="W45" s="82"/>
      <c r="X45" s="141"/>
      <c r="Y45" s="141"/>
      <c r="Z45" s="141"/>
      <c r="AA45" s="141"/>
    </row>
    <row r="46" spans="1:23" ht="33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6" t="s">
        <v>8</v>
      </c>
      <c r="N46" s="6"/>
      <c r="O46" s="6" t="s">
        <v>9</v>
      </c>
      <c r="P46" s="6"/>
      <c r="Q46" s="6" t="s">
        <v>10</v>
      </c>
      <c r="R46" s="6" t="s">
        <v>8</v>
      </c>
      <c r="S46" s="12" t="s">
        <v>9</v>
      </c>
      <c r="T46" s="6" t="s">
        <v>10</v>
      </c>
      <c r="U46" s="6" t="s">
        <v>8</v>
      </c>
      <c r="V46" s="6" t="s">
        <v>9</v>
      </c>
      <c r="W46" s="6" t="s">
        <v>10</v>
      </c>
    </row>
    <row r="47" spans="1:23" ht="18" customHeight="1">
      <c r="A47" s="10">
        <v>1</v>
      </c>
      <c r="B47" s="89">
        <v>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6">
        <v>3</v>
      </c>
      <c r="N47" s="6"/>
      <c r="O47" s="6">
        <v>4</v>
      </c>
      <c r="P47" s="6"/>
      <c r="Q47" s="6">
        <v>5</v>
      </c>
      <c r="R47" s="6">
        <v>6</v>
      </c>
      <c r="S47" s="12">
        <v>7</v>
      </c>
      <c r="T47" s="12">
        <v>8</v>
      </c>
      <c r="U47" s="6">
        <v>9</v>
      </c>
      <c r="V47" s="6">
        <v>10</v>
      </c>
      <c r="W47" s="6">
        <v>11</v>
      </c>
    </row>
    <row r="48" spans="1:23" ht="69" customHeight="1">
      <c r="A48" s="14"/>
      <c r="B48" s="108" t="s">
        <v>78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10"/>
      <c r="M48" s="22">
        <f>M39</f>
        <v>108400</v>
      </c>
      <c r="N48" s="22"/>
      <c r="O48" s="13">
        <v>0</v>
      </c>
      <c r="P48" s="13"/>
      <c r="Q48" s="13">
        <f>O48+M48</f>
        <v>108400</v>
      </c>
      <c r="R48" s="13">
        <f>R39</f>
        <v>106925.9</v>
      </c>
      <c r="S48" s="13">
        <v>0</v>
      </c>
      <c r="T48" s="13">
        <f>R48+S48</f>
        <v>106925.9</v>
      </c>
      <c r="U48" s="13">
        <f>R48-M48</f>
        <v>-1474.1000000000058</v>
      </c>
      <c r="V48" s="13">
        <f>S48-O48</f>
        <v>0</v>
      </c>
      <c r="W48" s="13">
        <f>T48-Q48</f>
        <v>-1474.1000000000058</v>
      </c>
    </row>
    <row r="49" spans="1:23" s="18" customFormat="1" ht="21.75" customHeight="1">
      <c r="A49" s="49"/>
      <c r="B49" s="102" t="s">
        <v>15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22">
        <f>M48</f>
        <v>108400</v>
      </c>
      <c r="N49" s="22"/>
      <c r="O49" s="13">
        <f>O48</f>
        <v>0</v>
      </c>
      <c r="P49" s="13"/>
      <c r="Q49" s="13">
        <f>SUM(Q48:Q48)</f>
        <v>108400</v>
      </c>
      <c r="R49" s="13">
        <f>R48</f>
        <v>106925.9</v>
      </c>
      <c r="S49" s="13">
        <f>S48</f>
        <v>0</v>
      </c>
      <c r="T49" s="13">
        <f>SUM(T48:T48)</f>
        <v>106925.9</v>
      </c>
      <c r="U49" s="13">
        <f>R49-M49</f>
        <v>-1474.1000000000058</v>
      </c>
      <c r="V49" s="13">
        <f>V48</f>
        <v>0</v>
      </c>
      <c r="W49" s="13">
        <f>T49-Q49</f>
        <v>-1474.1000000000058</v>
      </c>
    </row>
    <row r="51" spans="1:2" ht="15.75">
      <c r="A51" s="50" t="s">
        <v>52</v>
      </c>
      <c r="B51" s="51" t="s">
        <v>53</v>
      </c>
    </row>
    <row r="52" ht="15.75">
      <c r="B52" s="3"/>
    </row>
    <row r="53" spans="1:23" ht="48" customHeight="1">
      <c r="A53" s="89" t="s">
        <v>16</v>
      </c>
      <c r="B53" s="96" t="s">
        <v>21</v>
      </c>
      <c r="C53" s="97"/>
      <c r="D53" s="97"/>
      <c r="E53" s="97"/>
      <c r="F53" s="97"/>
      <c r="G53" s="97"/>
      <c r="H53" s="97"/>
      <c r="I53" s="97"/>
      <c r="J53" s="98"/>
      <c r="K53" s="89" t="s">
        <v>19</v>
      </c>
      <c r="L53" s="106" t="s">
        <v>20</v>
      </c>
      <c r="M53" s="89" t="s">
        <v>11</v>
      </c>
      <c r="N53" s="89"/>
      <c r="O53" s="89"/>
      <c r="P53" s="89"/>
      <c r="Q53" s="89"/>
      <c r="R53" s="80" t="s">
        <v>54</v>
      </c>
      <c r="S53" s="81"/>
      <c r="T53" s="82"/>
      <c r="U53" s="89" t="s">
        <v>12</v>
      </c>
      <c r="V53" s="89"/>
      <c r="W53" s="89"/>
    </row>
    <row r="54" spans="1:23" ht="36" customHeight="1">
      <c r="A54" s="89"/>
      <c r="B54" s="99"/>
      <c r="C54" s="100"/>
      <c r="D54" s="100"/>
      <c r="E54" s="100"/>
      <c r="F54" s="100"/>
      <c r="G54" s="100"/>
      <c r="H54" s="100"/>
      <c r="I54" s="100"/>
      <c r="J54" s="101"/>
      <c r="K54" s="89"/>
      <c r="L54" s="107"/>
      <c r="M54" s="6" t="s">
        <v>8</v>
      </c>
      <c r="N54" s="6"/>
      <c r="O54" s="6" t="s">
        <v>9</v>
      </c>
      <c r="P54" s="6"/>
      <c r="Q54" s="6" t="s">
        <v>10</v>
      </c>
      <c r="R54" s="6" t="s">
        <v>8</v>
      </c>
      <c r="S54" s="6" t="s">
        <v>9</v>
      </c>
      <c r="T54" s="6" t="s">
        <v>10</v>
      </c>
      <c r="U54" s="6" t="s">
        <v>8</v>
      </c>
      <c r="V54" s="6" t="s">
        <v>9</v>
      </c>
      <c r="W54" s="6" t="s">
        <v>10</v>
      </c>
    </row>
    <row r="55" spans="1:23" ht="15.75" customHeight="1">
      <c r="A55" s="6">
        <v>1</v>
      </c>
      <c r="B55" s="80">
        <v>2</v>
      </c>
      <c r="C55" s="81"/>
      <c r="D55" s="81"/>
      <c r="E55" s="81"/>
      <c r="F55" s="81"/>
      <c r="G55" s="81"/>
      <c r="H55" s="81"/>
      <c r="I55" s="81"/>
      <c r="J55" s="82"/>
      <c r="K55" s="6">
        <v>3</v>
      </c>
      <c r="L55" s="28">
        <v>4</v>
      </c>
      <c r="M55" s="6">
        <v>5</v>
      </c>
      <c r="N55" s="6"/>
      <c r="O55" s="6">
        <v>6</v>
      </c>
      <c r="P55" s="6"/>
      <c r="Q55" s="6">
        <v>7</v>
      </c>
      <c r="R55" s="6">
        <v>8</v>
      </c>
      <c r="S55" s="6">
        <v>9</v>
      </c>
      <c r="T55" s="6">
        <v>10</v>
      </c>
      <c r="U55" s="6">
        <v>11</v>
      </c>
      <c r="V55" s="6">
        <v>12</v>
      </c>
      <c r="W55" s="6">
        <v>13</v>
      </c>
    </row>
    <row r="56" spans="1:23" ht="37.5" customHeight="1">
      <c r="A56" s="14"/>
      <c r="B56" s="93" t="s">
        <v>29</v>
      </c>
      <c r="C56" s="94"/>
      <c r="D56" s="94"/>
      <c r="E56" s="94"/>
      <c r="F56" s="94"/>
      <c r="G56" s="94"/>
      <c r="H56" s="94"/>
      <c r="I56" s="94"/>
      <c r="J56" s="95"/>
      <c r="K56" s="15"/>
      <c r="L56" s="15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21.75" customHeight="1">
      <c r="A57" s="23"/>
      <c r="B57" s="79" t="s">
        <v>25</v>
      </c>
      <c r="C57" s="79"/>
      <c r="D57" s="79"/>
      <c r="E57" s="79"/>
      <c r="F57" s="79"/>
      <c r="G57" s="79"/>
      <c r="H57" s="79"/>
      <c r="I57" s="79"/>
      <c r="J57" s="79"/>
      <c r="K57" s="17"/>
      <c r="L57" s="17"/>
      <c r="M57" s="14"/>
      <c r="N57" s="14"/>
      <c r="O57" s="14"/>
      <c r="P57" s="14"/>
      <c r="Q57" s="14"/>
      <c r="R57" s="70"/>
      <c r="S57" s="14"/>
      <c r="T57" s="14"/>
      <c r="U57" s="14"/>
      <c r="V57" s="14"/>
      <c r="W57" s="14"/>
    </row>
    <row r="58" spans="1:23" ht="34.5" customHeight="1">
      <c r="A58" s="23">
        <v>1</v>
      </c>
      <c r="B58" s="108" t="s">
        <v>63</v>
      </c>
      <c r="C58" s="109"/>
      <c r="D58" s="109"/>
      <c r="E58" s="109"/>
      <c r="F58" s="109"/>
      <c r="G58" s="109"/>
      <c r="H58" s="109"/>
      <c r="I58" s="109"/>
      <c r="J58" s="110"/>
      <c r="K58" s="24" t="s">
        <v>57</v>
      </c>
      <c r="L58" s="26" t="s">
        <v>82</v>
      </c>
      <c r="M58" s="131">
        <f>SUM(M59:N62)</f>
        <v>108400</v>
      </c>
      <c r="N58" s="132"/>
      <c r="O58" s="61"/>
      <c r="P58" s="61"/>
      <c r="Q58" s="62">
        <f>M58</f>
        <v>108400</v>
      </c>
      <c r="R58" s="60">
        <f>SUM(R59:R62)</f>
        <v>106925.9</v>
      </c>
      <c r="S58" s="71"/>
      <c r="T58" s="62">
        <f>R58</f>
        <v>106925.9</v>
      </c>
      <c r="U58" s="62">
        <f>R58-M58</f>
        <v>-1474.1000000000058</v>
      </c>
      <c r="V58" s="62"/>
      <c r="W58" s="62">
        <f>U58</f>
        <v>-1474.1000000000058</v>
      </c>
    </row>
    <row r="59" spans="1:23" ht="18.75" customHeight="1">
      <c r="A59" s="23">
        <v>2</v>
      </c>
      <c r="B59" s="116" t="s">
        <v>79</v>
      </c>
      <c r="C59" s="117"/>
      <c r="D59" s="117"/>
      <c r="E59" s="117"/>
      <c r="F59" s="117"/>
      <c r="G59" s="117"/>
      <c r="H59" s="117"/>
      <c r="I59" s="117"/>
      <c r="J59" s="118"/>
      <c r="K59" s="24" t="s">
        <v>57</v>
      </c>
      <c r="L59" s="135" t="s">
        <v>83</v>
      </c>
      <c r="M59" s="131">
        <v>67584</v>
      </c>
      <c r="N59" s="132"/>
      <c r="O59" s="61"/>
      <c r="P59" s="61"/>
      <c r="Q59" s="62">
        <f aca="true" t="shared" si="1" ref="Q59:Q68">M59</f>
        <v>67584</v>
      </c>
      <c r="R59" s="60">
        <v>67584</v>
      </c>
      <c r="S59" s="71"/>
      <c r="T59" s="62">
        <f>R59</f>
        <v>67584</v>
      </c>
      <c r="U59" s="62">
        <f>R59-M59</f>
        <v>0</v>
      </c>
      <c r="V59" s="62"/>
      <c r="W59" s="62">
        <f>U59</f>
        <v>0</v>
      </c>
    </row>
    <row r="60" spans="1:23" ht="18.75" customHeight="1">
      <c r="A60" s="23">
        <v>3</v>
      </c>
      <c r="B60" s="116" t="s">
        <v>80</v>
      </c>
      <c r="C60" s="117"/>
      <c r="D60" s="117"/>
      <c r="E60" s="117"/>
      <c r="F60" s="117"/>
      <c r="G60" s="117"/>
      <c r="H60" s="117"/>
      <c r="I60" s="117"/>
      <c r="J60" s="118"/>
      <c r="K60" s="24" t="s">
        <v>57</v>
      </c>
      <c r="L60" s="136"/>
      <c r="M60" s="131">
        <v>6420</v>
      </c>
      <c r="N60" s="132"/>
      <c r="O60" s="61"/>
      <c r="P60" s="61"/>
      <c r="Q60" s="62">
        <f t="shared" si="1"/>
        <v>6420</v>
      </c>
      <c r="R60" s="60">
        <v>6385</v>
      </c>
      <c r="S60" s="71"/>
      <c r="T60" s="62">
        <f>R60</f>
        <v>6385</v>
      </c>
      <c r="U60" s="62">
        <f>R60-M60</f>
        <v>-35</v>
      </c>
      <c r="V60" s="62"/>
      <c r="W60" s="62">
        <f>U60</f>
        <v>-35</v>
      </c>
    </row>
    <row r="61" spans="1:23" ht="18.75" customHeight="1">
      <c r="A61" s="23">
        <v>4</v>
      </c>
      <c r="B61" s="116" t="s">
        <v>81</v>
      </c>
      <c r="C61" s="117"/>
      <c r="D61" s="117"/>
      <c r="E61" s="117"/>
      <c r="F61" s="117"/>
      <c r="G61" s="117"/>
      <c r="H61" s="117"/>
      <c r="I61" s="117"/>
      <c r="J61" s="118"/>
      <c r="K61" s="24" t="s">
        <v>57</v>
      </c>
      <c r="L61" s="136"/>
      <c r="M61" s="60">
        <v>396</v>
      </c>
      <c r="N61" s="78"/>
      <c r="O61" s="61"/>
      <c r="P61" s="61"/>
      <c r="Q61" s="62">
        <f t="shared" si="1"/>
        <v>396</v>
      </c>
      <c r="R61" s="60">
        <v>234</v>
      </c>
      <c r="S61" s="71"/>
      <c r="T61" s="62">
        <f>R61</f>
        <v>234</v>
      </c>
      <c r="U61" s="62">
        <f>R61-M61</f>
        <v>-162</v>
      </c>
      <c r="V61" s="62"/>
      <c r="W61" s="62">
        <f>U61</f>
        <v>-162</v>
      </c>
    </row>
    <row r="62" spans="1:29" ht="18.75" customHeight="1">
      <c r="A62" s="23">
        <v>5</v>
      </c>
      <c r="B62" s="116" t="s">
        <v>64</v>
      </c>
      <c r="C62" s="117"/>
      <c r="D62" s="117"/>
      <c r="E62" s="117"/>
      <c r="F62" s="117"/>
      <c r="G62" s="117"/>
      <c r="H62" s="117"/>
      <c r="I62" s="117"/>
      <c r="J62" s="118"/>
      <c r="K62" s="24" t="s">
        <v>57</v>
      </c>
      <c r="L62" s="137"/>
      <c r="M62" s="131">
        <v>34000</v>
      </c>
      <c r="N62" s="132"/>
      <c r="O62" s="61"/>
      <c r="P62" s="61"/>
      <c r="Q62" s="62">
        <f t="shared" si="1"/>
        <v>34000</v>
      </c>
      <c r="R62" s="60">
        <v>32722.9</v>
      </c>
      <c r="S62" s="71"/>
      <c r="T62" s="62">
        <f>R62</f>
        <v>32722.9</v>
      </c>
      <c r="U62" s="62">
        <f>R62-M62</f>
        <v>-1277.0999999999985</v>
      </c>
      <c r="V62" s="62"/>
      <c r="W62" s="72">
        <f>U62</f>
        <v>-1277.0999999999985</v>
      </c>
      <c r="X62" s="7"/>
      <c r="Y62" s="7"/>
      <c r="Z62" s="7"/>
      <c r="AA62" s="7"/>
      <c r="AB62" s="7"/>
      <c r="AC62" s="7"/>
    </row>
    <row r="63" spans="1:29" ht="19.5" customHeight="1">
      <c r="A63" s="23"/>
      <c r="B63" s="83" t="s">
        <v>96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5"/>
      <c r="X63" s="73"/>
      <c r="Y63" s="73"/>
      <c r="Z63" s="73"/>
      <c r="AA63" s="73"/>
      <c r="AB63" s="73"/>
      <c r="AC63" s="7"/>
    </row>
    <row r="64" spans="1:29" ht="18.75" customHeight="1">
      <c r="A64" s="67"/>
      <c r="B64" s="133" t="s">
        <v>65</v>
      </c>
      <c r="C64" s="133"/>
      <c r="D64" s="133"/>
      <c r="E64" s="133"/>
      <c r="F64" s="133"/>
      <c r="G64" s="133"/>
      <c r="H64" s="133"/>
      <c r="I64" s="133"/>
      <c r="J64" s="133"/>
      <c r="K64" s="24"/>
      <c r="L64" s="24"/>
      <c r="M64" s="71"/>
      <c r="N64" s="71"/>
      <c r="O64" s="61"/>
      <c r="P64" s="61"/>
      <c r="Q64" s="61"/>
      <c r="R64" s="61"/>
      <c r="S64" s="61"/>
      <c r="T64" s="61"/>
      <c r="U64" s="62"/>
      <c r="V64" s="62"/>
      <c r="W64" s="62"/>
      <c r="X64" s="7"/>
      <c r="Y64" s="7"/>
      <c r="Z64" s="7"/>
      <c r="AA64" s="7"/>
      <c r="AB64" s="7"/>
      <c r="AC64" s="7"/>
    </row>
    <row r="65" spans="1:26" ht="18" customHeight="1">
      <c r="A65" s="69">
        <v>1</v>
      </c>
      <c r="B65" s="134" t="s">
        <v>84</v>
      </c>
      <c r="C65" s="134"/>
      <c r="D65" s="134"/>
      <c r="E65" s="134"/>
      <c r="F65" s="134"/>
      <c r="G65" s="134"/>
      <c r="H65" s="134"/>
      <c r="I65" s="134"/>
      <c r="J65" s="134"/>
      <c r="K65" s="24" t="s">
        <v>87</v>
      </c>
      <c r="L65" s="140" t="s">
        <v>69</v>
      </c>
      <c r="M65" s="74">
        <v>400</v>
      </c>
      <c r="N65" s="71"/>
      <c r="O65" s="61"/>
      <c r="P65" s="61"/>
      <c r="Q65" s="61">
        <f t="shared" si="1"/>
        <v>400</v>
      </c>
      <c r="R65" s="61">
        <v>400</v>
      </c>
      <c r="S65" s="61"/>
      <c r="T65" s="61">
        <f>R65</f>
        <v>400</v>
      </c>
      <c r="U65" s="62">
        <f>R65-M65</f>
        <v>0</v>
      </c>
      <c r="V65" s="62"/>
      <c r="W65" s="62">
        <f>U65</f>
        <v>0</v>
      </c>
      <c r="Z65" s="68"/>
    </row>
    <row r="66" spans="1:26" ht="18" customHeight="1">
      <c r="A66" s="69">
        <v>2</v>
      </c>
      <c r="B66" s="134" t="s">
        <v>85</v>
      </c>
      <c r="C66" s="134"/>
      <c r="D66" s="134"/>
      <c r="E66" s="134"/>
      <c r="F66" s="134"/>
      <c r="G66" s="134"/>
      <c r="H66" s="134"/>
      <c r="I66" s="134"/>
      <c r="J66" s="134"/>
      <c r="K66" s="24" t="s">
        <v>67</v>
      </c>
      <c r="L66" s="140"/>
      <c r="M66" s="74">
        <v>2</v>
      </c>
      <c r="N66" s="71"/>
      <c r="O66" s="61"/>
      <c r="P66" s="61"/>
      <c r="Q66" s="61">
        <f t="shared" si="1"/>
        <v>2</v>
      </c>
      <c r="R66" s="61">
        <v>2</v>
      </c>
      <c r="S66" s="61"/>
      <c r="T66" s="61">
        <f>R66</f>
        <v>2</v>
      </c>
      <c r="U66" s="62">
        <f>R66-M66</f>
        <v>0</v>
      </c>
      <c r="V66" s="62"/>
      <c r="W66" s="62">
        <f>U66</f>
        <v>0</v>
      </c>
      <c r="Z66" s="68"/>
    </row>
    <row r="67" spans="1:28" ht="18" customHeight="1">
      <c r="A67" s="69">
        <v>3</v>
      </c>
      <c r="B67" s="116" t="s">
        <v>86</v>
      </c>
      <c r="C67" s="117"/>
      <c r="D67" s="117"/>
      <c r="E67" s="117"/>
      <c r="F67" s="117"/>
      <c r="G67" s="117"/>
      <c r="H67" s="117"/>
      <c r="I67" s="117"/>
      <c r="J67" s="118"/>
      <c r="K67" s="24" t="s">
        <v>67</v>
      </c>
      <c r="L67" s="140"/>
      <c r="M67" s="74">
        <v>6</v>
      </c>
      <c r="N67" s="71"/>
      <c r="O67" s="61"/>
      <c r="P67" s="61"/>
      <c r="Q67" s="61">
        <f t="shared" si="1"/>
        <v>6</v>
      </c>
      <c r="R67" s="61">
        <v>6</v>
      </c>
      <c r="S67" s="61"/>
      <c r="T67" s="61">
        <f>R67</f>
        <v>6</v>
      </c>
      <c r="U67" s="62">
        <f>R67-M67</f>
        <v>0</v>
      </c>
      <c r="V67" s="62"/>
      <c r="W67" s="62">
        <f>U67</f>
        <v>0</v>
      </c>
      <c r="Y67" s="141"/>
      <c r="Z67" s="142"/>
      <c r="AA67" s="141"/>
      <c r="AB67" s="141"/>
    </row>
    <row r="68" spans="1:28" ht="36.75" customHeight="1">
      <c r="A68" s="69">
        <v>4</v>
      </c>
      <c r="B68" s="134" t="s">
        <v>66</v>
      </c>
      <c r="C68" s="134"/>
      <c r="D68" s="134"/>
      <c r="E68" s="134"/>
      <c r="F68" s="134"/>
      <c r="G68" s="134"/>
      <c r="H68" s="134"/>
      <c r="I68" s="134"/>
      <c r="J68" s="134"/>
      <c r="K68" s="24" t="s">
        <v>68</v>
      </c>
      <c r="L68" s="140"/>
      <c r="M68" s="74">
        <v>1500</v>
      </c>
      <c r="N68" s="71"/>
      <c r="O68" s="61"/>
      <c r="P68" s="61"/>
      <c r="Q68" s="61">
        <f t="shared" si="1"/>
        <v>1500</v>
      </c>
      <c r="R68" s="61">
        <v>1130</v>
      </c>
      <c r="S68" s="61"/>
      <c r="T68" s="61">
        <f>R68</f>
        <v>1130</v>
      </c>
      <c r="U68" s="62">
        <f>R68-M68</f>
        <v>-370</v>
      </c>
      <c r="V68" s="62"/>
      <c r="W68" s="62">
        <f>U68</f>
        <v>-370</v>
      </c>
      <c r="Y68" s="141"/>
      <c r="Z68" s="143">
        <f>(R65+R66+R67+R68)/(M65+M66+M67+M68)*100</f>
        <v>80.60796645702307</v>
      </c>
      <c r="AA68" s="141"/>
      <c r="AB68" s="141">
        <f>R68/M68*100</f>
        <v>75.33333333333333</v>
      </c>
    </row>
    <row r="69" spans="1:28" ht="18" customHeight="1">
      <c r="A69" s="69"/>
      <c r="B69" s="83" t="s">
        <v>95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5"/>
      <c r="Y69" s="141"/>
      <c r="Z69" s="142"/>
      <c r="AA69" s="141"/>
      <c r="AB69" s="141"/>
    </row>
    <row r="70" spans="1:28" ht="21" customHeight="1">
      <c r="A70" s="23"/>
      <c r="B70" s="79" t="s">
        <v>26</v>
      </c>
      <c r="C70" s="79"/>
      <c r="D70" s="79"/>
      <c r="E70" s="79"/>
      <c r="F70" s="79"/>
      <c r="G70" s="79"/>
      <c r="H70" s="79"/>
      <c r="I70" s="79"/>
      <c r="J70" s="79"/>
      <c r="K70" s="16"/>
      <c r="L70" s="16"/>
      <c r="M70" s="63"/>
      <c r="N70" s="63"/>
      <c r="O70" s="63"/>
      <c r="P70" s="63"/>
      <c r="Q70" s="63"/>
      <c r="R70" s="63"/>
      <c r="S70" s="63"/>
      <c r="T70" s="63"/>
      <c r="U70" s="62"/>
      <c r="V70" s="63"/>
      <c r="W70" s="72"/>
      <c r="Y70" s="141"/>
      <c r="Z70" s="144"/>
      <c r="AA70" s="141"/>
      <c r="AB70" s="141"/>
    </row>
    <row r="71" spans="1:28" ht="20.25" customHeight="1">
      <c r="A71" s="23">
        <v>1</v>
      </c>
      <c r="B71" s="93" t="s">
        <v>88</v>
      </c>
      <c r="C71" s="94"/>
      <c r="D71" s="94"/>
      <c r="E71" s="94"/>
      <c r="F71" s="94"/>
      <c r="G71" s="94"/>
      <c r="H71" s="94"/>
      <c r="I71" s="94"/>
      <c r="J71" s="95"/>
      <c r="K71" s="24" t="s">
        <v>57</v>
      </c>
      <c r="L71" s="24" t="s">
        <v>24</v>
      </c>
      <c r="M71" s="62">
        <f>M59/M65</f>
        <v>168.96</v>
      </c>
      <c r="N71" s="62"/>
      <c r="O71" s="62"/>
      <c r="P71" s="62"/>
      <c r="Q71" s="62">
        <f>M71</f>
        <v>168.96</v>
      </c>
      <c r="R71" s="62">
        <f>R59/R65</f>
        <v>168.96</v>
      </c>
      <c r="S71" s="62"/>
      <c r="T71" s="62">
        <f>R71</f>
        <v>168.96</v>
      </c>
      <c r="U71" s="64">
        <f>R71-M71</f>
        <v>0</v>
      </c>
      <c r="V71" s="63"/>
      <c r="W71" s="64">
        <f>U71</f>
        <v>0</v>
      </c>
      <c r="Y71" s="141"/>
      <c r="Z71" s="141"/>
      <c r="AA71" s="141"/>
      <c r="AB71" s="141"/>
    </row>
    <row r="72" spans="1:28" ht="19.5" customHeight="1">
      <c r="A72" s="23">
        <v>2</v>
      </c>
      <c r="B72" s="93" t="s">
        <v>89</v>
      </c>
      <c r="C72" s="94"/>
      <c r="D72" s="94"/>
      <c r="E72" s="94"/>
      <c r="F72" s="94"/>
      <c r="G72" s="94"/>
      <c r="H72" s="94"/>
      <c r="I72" s="94"/>
      <c r="J72" s="95"/>
      <c r="K72" s="24" t="s">
        <v>57</v>
      </c>
      <c r="L72" s="24" t="s">
        <v>24</v>
      </c>
      <c r="M72" s="62">
        <f>M60/M66</f>
        <v>3210</v>
      </c>
      <c r="N72" s="62"/>
      <c r="O72" s="62"/>
      <c r="P72" s="62"/>
      <c r="Q72" s="62">
        <f>M72</f>
        <v>3210</v>
      </c>
      <c r="R72" s="62">
        <f>R60/R66</f>
        <v>3192.5</v>
      </c>
      <c r="S72" s="62"/>
      <c r="T72" s="62">
        <f>R72</f>
        <v>3192.5</v>
      </c>
      <c r="U72" s="64">
        <f>R72-M72</f>
        <v>-17.5</v>
      </c>
      <c r="V72" s="63"/>
      <c r="W72" s="64">
        <f>U72</f>
        <v>-17.5</v>
      </c>
      <c r="Y72" s="141"/>
      <c r="Z72" s="141"/>
      <c r="AA72" s="141"/>
      <c r="AB72" s="141"/>
    </row>
    <row r="73" spans="1:28" ht="19.5" customHeight="1">
      <c r="A73" s="23">
        <v>3</v>
      </c>
      <c r="B73" s="93" t="s">
        <v>90</v>
      </c>
      <c r="C73" s="94"/>
      <c r="D73" s="94"/>
      <c r="E73" s="94"/>
      <c r="F73" s="94"/>
      <c r="G73" s="94"/>
      <c r="H73" s="94"/>
      <c r="I73" s="94"/>
      <c r="J73" s="95"/>
      <c r="K73" s="24" t="s">
        <v>57</v>
      </c>
      <c r="L73" s="24" t="s">
        <v>24</v>
      </c>
      <c r="M73" s="62">
        <f>M61/M67</f>
        <v>66</v>
      </c>
      <c r="N73" s="62"/>
      <c r="O73" s="62"/>
      <c r="P73" s="62"/>
      <c r="Q73" s="62">
        <f>M73</f>
        <v>66</v>
      </c>
      <c r="R73" s="62">
        <f>R61/R67</f>
        <v>39</v>
      </c>
      <c r="S73" s="62"/>
      <c r="T73" s="62">
        <f>R73</f>
        <v>39</v>
      </c>
      <c r="U73" s="64">
        <f>R73-M73</f>
        <v>-27</v>
      </c>
      <c r="V73" s="63"/>
      <c r="W73" s="64">
        <f>U73</f>
        <v>-27</v>
      </c>
      <c r="Y73" s="141"/>
      <c r="Z73" s="141"/>
      <c r="AA73" s="141"/>
      <c r="AB73" s="141"/>
    </row>
    <row r="74" spans="1:28" ht="35.25" customHeight="1">
      <c r="A74" s="23">
        <v>4</v>
      </c>
      <c r="B74" s="93" t="s">
        <v>70</v>
      </c>
      <c r="C74" s="94"/>
      <c r="D74" s="94"/>
      <c r="E74" s="94"/>
      <c r="F74" s="94"/>
      <c r="G74" s="94"/>
      <c r="H74" s="94"/>
      <c r="I74" s="94"/>
      <c r="J74" s="95"/>
      <c r="K74" s="24" t="s">
        <v>57</v>
      </c>
      <c r="L74" s="24" t="s">
        <v>24</v>
      </c>
      <c r="M74" s="62">
        <f>M62/M68</f>
        <v>22.666666666666668</v>
      </c>
      <c r="N74" s="62"/>
      <c r="O74" s="62"/>
      <c r="P74" s="62"/>
      <c r="Q74" s="62">
        <f>M74</f>
        <v>22.666666666666668</v>
      </c>
      <c r="R74" s="62">
        <f>R62/R68</f>
        <v>28.9583185840708</v>
      </c>
      <c r="S74" s="62"/>
      <c r="T74" s="62">
        <f>R74</f>
        <v>28.9583185840708</v>
      </c>
      <c r="U74" s="64">
        <f>R74-M74</f>
        <v>6.291651917404131</v>
      </c>
      <c r="V74" s="63"/>
      <c r="W74" s="64">
        <f>U74</f>
        <v>6.291651917404131</v>
      </c>
      <c r="Y74" s="145">
        <f>((R71/M71)+(R72/M72)+(R74/M74))/3*100</f>
        <v>109.07070551044555</v>
      </c>
      <c r="Z74" s="141"/>
      <c r="AA74" s="141"/>
      <c r="AB74" s="141"/>
    </row>
    <row r="75" spans="1:28" ht="18" customHeight="1">
      <c r="A75" s="23"/>
      <c r="B75" s="83" t="s">
        <v>97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Y75" s="141"/>
      <c r="Z75" s="141"/>
      <c r="AA75" s="141"/>
      <c r="AB75" s="141"/>
    </row>
    <row r="76" spans="1:28" ht="18.75" customHeight="1">
      <c r="A76" s="23"/>
      <c r="B76" s="79" t="s">
        <v>27</v>
      </c>
      <c r="C76" s="79"/>
      <c r="D76" s="79"/>
      <c r="E76" s="79"/>
      <c r="F76" s="79"/>
      <c r="G76" s="79"/>
      <c r="H76" s="79"/>
      <c r="I76" s="79"/>
      <c r="J76" s="79"/>
      <c r="K76" s="16"/>
      <c r="L76" s="16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Y76" s="141"/>
      <c r="Z76" s="141"/>
      <c r="AA76" s="141"/>
      <c r="AB76" s="141"/>
    </row>
    <row r="77" spans="1:28" ht="70.5" customHeight="1">
      <c r="A77" s="23">
        <v>1</v>
      </c>
      <c r="B77" s="115" t="s">
        <v>71</v>
      </c>
      <c r="C77" s="115"/>
      <c r="D77" s="115"/>
      <c r="E77" s="115"/>
      <c r="F77" s="115"/>
      <c r="G77" s="115"/>
      <c r="H77" s="115"/>
      <c r="I77" s="115"/>
      <c r="J77" s="115"/>
      <c r="K77" s="24" t="s">
        <v>23</v>
      </c>
      <c r="L77" s="24" t="s">
        <v>24</v>
      </c>
      <c r="M77" s="66">
        <v>100</v>
      </c>
      <c r="N77" s="66"/>
      <c r="O77" s="66"/>
      <c r="P77" s="66"/>
      <c r="Q77" s="66">
        <f>M77</f>
        <v>100</v>
      </c>
      <c r="R77" s="66">
        <v>81</v>
      </c>
      <c r="S77" s="66"/>
      <c r="T77" s="66">
        <f>R77</f>
        <v>81</v>
      </c>
      <c r="U77" s="66">
        <f>R77-M77</f>
        <v>-19</v>
      </c>
      <c r="V77" s="66"/>
      <c r="W77" s="66">
        <f>U77</f>
        <v>-19</v>
      </c>
      <c r="Y77" s="141">
        <f>R77/M77*100</f>
        <v>81</v>
      </c>
      <c r="Z77" s="141"/>
      <c r="AA77" s="141"/>
      <c r="AB77" s="141"/>
    </row>
    <row r="78" spans="1:28" ht="18.75" customHeight="1">
      <c r="A78" s="23"/>
      <c r="B78" s="57" t="s">
        <v>98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8"/>
      <c r="Y78" s="141"/>
      <c r="Z78" s="141"/>
      <c r="AA78" s="141"/>
      <c r="AB78" s="141"/>
    </row>
    <row r="79" spans="2:28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Y79" s="141"/>
      <c r="Z79" s="141"/>
      <c r="AA79" s="141"/>
      <c r="AB79" s="141"/>
    </row>
    <row r="80" spans="1:28" ht="15.75">
      <c r="A80" s="52" t="s">
        <v>55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Y80" s="141"/>
      <c r="Z80" s="141"/>
      <c r="AA80" s="141"/>
      <c r="AB80" s="141"/>
    </row>
    <row r="81" spans="3:28" ht="7.5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Y81" s="141"/>
      <c r="Z81" s="141"/>
      <c r="AA81" s="141"/>
      <c r="AB81" s="141"/>
    </row>
    <row r="82" spans="2:28" ht="20.25" customHeight="1">
      <c r="B82" s="59" t="s">
        <v>92</v>
      </c>
      <c r="Y82" s="141"/>
      <c r="Z82" s="141"/>
      <c r="AA82" s="141"/>
      <c r="AB82" s="141"/>
    </row>
    <row r="83" ht="20.25" customHeight="1">
      <c r="B83" s="52"/>
    </row>
    <row r="85" ht="15.75">
      <c r="B85" s="3"/>
    </row>
    <row r="86" spans="2:22" ht="20.25" customHeight="1">
      <c r="B86" s="3" t="s">
        <v>73</v>
      </c>
      <c r="Q86" s="114"/>
      <c r="R86" s="114"/>
      <c r="T86" s="121" t="s">
        <v>91</v>
      </c>
      <c r="U86" s="121"/>
      <c r="V86" s="121"/>
    </row>
    <row r="87" spans="2:22" ht="15.75">
      <c r="B87" s="9"/>
      <c r="Q87" s="126" t="s">
        <v>22</v>
      </c>
      <c r="R87" s="126"/>
      <c r="T87" s="138" t="s">
        <v>74</v>
      </c>
      <c r="U87" s="138"/>
      <c r="V87" s="138"/>
    </row>
    <row r="88" spans="2:20" ht="15.75">
      <c r="B88" s="9"/>
      <c r="Q88" s="76"/>
      <c r="R88" s="76"/>
      <c r="T88" s="77"/>
    </row>
    <row r="90" spans="2:22" ht="15.75">
      <c r="B90" s="25" t="s">
        <v>94</v>
      </c>
      <c r="Q90" s="114"/>
      <c r="R90" s="114"/>
      <c r="T90" s="121" t="s">
        <v>93</v>
      </c>
      <c r="U90" s="121"/>
      <c r="V90" s="121"/>
    </row>
    <row r="91" spans="17:22" ht="16.5" customHeight="1">
      <c r="Q91" s="126" t="s">
        <v>22</v>
      </c>
      <c r="R91" s="126"/>
      <c r="T91" s="139" t="s">
        <v>74</v>
      </c>
      <c r="U91" s="139"/>
      <c r="V91" s="139"/>
    </row>
  </sheetData>
  <sheetProtection/>
  <mergeCells count="92">
    <mergeCell ref="T86:V86"/>
    <mergeCell ref="T87:V87"/>
    <mergeCell ref="T91:V91"/>
    <mergeCell ref="T90:V90"/>
    <mergeCell ref="B69:W69"/>
    <mergeCell ref="L65:L68"/>
    <mergeCell ref="B72:J72"/>
    <mergeCell ref="B74:J74"/>
    <mergeCell ref="B65:J65"/>
    <mergeCell ref="B66:J66"/>
    <mergeCell ref="B68:J68"/>
    <mergeCell ref="B70:J70"/>
    <mergeCell ref="B62:J62"/>
    <mergeCell ref="B67:J67"/>
    <mergeCell ref="B73:J73"/>
    <mergeCell ref="M58:N58"/>
    <mergeCell ref="M59:N59"/>
    <mergeCell ref="M60:N60"/>
    <mergeCell ref="M62:N62"/>
    <mergeCell ref="B64:J64"/>
    <mergeCell ref="B63:W63"/>
    <mergeCell ref="B60:J60"/>
    <mergeCell ref="B61:J61"/>
    <mergeCell ref="L59:L62"/>
    <mergeCell ref="Q91:R91"/>
    <mergeCell ref="Q87:R87"/>
    <mergeCell ref="Q90:R90"/>
    <mergeCell ref="V17:W17"/>
    <mergeCell ref="V19:W19"/>
    <mergeCell ref="V20:W20"/>
    <mergeCell ref="Q19:T19"/>
    <mergeCell ref="Q20:T20"/>
    <mergeCell ref="K17:R17"/>
    <mergeCell ref="L20:M20"/>
    <mergeCell ref="B13:D13"/>
    <mergeCell ref="V13:W13"/>
    <mergeCell ref="V14:W14"/>
    <mergeCell ref="V16:W16"/>
    <mergeCell ref="K14:R14"/>
    <mergeCell ref="J16:S16"/>
    <mergeCell ref="B14:D14"/>
    <mergeCell ref="B16:D16"/>
    <mergeCell ref="M39:N39"/>
    <mergeCell ref="O39:P39"/>
    <mergeCell ref="C24:T24"/>
    <mergeCell ref="C25:T25"/>
    <mergeCell ref="L9:S9"/>
    <mergeCell ref="L10:S10"/>
    <mergeCell ref="J19:K19"/>
    <mergeCell ref="J20:K20"/>
    <mergeCell ref="L19:M19"/>
    <mergeCell ref="J13:S13"/>
    <mergeCell ref="M45:Q45"/>
    <mergeCell ref="R45:T45"/>
    <mergeCell ref="Q86:R86"/>
    <mergeCell ref="B76:J76"/>
    <mergeCell ref="B53:J54"/>
    <mergeCell ref="B77:J77"/>
    <mergeCell ref="B59:J59"/>
    <mergeCell ref="R53:T53"/>
    <mergeCell ref="B48:L48"/>
    <mergeCell ref="B71:J71"/>
    <mergeCell ref="A53:A54"/>
    <mergeCell ref="K53:K54"/>
    <mergeCell ref="B58:J58"/>
    <mergeCell ref="B17:D17"/>
    <mergeCell ref="B19:D19"/>
    <mergeCell ref="B20:D20"/>
    <mergeCell ref="B45:L46"/>
    <mergeCell ref="B47:L47"/>
    <mergeCell ref="A36:A37"/>
    <mergeCell ref="B22:W22"/>
    <mergeCell ref="B38:L38"/>
    <mergeCell ref="A45:A46"/>
    <mergeCell ref="B40:L40"/>
    <mergeCell ref="B56:J56"/>
    <mergeCell ref="B36:L37"/>
    <mergeCell ref="U53:W53"/>
    <mergeCell ref="B49:L49"/>
    <mergeCell ref="B39:L39"/>
    <mergeCell ref="M36:Q36"/>
    <mergeCell ref="L53:L54"/>
    <mergeCell ref="B57:J57"/>
    <mergeCell ref="B55:J55"/>
    <mergeCell ref="B75:W75"/>
    <mergeCell ref="U45:W45"/>
    <mergeCell ref="R36:T36"/>
    <mergeCell ref="C31:T31"/>
    <mergeCell ref="C32:T32"/>
    <mergeCell ref="B41:W41"/>
    <mergeCell ref="U36:W36"/>
    <mergeCell ref="M53:Q5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2" manualBreakCount="2">
    <brk id="42" max="17" man="1"/>
    <brk id="75" max="22" man="1"/>
  </rowBreaks>
  <colBreaks count="1" manualBreakCount="1">
    <brk id="23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S_Smal</dc:creator>
  <cp:keywords/>
  <dc:description/>
  <cp:lastModifiedBy>S_Smal</cp:lastModifiedBy>
  <cp:lastPrinted>2022-01-13T13:33:51Z</cp:lastPrinted>
  <dcterms:created xsi:type="dcterms:W3CDTF">2019-01-14T08:15:45Z</dcterms:created>
  <dcterms:modified xsi:type="dcterms:W3CDTF">2022-02-04T09:21:58Z</dcterms:modified>
  <cp:category/>
  <cp:version/>
  <cp:contentType/>
  <cp:contentStatus/>
</cp:coreProperties>
</file>