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6" firstSheet="3" activeTab="9"/>
  </bookViews>
  <sheets>
    <sheet name="Форма 2020-1" sheetId="1" r:id="rId1"/>
    <sheet name="Форма 2020-2 П.1-4" sheetId="2" r:id="rId2"/>
    <sheet name="Форма 2020-2 П.5" sheetId="3" r:id="rId3"/>
    <sheet name="Форма 2020-2 П.6" sheetId="4" r:id="rId4"/>
    <sheet name="Форма 2020-2 П.7" sheetId="5" r:id="rId5"/>
    <sheet name="Форма 2020-2 П.8" sheetId="6" r:id="rId6"/>
    <sheet name="Форма 2020-2 П.9-10" sheetId="7" r:id="rId7"/>
    <sheet name="Форма 2020-2 П.11" sheetId="8" r:id="rId8"/>
    <sheet name="Форма 2020-2 П.12-13" sheetId="9" r:id="rId9"/>
    <sheet name="Форма 2020-2 П.14-15" sheetId="10" r:id="rId10"/>
    <sheet name="Форма 2020-3" sheetId="11" r:id="rId11"/>
  </sheets>
  <definedNames>
    <definedName name="_xlnm.Print_Area" localSheetId="0">'Форма 2020-1'!$A$1:$J$57</definedName>
    <definedName name="_xlnm.Print_Area" localSheetId="1">'Форма 2020-2 П.1-4'!$A$1:$J$26</definedName>
    <definedName name="_xlnm.Print_Area" localSheetId="9">'Форма 2020-2 П.14-15'!$A$1:$L$44</definedName>
    <definedName name="_xlnm.Print_Area" localSheetId="2">'Форма 2020-2 П.5'!$A$1:$N$25</definedName>
    <definedName name="_xlnm.Print_Area" localSheetId="3">'Форма 2020-2 П.6'!$A$1:$N$36</definedName>
    <definedName name="_xlnm.Print_Area" localSheetId="4">'Форма 2020-2 П.7'!$A$1:$N$22</definedName>
    <definedName name="_xlnm.Print_Area" localSheetId="5">'Форма 2020-2 П.8'!$A$1:$U$57</definedName>
    <definedName name="_xlnm.Print_Area" localSheetId="10">'Форма 2020-3'!$A$1:$I$79</definedName>
  </definedNames>
  <calcPr fullCalcOnLoad="1"/>
</workbook>
</file>

<file path=xl/sharedStrings.xml><?xml version="1.0" encoding="utf-8"?>
<sst xmlns="http://schemas.openxmlformats.org/spreadsheetml/2006/main" count="662" uniqueCount="241">
  <si>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</si>
  <si>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</si>
  <si>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</si>
  <si>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</si>
  <si>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</si>
  <si>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</si>
  <si>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</si>
  <si>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</si>
  <si>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</si>
  <si>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</si>
  <si>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</si>
  <si>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</si>
  <si>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</si>
  <si>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</si>
  <si>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</si>
  <si>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</si>
  <si>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</si>
  <si>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</si>
  <si>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</si>
  <si>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</si>
  <si>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</si>
  <si>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</si>
  <si>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</si>
  <si>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</si>
  <si>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</si>
  <si>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</si>
  <si>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</si>
  <si>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</si>
  <si>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</si>
  <si>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</si>
  <si>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</si>
  <si>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</si>
  <si>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</si>
  <si>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</si>
  <si>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</si>
  <si>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</si>
  <si>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</si>
  <si>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</si>
  <si>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</si>
  <si>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</si>
  <si>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</si>
  <si>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</si>
  <si>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</si>
  <si>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</si>
  <si>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</si>
  <si>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</si>
  <si>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</si>
  <si>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</si>
  <si>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</si>
  <si>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</si>
  <si>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</si>
  <si>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</si>
  <si>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</si>
  <si>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</si>
  <si>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</si>
  <si>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</si>
  <si>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</si>
  <si>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</si>
  <si>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</si>
  <si>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</si>
  <si>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</si>
  <si>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</si>
  <si>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</si>
  <si>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</si>
  <si>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</si>
  <si>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</si>
  <si>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</si>
  <si>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</si>
  <si>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</si>
  <si>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</si>
  <si>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</si>
  <si>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</si>
  <si>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</si>
  <si>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</si>
  <si>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</si>
  <si>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</si>
  <si>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</si>
  <si>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</si>
  <si>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</si>
  <si>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</si>
  <si>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</si>
  <si>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</si>
  <si>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</si>
  <si>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</si>
  <si>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</si>
  <si>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</si>
  <si>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</si>
  <si>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</si>
  <si>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</si>
  <si>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</si>
  <si>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</si>
  <si>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</si>
  <si>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</si>
  <si>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</si>
  <si>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</si>
  <si>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</si>
  <si>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</si>
  <si>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</si>
  <si>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</si>
  <si>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</si>
  <si>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</si>
  <si>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</si>
  <si>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</si>
  <si>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</si>
  <si>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</si>
  <si>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</si>
  <si>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</si>
  <si>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</si>
  <si>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1) результативні показники бюджетної програми у 2018 - 2020 роках: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</si>
  <si>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</si>
  <si>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</si>
  <si>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</si>
  <si>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</si>
  <si>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Дебіторська заборгованість на 01.01.2019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</si>
  <si>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</si>
  <si>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</si>
  <si>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бюджетними програмами:</t>
  </si>
  <si>
    <t>2018 рік                                        (звіт)</t>
  </si>
  <si>
    <t>Обґрунтування необхідності додаткових коштів на 2020 рік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</si>
  <si>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</si>
  <si>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</si>
  <si>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</si>
  <si>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</si>
  <si>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2021 - 2022 роки
</t>
  </si>
  <si>
    <t>2) додаткові витрати на 2021 - 2022 роки за бюджетними програмами: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</si>
  <si>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</si>
  <si>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</si>
  <si>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</si>
  <si>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2021- 2022 роках, та альтернативні заходи, яких необхідно вжити для забезпечення виконання бюджетної програми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</si>
  <si>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</si>
  <si>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</si>
  <si>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</si>
  <si>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</si>
  <si>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</si>
  <si>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</si>
  <si>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</si>
  <si>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</si>
  <si>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</si>
  <si>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</si>
  <si>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</si>
  <si>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</si>
  <si>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</si>
  <si>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</si>
  <si>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</si>
  <si>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</si>
  <si>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</si>
  <si>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</si>
  <si>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</si>
  <si>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</si>
  <si>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</si>
  <si>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</si>
  <si>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</si>
  <si>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</si>
  <si>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</si>
  <si>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03356163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</si>
  <si>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</si>
  <si>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</si>
  <si>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 xml:space="preserve">Завдання 1. 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</si>
  <si>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>Забезпечення додаткових фінансових потреб на розвиток міського господарства, соціальної сфери та інших потреб міста</t>
  </si>
  <si>
    <t>Оплата послуг (крім комунальних)</t>
  </si>
  <si>
    <t>Капітальний ремонт інших об'єктів</t>
  </si>
  <si>
    <t>Поточний ремонт об'єктів благоустрою (поточний ремонт тротуару, пішохідної доріжки)</t>
  </si>
  <si>
    <t xml:space="preserve">Спрямування коштів на житлове будівництво, реконструкцію та на ремонт житла всіх форм власності та будівель і споруд комунальної власності </t>
  </si>
  <si>
    <t>Рішення позачергової десятої сесії ХМР від 29.12.2016 р. № 6</t>
  </si>
  <si>
    <t>обсяг видатків</t>
  </si>
  <si>
    <t xml:space="preserve">кількість об'єктів (будинків), на яких планується провести ремонтні роботи </t>
  </si>
  <si>
    <t>середні витрати на проведення ремонту одного об'єкту (будинку)</t>
  </si>
  <si>
    <t>відсоток кількості об'єктів (будинків), на яких планується проведення ремонтих робіт, в порівнянні до попереднього року</t>
  </si>
  <si>
    <t>площа поточного ремонту тротуару, пішохідної доріжки (мощення тротуарною плиткою)</t>
  </si>
  <si>
    <t>середня вартість поточного ремонту 1 кв. м тротуару, пішохідної доріжки</t>
  </si>
  <si>
    <t>грн</t>
  </si>
  <si>
    <t>пропозиції відділу з експлуатації житлового фонду/лист-звернення</t>
  </si>
  <si>
    <t>розрахунково</t>
  </si>
  <si>
    <t>%</t>
  </si>
  <si>
    <t>од.</t>
  </si>
  <si>
    <t>кв.м</t>
  </si>
  <si>
    <t>пропозиції відділу з ремонту  вулично-дорожньої мережі</t>
  </si>
  <si>
    <t>проект титульного списку</t>
  </si>
  <si>
    <t>пропозиції відділу з благоустрою міста</t>
  </si>
  <si>
    <t>орієнтовно</t>
  </si>
  <si>
    <t>орієнтовно до попереднього року</t>
  </si>
  <si>
    <t>пропозиції відділу з експлуатації житлового фонду/лист-звернення, розрахунково</t>
  </si>
  <si>
    <t>Начальник управління житлово-комунального господарства Хмельницької міської ради</t>
  </si>
  <si>
    <t>Новачок В.П.</t>
  </si>
  <si>
    <t>Заступник начальника управління житлово-комунального господарства - начальник планово-фінансового відділу</t>
  </si>
  <si>
    <t>Вітковська Н. В.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</si>
  <si>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</si>
  <si>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</si>
  <si>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роки, проєкт Програми економічного і соціального розвитку Хмельницької міської територіальної громади  на 2021 рік ,  лист фінансового управління "Щодо складання проекту Хмельницької міської територіальної громади на 2021 рік та прогнозу на 2022-2023 роки" від 12.10.2020 р. № 01-10/650, проєкт рішення виконавчого комітету Хмельницької міської ради "Про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діяльнісь"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</si>
  <si>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</si>
  <si>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</si>
  <si>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2019 рік (звіт)</t>
  </si>
  <si>
    <t>2020 рік (затверджено)</t>
  </si>
  <si>
    <t>2021 рік (проект)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</si>
  <si>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</si>
  <si>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</si>
  <si>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</si>
  <si>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</si>
  <si>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</si>
  <si>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</si>
  <si>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</si>
  <si>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</si>
  <si>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>2020 рік (план)</t>
  </si>
  <si>
    <t>2023 рік</t>
  </si>
  <si>
    <t>2) місцеві/регіональні програми, які виконуються в межах бюджетної програми у 2022 - 2023 роках:</t>
  </si>
  <si>
    <t>1) місцеві/регіональні програми, які виконуються в межах бюджетної програми у 2019 - 2021 роках:</t>
  </si>
  <si>
    <t>12. Об'єкти, які виконуються в межах бюджетної програми за рахунок коштів бюджету розвитку у 2019 - 2023 роках: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</si>
  <si>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</si>
  <si>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</si>
  <si>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</si>
  <si>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</si>
  <si>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</si>
  <si>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</si>
  <si>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</si>
  <si>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Бюджетні зобов'язання у 2019 р. управлінням ЖКГ були взяті в межах затвердженого кошторису видатків. Кредиторська та дебіторська забаргованості за загальним та спеціальним фондом місцевого бюджету станом на 01.01.2020 року відсутні. У 2020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2021 р. планується взяття бюджетних зобов'язань в межах кошторисних призначень.</t>
  </si>
  <si>
    <t xml:space="preserve">Відповідно до Програми утримання та розвитку житлово-комунального господарства та благоустрою Хмельницької міської територіальної громади  на 2017-2021 роки кошти на підвищення рівня благоустрою міста передбачені спеціальним фондом місцевого бюджету.   </t>
  </si>
  <si>
    <t>3.                  1417691</t>
  </si>
  <si>
    <t>________       7691______</t>
  </si>
  <si>
    <t>1. управління комунальної інфраструктури Хмельницької міської ради</t>
  </si>
  <si>
    <t>2. управління комунальної інфраструктури Хмельницької міської ради</t>
  </si>
  <si>
    <t>кількість об'єктів, на яких планується провести поточний ремонт мереж зовнішнього освітлення</t>
  </si>
  <si>
    <t xml:space="preserve">середні витрати на поточний ремонт мереж зовнішнього освітлення на одному об'єкті </t>
  </si>
  <si>
    <t>грн.</t>
  </si>
  <si>
    <t>Поточний ремонт мереж зовнішнього освітлення вулиці Шевченка в районі будинку № 46/2</t>
  </si>
  <si>
    <t>кількість кронштейнів, які необхідно та планується замінити, регулювати</t>
  </si>
  <si>
    <t>середні витрати на заміну, регулювання 1 кронштейна</t>
  </si>
  <si>
    <t>питома вага кількості кронштейнів, які заплановано замінити, регулювати до кількості кронштейнів, які необхідно замінити, регулювати</t>
  </si>
  <si>
    <t>акт обстеження</t>
  </si>
  <si>
    <t>Поточний ремонт – заміна та регулювання кронштейнів двох ріжкових</t>
  </si>
  <si>
    <t>Завдання 3. Поточний ремонт мереж зовнішнього освітлення вулиці Шевченка в районі будинку № 46/2</t>
  </si>
  <si>
    <t>Завдання 4. Поточний ремонт – заміна та регулювання кронштейнів двох ріжкових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</si>
  <si>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</si>
  <si>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За бюджетною програмою 1217691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влади" на 2021 р. видатки спеціального фонду місцевого бюджету передбачені у розмірі 190000,00 грн, за  КЕКВ 2240 "Оплата послуг (крім комунальних)" на  підвищення рівня благоустрою міста .</t>
  </si>
  <si>
    <t>На 2020 рік в місцевому бюджеті на забезпечення додаткових фінансових потреб на розвиток міського господарства, соціальної сфери та інших потреб міста за сеціальним фондом передбачені капітальні видатки в сумі 205900,00 грн. за КЕКВ 2240 "Оплата послуг (крім комунальних)".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</si>
  <si>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</t>
  </si>
  <si>
    <t>проєкт Програми економічного і соціального розвитку Хмельницької міської територіальної громади  на 2022 рік</t>
  </si>
  <si>
    <t>проєкт Програми економічного і соціального розвитку Хмельницької міської територіальної громади  на 2023 рік</t>
  </si>
  <si>
    <t>Завдання 1.  Поточний ремонт об'єктів благоустрою</t>
  </si>
  <si>
    <t>Завдання 2.  Поточний ремонт об'єктів благоустрою</t>
  </si>
  <si>
    <t>відсоток кількості об'єктів, на яких планується проведення ремонтих робіт до кількості об'єктів, на яких необхідно проведення ремонтих робіт</t>
  </si>
  <si>
    <t>Кошти, які надійшли управлінню ЖКГ у 2019 р. за спеціальним фондом місцевого бюджету використані у обсязі 931497,75 грн. (капітальні видатки), в т.ч.: 679829,39 грн за КЕКВ 2240 "Оплата послуг (крім комунальних)", 251668,36 грн - КЕКВ 3132 "Капітальний ремонт інших об'єктів".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</si>
</sst>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0.0"/>
    <numFmt numFmtId="179" formatCode="0.000000"/>
    <numFmt numFmtId="180" formatCode="0.00000"/>
    <numFmt numFmtId="181" formatCode="0.0000"/>
    <numFmt numFmtId="182" formatCode="0.000"/>
    <numFmt numFmtId="183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indent="4"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0" xfId="52" applyFont="1" applyBorder="1" applyAlignment="1">
      <alignment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indent="4"/>
    </xf>
    <xf numFmtId="0" fontId="2" fillId="0" borderId="10" xfId="0" applyFont="1" applyBorder="1" applyAlignment="1">
      <alignment horizontal="justify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18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1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52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5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_Звіт 2012 остання сесія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J40" sqref="J40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1" t="s">
        <v>0</v>
      </c>
      <c r="H1" s="81"/>
      <c r="I1" s="81"/>
    </row>
    <row r="2" spans="2:9" ht="15.75" customHeight="1">
      <c r="B2" s="6"/>
      <c r="C2" s="6"/>
      <c r="D2" s="6"/>
      <c r="E2" s="6"/>
      <c r="F2" s="6"/>
      <c r="G2" s="81" t="s">
        <v>1</v>
      </c>
      <c r="H2" s="81"/>
      <c r="I2" s="81"/>
    </row>
    <row r="3" spans="2:9" ht="15.75" customHeight="1">
      <c r="B3" s="6"/>
      <c r="C3" s="6"/>
      <c r="D3" s="6"/>
      <c r="E3" s="6"/>
      <c r="F3" s="6"/>
      <c r="G3" s="81" t="s">
        <v>2</v>
      </c>
      <c r="H3" s="81"/>
      <c r="I3" s="81"/>
    </row>
    <row r="4" spans="1:9" ht="15.75">
      <c r="A4" s="1"/>
      <c r="B4" s="6"/>
      <c r="C4" s="6"/>
      <c r="D4" s="6"/>
      <c r="E4" s="6"/>
      <c r="F4" s="6"/>
      <c r="G4" s="81" t="s">
        <v>11</v>
      </c>
      <c r="H4" s="81"/>
      <c r="I4" s="81"/>
    </row>
    <row r="5" spans="1:9" ht="15.75">
      <c r="A5" s="6"/>
      <c r="B5" s="6"/>
      <c r="C5" s="6"/>
      <c r="D5" s="6"/>
      <c r="E5" s="6"/>
      <c r="F5" s="6"/>
      <c r="G5" s="81" t="s">
        <v>130</v>
      </c>
      <c r="H5" s="81"/>
      <c r="I5" s="81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2" t="s">
        <v>129</v>
      </c>
      <c r="B7" s="82"/>
      <c r="C7" s="82"/>
      <c r="D7" s="82"/>
      <c r="E7" s="82"/>
      <c r="F7" s="82"/>
      <c r="G7" s="82"/>
      <c r="H7" s="82"/>
      <c r="I7" s="82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6" t="s">
        <v>21</v>
      </c>
      <c r="B10" s="86"/>
      <c r="C10" s="86"/>
      <c r="D10" s="86"/>
      <c r="E10" s="86"/>
      <c r="F10" s="77" t="s">
        <v>144</v>
      </c>
      <c r="G10" s="77"/>
      <c r="H10" s="39" t="s">
        <v>134</v>
      </c>
      <c r="I10" s="38">
        <v>22201100000</v>
      </c>
    </row>
    <row r="11" spans="1:9" ht="48.75" customHeight="1">
      <c r="A11" s="88" t="s">
        <v>22</v>
      </c>
      <c r="B11" s="88"/>
      <c r="C11" s="88"/>
      <c r="D11" s="88"/>
      <c r="E11" s="88"/>
      <c r="F11" s="73" t="s">
        <v>133</v>
      </c>
      <c r="G11" s="73"/>
      <c r="H11" s="34" t="s">
        <v>131</v>
      </c>
      <c r="I11" s="34" t="s">
        <v>132</v>
      </c>
    </row>
    <row r="12" spans="1:9" ht="15.75" customHeight="1">
      <c r="A12" s="6"/>
      <c r="B12" s="6"/>
      <c r="C12" s="6"/>
      <c r="D12" s="6"/>
      <c r="E12" s="6"/>
      <c r="F12" s="10"/>
      <c r="G12" s="10"/>
      <c r="H12" s="10"/>
      <c r="I12" s="10"/>
    </row>
    <row r="13" spans="1:9" ht="15.75">
      <c r="A13" s="80" t="s">
        <v>15</v>
      </c>
      <c r="B13" s="80"/>
      <c r="C13" s="80"/>
      <c r="D13" s="80"/>
      <c r="E13" s="80"/>
      <c r="F13" s="80"/>
      <c r="G13" s="80"/>
      <c r="H13" s="80"/>
      <c r="I13" s="80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80" t="s">
        <v>3</v>
      </c>
      <c r="B15" s="80"/>
      <c r="C15" s="80"/>
      <c r="D15" s="80"/>
      <c r="E15" s="80"/>
      <c r="F15" s="80"/>
      <c r="G15" s="80"/>
      <c r="H15" s="80"/>
      <c r="I15" s="80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89" t="s">
        <v>136</v>
      </c>
      <c r="B17" s="89"/>
      <c r="C17" s="89"/>
      <c r="D17" s="89"/>
      <c r="E17" s="89"/>
      <c r="F17" s="89"/>
      <c r="G17" s="89"/>
      <c r="H17" s="89"/>
      <c r="I17" s="89"/>
      <c r="J17" s="89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7" t="s">
        <v>137</v>
      </c>
      <c r="B19" s="87"/>
      <c r="C19" s="87"/>
      <c r="D19" s="87" t="s">
        <v>44</v>
      </c>
      <c r="E19" s="72" t="s">
        <v>99</v>
      </c>
      <c r="F19" s="72" t="s">
        <v>100</v>
      </c>
      <c r="G19" s="72" t="s">
        <v>101</v>
      </c>
      <c r="H19" s="72" t="s">
        <v>18</v>
      </c>
      <c r="I19" s="72" t="s">
        <v>102</v>
      </c>
    </row>
    <row r="20" spans="1:9" ht="15.75" customHeight="1">
      <c r="A20" s="87"/>
      <c r="B20" s="87"/>
      <c r="C20" s="87"/>
      <c r="D20" s="87"/>
      <c r="E20" s="72"/>
      <c r="F20" s="72"/>
      <c r="G20" s="72"/>
      <c r="H20" s="72"/>
      <c r="I20" s="72"/>
    </row>
    <row r="21" spans="1:9" ht="15.75" customHeight="1">
      <c r="A21" s="87">
        <v>1</v>
      </c>
      <c r="B21" s="87"/>
      <c r="C21" s="87"/>
      <c r="D21" s="18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</row>
    <row r="22" spans="1:9" ht="15.75" customHeight="1">
      <c r="A22" s="74" t="s">
        <v>138</v>
      </c>
      <c r="B22" s="75"/>
      <c r="C22" s="75"/>
      <c r="D22" s="75"/>
      <c r="E22" s="75"/>
      <c r="F22" s="75"/>
      <c r="G22" s="75"/>
      <c r="H22" s="75"/>
      <c r="I22" s="76"/>
    </row>
    <row r="23" spans="1:9" ht="15.75" customHeight="1">
      <c r="A23" s="74"/>
      <c r="B23" s="75"/>
      <c r="C23" s="76"/>
      <c r="D23" s="25"/>
      <c r="E23" s="13"/>
      <c r="F23" s="13"/>
      <c r="G23" s="13"/>
      <c r="H23" s="13"/>
      <c r="I23" s="13"/>
    </row>
    <row r="24" spans="1:9" ht="15.75" customHeight="1">
      <c r="A24" s="74"/>
      <c r="B24" s="75"/>
      <c r="C24" s="76"/>
      <c r="D24" s="25"/>
      <c r="E24" s="13"/>
      <c r="F24" s="13"/>
      <c r="G24" s="13"/>
      <c r="H24" s="13"/>
      <c r="I24" s="13"/>
    </row>
    <row r="25" spans="1:9" ht="15.75" customHeight="1">
      <c r="A25" s="74" t="s">
        <v>153</v>
      </c>
      <c r="B25" s="75"/>
      <c r="C25" s="75"/>
      <c r="D25" s="75"/>
      <c r="E25" s="75"/>
      <c r="F25" s="75"/>
      <c r="G25" s="75"/>
      <c r="H25" s="75"/>
      <c r="I25" s="76"/>
    </row>
    <row r="26" spans="1:9" ht="15.75" customHeight="1">
      <c r="A26" s="74"/>
      <c r="B26" s="75"/>
      <c r="C26" s="76"/>
      <c r="D26" s="25"/>
      <c r="E26" s="13"/>
      <c r="F26" s="13"/>
      <c r="G26" s="13"/>
      <c r="H26" s="13"/>
      <c r="I26" s="13"/>
    </row>
    <row r="27" spans="1:9" ht="15.75" customHeight="1">
      <c r="A27" s="74"/>
      <c r="B27" s="75"/>
      <c r="C27" s="76"/>
      <c r="D27" s="25"/>
      <c r="E27" s="13"/>
      <c r="F27" s="13"/>
      <c r="G27" s="13"/>
      <c r="H27" s="13"/>
      <c r="I27" s="13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3" t="s">
        <v>139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2:10" ht="15.75">
      <c r="B30" s="6"/>
      <c r="C30" s="6"/>
      <c r="D30" s="6"/>
      <c r="E30" s="6"/>
      <c r="F30" s="6"/>
      <c r="G30" s="6"/>
      <c r="H30" s="6"/>
      <c r="J30" s="40" t="s">
        <v>20</v>
      </c>
    </row>
    <row r="31" spans="1:10" ht="31.5" customHeight="1">
      <c r="A31" s="72" t="s">
        <v>141</v>
      </c>
      <c r="B31" s="72" t="s">
        <v>142</v>
      </c>
      <c r="C31" s="72" t="s">
        <v>16</v>
      </c>
      <c r="D31" s="72" t="s">
        <v>143</v>
      </c>
      <c r="E31" s="72" t="s">
        <v>99</v>
      </c>
      <c r="F31" s="72" t="s">
        <v>100</v>
      </c>
      <c r="G31" s="72" t="s">
        <v>101</v>
      </c>
      <c r="H31" s="72" t="s">
        <v>18</v>
      </c>
      <c r="I31" s="72" t="s">
        <v>102</v>
      </c>
      <c r="J31" s="72" t="s">
        <v>135</v>
      </c>
    </row>
    <row r="32" spans="1:10" ht="81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</row>
    <row r="34" spans="1:10" ht="15.75">
      <c r="A34" s="13"/>
      <c r="B34" s="14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4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4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 t="s">
        <v>17</v>
      </c>
      <c r="C37" s="13"/>
      <c r="D37" s="13"/>
      <c r="E37" s="13"/>
      <c r="F37" s="13"/>
      <c r="G37" s="13"/>
      <c r="H37" s="13"/>
      <c r="I37" s="13"/>
      <c r="J37" s="13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3" t="s">
        <v>140</v>
      </c>
      <c r="B39" s="83"/>
      <c r="C39" s="83"/>
      <c r="D39" s="83"/>
      <c r="E39" s="83"/>
      <c r="F39" s="83"/>
      <c r="G39" s="83"/>
      <c r="H39" s="83"/>
      <c r="I39" s="83"/>
      <c r="J39" s="83"/>
    </row>
    <row r="40" spans="1:10" ht="15.75">
      <c r="A40" s="6"/>
      <c r="B40" s="6"/>
      <c r="C40" s="6"/>
      <c r="D40" s="6"/>
      <c r="E40" s="6"/>
      <c r="F40" s="6"/>
      <c r="G40" s="6"/>
      <c r="H40" s="6"/>
      <c r="J40" s="40" t="s">
        <v>19</v>
      </c>
    </row>
    <row r="41" spans="1:10" ht="15.75" customHeight="1">
      <c r="A41" s="72" t="s">
        <v>141</v>
      </c>
      <c r="B41" s="72" t="s">
        <v>142</v>
      </c>
      <c r="C41" s="72" t="s">
        <v>16</v>
      </c>
      <c r="D41" s="72" t="s">
        <v>143</v>
      </c>
      <c r="E41" s="72" t="s">
        <v>99</v>
      </c>
      <c r="F41" s="72" t="s">
        <v>100</v>
      </c>
      <c r="G41" s="72" t="s">
        <v>101</v>
      </c>
      <c r="H41" s="72" t="s">
        <v>18</v>
      </c>
      <c r="I41" s="72" t="s">
        <v>102</v>
      </c>
      <c r="J41" s="72" t="s">
        <v>135</v>
      </c>
    </row>
    <row r="42" spans="1:10" ht="87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ht="15.7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</row>
    <row r="44" spans="1:10" ht="15.75">
      <c r="A44" s="13"/>
      <c r="B44" s="14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4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4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 t="s">
        <v>17</v>
      </c>
      <c r="C47" s="13"/>
      <c r="D47" s="13"/>
      <c r="E47" s="13"/>
      <c r="F47" s="13"/>
      <c r="G47" s="13"/>
      <c r="H47" s="13"/>
      <c r="I47" s="13"/>
      <c r="J47" s="13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3" t="s">
        <v>5</v>
      </c>
      <c r="B52" s="83"/>
      <c r="C52" s="85" t="s">
        <v>10</v>
      </c>
      <c r="D52" s="85"/>
      <c r="E52" s="85"/>
      <c r="F52" s="6"/>
      <c r="G52" s="6"/>
      <c r="H52" s="85" t="s">
        <v>9</v>
      </c>
      <c r="I52" s="85"/>
    </row>
    <row r="53" spans="1:9" ht="15.75" customHeight="1">
      <c r="A53" s="7"/>
      <c r="C53" s="78" t="s">
        <v>6</v>
      </c>
      <c r="D53" s="78"/>
      <c r="E53" s="78"/>
      <c r="F53" s="6"/>
      <c r="G53" s="6"/>
      <c r="H53" s="78" t="s">
        <v>7</v>
      </c>
      <c r="I53" s="78"/>
    </row>
    <row r="54" spans="1:9" ht="37.5" customHeight="1">
      <c r="A54" s="84" t="s">
        <v>8</v>
      </c>
      <c r="B54" s="84"/>
      <c r="C54" s="79" t="s">
        <v>10</v>
      </c>
      <c r="D54" s="79"/>
      <c r="E54" s="79"/>
      <c r="F54" s="11"/>
      <c r="G54" s="11"/>
      <c r="H54" s="79" t="s">
        <v>9</v>
      </c>
      <c r="I54" s="79"/>
    </row>
    <row r="55" spans="1:9" ht="15.75" customHeight="1">
      <c r="A55" s="7"/>
      <c r="B55" s="4"/>
      <c r="C55" s="78" t="s">
        <v>6</v>
      </c>
      <c r="D55" s="78"/>
      <c r="E55" s="78"/>
      <c r="F55" s="6"/>
      <c r="G55" s="6"/>
      <c r="H55" s="78" t="s">
        <v>7</v>
      </c>
      <c r="I55" s="78"/>
    </row>
    <row r="58" ht="15.75">
      <c r="A58" s="2"/>
    </row>
    <row r="60" ht="15.75">
      <c r="A60" s="2"/>
    </row>
  </sheetData>
  <sheetProtection/>
  <mergeCells count="59">
    <mergeCell ref="A17:J17"/>
    <mergeCell ref="E19:E20"/>
    <mergeCell ref="F19:F20"/>
    <mergeCell ref="G19:G20"/>
    <mergeCell ref="A22:I22"/>
    <mergeCell ref="A27:C27"/>
    <mergeCell ref="A24:C24"/>
    <mergeCell ref="H52:I52"/>
    <mergeCell ref="J31:J32"/>
    <mergeCell ref="I41:I42"/>
    <mergeCell ref="A26:C26"/>
    <mergeCell ref="I19:I20"/>
    <mergeCell ref="J41:J42"/>
    <mergeCell ref="G31:G32"/>
    <mergeCell ref="C41:C42"/>
    <mergeCell ref="H41:H42"/>
    <mergeCell ref="F31:F32"/>
    <mergeCell ref="H53:I53"/>
    <mergeCell ref="I31:I32"/>
    <mergeCell ref="A10:E10"/>
    <mergeCell ref="D31:D32"/>
    <mergeCell ref="D41:D42"/>
    <mergeCell ref="D19:D20"/>
    <mergeCell ref="A19:C20"/>
    <mergeCell ref="A21:C21"/>
    <mergeCell ref="E31:E32"/>
    <mergeCell ref="A11:E11"/>
    <mergeCell ref="A13:I13"/>
    <mergeCell ref="A29:J29"/>
    <mergeCell ref="A39:J39"/>
    <mergeCell ref="A54:B54"/>
    <mergeCell ref="C55:E55"/>
    <mergeCell ref="A52:B52"/>
    <mergeCell ref="C54:E54"/>
    <mergeCell ref="C52:E52"/>
    <mergeCell ref="C53:E53"/>
    <mergeCell ref="A31:A32"/>
    <mergeCell ref="G2:I2"/>
    <mergeCell ref="G1:I1"/>
    <mergeCell ref="G3:I3"/>
    <mergeCell ref="A7:I7"/>
    <mergeCell ref="G4:I4"/>
    <mergeCell ref="G5:I5"/>
    <mergeCell ref="C31:C32"/>
    <mergeCell ref="A41:A42"/>
    <mergeCell ref="B41:B42"/>
    <mergeCell ref="B31:B32"/>
    <mergeCell ref="E41:E42"/>
    <mergeCell ref="F41:F42"/>
    <mergeCell ref="G41:G42"/>
    <mergeCell ref="F11:G11"/>
    <mergeCell ref="A23:C23"/>
    <mergeCell ref="F10:G10"/>
    <mergeCell ref="H55:I55"/>
    <mergeCell ref="H54:I54"/>
    <mergeCell ref="H19:H20"/>
    <mergeCell ref="A15:I15"/>
    <mergeCell ref="A25:I25"/>
    <mergeCell ref="H31:H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4"/>
  <sheetViews>
    <sheetView tabSelected="1" view="pageBreakPreview" zoomScale="85" zoomScaleSheetLayoutView="85" zoomScalePageLayoutView="0" workbookViewId="0" topLeftCell="A25">
      <selection activeCell="C29" sqref="C29:D29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 customHeight="1">
      <c r="A1" s="83" t="s">
        <v>207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83" t="s">
        <v>208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2" t="s">
        <v>20</v>
      </c>
      <c r="M4" s="8"/>
      <c r="N4" s="8"/>
      <c r="O4" s="8"/>
      <c r="P4" s="8"/>
      <c r="Q4" s="8"/>
      <c r="R4" s="8"/>
    </row>
    <row r="5" spans="1:18" ht="48" customHeight="1">
      <c r="A5" s="72" t="s">
        <v>70</v>
      </c>
      <c r="B5" s="72" t="s">
        <v>4</v>
      </c>
      <c r="C5" s="105" t="s">
        <v>80</v>
      </c>
      <c r="D5" s="105" t="s">
        <v>84</v>
      </c>
      <c r="E5" s="105" t="s">
        <v>85</v>
      </c>
      <c r="F5" s="105"/>
      <c r="G5" s="105" t="s">
        <v>86</v>
      </c>
      <c r="H5" s="105"/>
      <c r="I5" s="105" t="s">
        <v>87</v>
      </c>
      <c r="J5" s="104" t="s">
        <v>89</v>
      </c>
      <c r="K5" s="104"/>
      <c r="L5" s="105" t="s">
        <v>88</v>
      </c>
      <c r="M5" s="22"/>
      <c r="N5" s="22"/>
      <c r="O5" s="22"/>
      <c r="P5" s="22"/>
      <c r="Q5" s="22"/>
      <c r="R5" s="22"/>
    </row>
    <row r="6" spans="1:18" ht="128.25" customHeight="1">
      <c r="A6" s="72"/>
      <c r="B6" s="72"/>
      <c r="C6" s="105"/>
      <c r="D6" s="105"/>
      <c r="E6" s="105"/>
      <c r="F6" s="105"/>
      <c r="G6" s="105"/>
      <c r="H6" s="105"/>
      <c r="I6" s="105"/>
      <c r="J6" s="13" t="s">
        <v>75</v>
      </c>
      <c r="K6" s="13" t="s">
        <v>76</v>
      </c>
      <c r="L6" s="105"/>
      <c r="M6" s="22"/>
      <c r="N6" s="22"/>
      <c r="O6" s="22"/>
      <c r="P6" s="12"/>
      <c r="Q6" s="22"/>
      <c r="R6" s="22"/>
    </row>
    <row r="7" spans="1:18" ht="15.75">
      <c r="A7" s="13">
        <v>1</v>
      </c>
      <c r="B7" s="13">
        <v>2</v>
      </c>
      <c r="C7" s="18">
        <v>3</v>
      </c>
      <c r="D7" s="18">
        <v>4</v>
      </c>
      <c r="E7" s="87">
        <v>5</v>
      </c>
      <c r="F7" s="87"/>
      <c r="G7" s="112">
        <v>6</v>
      </c>
      <c r="H7" s="112"/>
      <c r="I7" s="18">
        <v>7</v>
      </c>
      <c r="J7" s="18">
        <v>8</v>
      </c>
      <c r="K7" s="18">
        <v>9</v>
      </c>
      <c r="L7" s="18">
        <v>10</v>
      </c>
      <c r="M7" s="22"/>
      <c r="N7" s="22"/>
      <c r="O7" s="22"/>
      <c r="P7" s="12"/>
      <c r="Q7" s="22"/>
      <c r="R7" s="22"/>
    </row>
    <row r="8" spans="1:18" ht="15.75">
      <c r="A8" s="13"/>
      <c r="B8" s="13"/>
      <c r="C8" s="18"/>
      <c r="D8" s="18"/>
      <c r="E8" s="87"/>
      <c r="F8" s="87"/>
      <c r="G8" s="87"/>
      <c r="H8" s="87"/>
      <c r="I8" s="25"/>
      <c r="J8" s="18"/>
      <c r="K8" s="18"/>
      <c r="L8" s="18"/>
      <c r="M8" s="22"/>
      <c r="N8" s="22"/>
      <c r="O8" s="22"/>
      <c r="P8" s="12"/>
      <c r="Q8" s="22"/>
      <c r="R8" s="22"/>
    </row>
    <row r="9" spans="1:18" ht="15.75">
      <c r="A9" s="13"/>
      <c r="B9" s="13"/>
      <c r="C9" s="18"/>
      <c r="D9" s="18"/>
      <c r="E9" s="87"/>
      <c r="F9" s="87"/>
      <c r="G9" s="87"/>
      <c r="H9" s="87"/>
      <c r="I9" s="18"/>
      <c r="J9" s="18"/>
      <c r="K9" s="18"/>
      <c r="L9" s="18"/>
      <c r="M9" s="22"/>
      <c r="N9" s="22"/>
      <c r="O9" s="22"/>
      <c r="P9" s="12"/>
      <c r="Q9" s="22"/>
      <c r="R9" s="22"/>
    </row>
    <row r="10" spans="1:18" ht="15.75">
      <c r="A10" s="13"/>
      <c r="B10" s="13" t="s">
        <v>17</v>
      </c>
      <c r="C10" s="18"/>
      <c r="D10" s="18"/>
      <c r="E10" s="87"/>
      <c r="F10" s="87"/>
      <c r="G10" s="87"/>
      <c r="H10" s="87"/>
      <c r="I10" s="18"/>
      <c r="J10" s="18"/>
      <c r="K10" s="18"/>
      <c r="L10" s="18"/>
      <c r="M10" s="22"/>
      <c r="N10" s="22"/>
      <c r="O10" s="22"/>
      <c r="P10" s="22"/>
      <c r="Q10" s="22"/>
      <c r="R10" s="22"/>
    </row>
    <row r="11" spans="1:18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75">
      <c r="A12" s="83" t="s">
        <v>209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22"/>
      <c r="N12" s="22"/>
      <c r="O12" s="22"/>
      <c r="P12" s="22"/>
      <c r="Q12" s="22"/>
      <c r="R12" s="22"/>
    </row>
    <row r="13" spans="1:18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12" t="s">
        <v>20</v>
      </c>
      <c r="M13" s="22"/>
      <c r="N13" s="22"/>
      <c r="O13" s="22"/>
      <c r="P13" s="22"/>
      <c r="Q13" s="22"/>
      <c r="R13" s="22"/>
    </row>
    <row r="14" spans="1:18" ht="15.75">
      <c r="A14" s="147" t="s">
        <v>70</v>
      </c>
      <c r="B14" s="122" t="s">
        <v>4</v>
      </c>
      <c r="C14" s="102" t="s">
        <v>12</v>
      </c>
      <c r="D14" s="102"/>
      <c r="E14" s="102"/>
      <c r="F14" s="102"/>
      <c r="G14" s="102"/>
      <c r="H14" s="102" t="s">
        <v>13</v>
      </c>
      <c r="I14" s="102"/>
      <c r="J14" s="102"/>
      <c r="K14" s="102"/>
      <c r="L14" s="102"/>
      <c r="M14" s="22"/>
      <c r="N14" s="22"/>
      <c r="O14" s="22"/>
      <c r="P14" s="22"/>
      <c r="Q14" s="22"/>
      <c r="R14" s="22"/>
    </row>
    <row r="15" spans="1:18" ht="98.25" customHeight="1">
      <c r="A15" s="148"/>
      <c r="B15" s="130"/>
      <c r="C15" s="72" t="s">
        <v>71</v>
      </c>
      <c r="D15" s="72" t="s">
        <v>72</v>
      </c>
      <c r="E15" s="72" t="s">
        <v>73</v>
      </c>
      <c r="F15" s="72"/>
      <c r="G15" s="122" t="s">
        <v>77</v>
      </c>
      <c r="H15" s="72" t="s">
        <v>74</v>
      </c>
      <c r="I15" s="122" t="s">
        <v>79</v>
      </c>
      <c r="J15" s="72" t="s">
        <v>73</v>
      </c>
      <c r="K15" s="72"/>
      <c r="L15" s="122" t="s">
        <v>78</v>
      </c>
      <c r="M15" s="22"/>
      <c r="N15" s="22"/>
      <c r="O15" s="22"/>
      <c r="P15" s="22"/>
      <c r="Q15" s="22"/>
      <c r="R15" s="22"/>
    </row>
    <row r="16" spans="1:18" ht="31.5">
      <c r="A16" s="149"/>
      <c r="B16" s="123"/>
      <c r="C16" s="72"/>
      <c r="D16" s="72"/>
      <c r="E16" s="13" t="s">
        <v>75</v>
      </c>
      <c r="F16" s="13" t="s">
        <v>76</v>
      </c>
      <c r="G16" s="123"/>
      <c r="H16" s="72"/>
      <c r="I16" s="123"/>
      <c r="J16" s="13" t="s">
        <v>75</v>
      </c>
      <c r="K16" s="13" t="s">
        <v>76</v>
      </c>
      <c r="L16" s="123"/>
      <c r="M16" s="22"/>
      <c r="N16" s="22"/>
      <c r="O16" s="22"/>
      <c r="P16" s="22"/>
      <c r="Q16" s="22"/>
      <c r="R16" s="22"/>
    </row>
    <row r="17" spans="1:18" ht="15.75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22"/>
      <c r="N17" s="22"/>
      <c r="O17" s="22"/>
      <c r="P17" s="22"/>
      <c r="Q17" s="22"/>
      <c r="R17" s="22"/>
    </row>
    <row r="18" spans="1:18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2"/>
      <c r="N18" s="22"/>
      <c r="O18" s="22"/>
      <c r="P18" s="22"/>
      <c r="Q18" s="22"/>
      <c r="R18" s="22"/>
    </row>
    <row r="19" spans="1:18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2"/>
      <c r="N19" s="22"/>
      <c r="O19" s="22"/>
      <c r="P19" s="22"/>
      <c r="Q19" s="22"/>
      <c r="R19" s="22"/>
    </row>
    <row r="20" spans="1:18" ht="15.75">
      <c r="A20" s="13"/>
      <c r="B20" s="13" t="s">
        <v>17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2"/>
      <c r="N20" s="22"/>
      <c r="O20" s="22"/>
      <c r="P20" s="22"/>
      <c r="Q20" s="22"/>
      <c r="R20" s="22"/>
    </row>
    <row r="22" spans="1:12" ht="15.75" customHeight="1">
      <c r="A22" s="83" t="s">
        <v>210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9:12" ht="15.75">
      <c r="I23" s="24"/>
      <c r="J23" s="24"/>
      <c r="K23" s="24"/>
      <c r="L23" s="12" t="s">
        <v>20</v>
      </c>
    </row>
    <row r="24" spans="1:12" ht="15" customHeight="1">
      <c r="A24" s="147" t="s">
        <v>70</v>
      </c>
      <c r="B24" s="122" t="s">
        <v>4</v>
      </c>
      <c r="C24" s="105" t="s">
        <v>80</v>
      </c>
      <c r="D24" s="105"/>
      <c r="E24" s="105" t="s">
        <v>81</v>
      </c>
      <c r="F24" s="102" t="s">
        <v>113</v>
      </c>
      <c r="G24" s="102" t="s">
        <v>211</v>
      </c>
      <c r="H24" s="102" t="s">
        <v>212</v>
      </c>
      <c r="I24" s="105" t="s">
        <v>82</v>
      </c>
      <c r="J24" s="105"/>
      <c r="K24" s="105" t="s">
        <v>83</v>
      </c>
      <c r="L24" s="105"/>
    </row>
    <row r="25" spans="1:12" ht="17.25" customHeight="1">
      <c r="A25" s="148"/>
      <c r="B25" s="130"/>
      <c r="C25" s="105"/>
      <c r="D25" s="105"/>
      <c r="E25" s="105"/>
      <c r="F25" s="102"/>
      <c r="G25" s="102"/>
      <c r="H25" s="102"/>
      <c r="I25" s="105"/>
      <c r="J25" s="105"/>
      <c r="K25" s="105"/>
      <c r="L25" s="105"/>
    </row>
    <row r="26" spans="1:12" ht="115.5" customHeight="1">
      <c r="A26" s="149"/>
      <c r="B26" s="123"/>
      <c r="C26" s="105"/>
      <c r="D26" s="105"/>
      <c r="E26" s="105"/>
      <c r="F26" s="102"/>
      <c r="G26" s="102"/>
      <c r="H26" s="102"/>
      <c r="I26" s="105"/>
      <c r="J26" s="105"/>
      <c r="K26" s="105"/>
      <c r="L26" s="105"/>
    </row>
    <row r="27" spans="1:12" ht="15.75">
      <c r="A27" s="13">
        <v>1</v>
      </c>
      <c r="B27" s="13">
        <v>2</v>
      </c>
      <c r="C27" s="177">
        <v>3</v>
      </c>
      <c r="D27" s="178"/>
      <c r="E27" s="18">
        <v>4</v>
      </c>
      <c r="F27" s="18">
        <v>5</v>
      </c>
      <c r="G27" s="18">
        <v>6</v>
      </c>
      <c r="H27" s="18">
        <v>7</v>
      </c>
      <c r="I27" s="87">
        <v>8</v>
      </c>
      <c r="J27" s="87"/>
      <c r="K27" s="87">
        <v>9</v>
      </c>
      <c r="L27" s="87"/>
    </row>
    <row r="28" spans="1:12" ht="15.75">
      <c r="A28" s="13"/>
      <c r="B28" s="13"/>
      <c r="C28" s="153"/>
      <c r="D28" s="153"/>
      <c r="E28" s="26"/>
      <c r="F28" s="26"/>
      <c r="G28" s="26"/>
      <c r="H28" s="26"/>
      <c r="I28" s="150"/>
      <c r="J28" s="151"/>
      <c r="K28" s="150"/>
      <c r="L28" s="151"/>
    </row>
    <row r="29" spans="1:12" ht="15.75">
      <c r="A29" s="13"/>
      <c r="B29" s="13"/>
      <c r="C29" s="153"/>
      <c r="D29" s="153"/>
      <c r="E29" s="26"/>
      <c r="F29" s="26"/>
      <c r="G29" s="26"/>
      <c r="H29" s="26"/>
      <c r="I29" s="150"/>
      <c r="J29" s="151"/>
      <c r="K29" s="150"/>
      <c r="L29" s="151"/>
    </row>
    <row r="30" spans="1:12" ht="15.75">
      <c r="A30" s="13"/>
      <c r="B30" s="13" t="s">
        <v>17</v>
      </c>
      <c r="C30" s="153"/>
      <c r="D30" s="153"/>
      <c r="E30" s="26"/>
      <c r="F30" s="26"/>
      <c r="G30" s="26"/>
      <c r="H30" s="26"/>
      <c r="I30" s="150"/>
      <c r="J30" s="151"/>
      <c r="K30" s="150"/>
      <c r="L30" s="151"/>
    </row>
    <row r="32" spans="1:12" ht="24" customHeight="1">
      <c r="A32" s="83" t="s">
        <v>213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57.75" customHeight="1">
      <c r="A33" s="92" t="s">
        <v>214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ht="36.75" customHeight="1">
      <c r="A34" s="83" t="s">
        <v>114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36.75" customHeight="1">
      <c r="A35" s="92" t="s">
        <v>215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36.75" customHeight="1">
      <c r="A36" s="155" t="s">
        <v>240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1:12" ht="33.75" customHeight="1">
      <c r="A37" s="155" t="s">
        <v>233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1:12" ht="51.75" customHeight="1">
      <c r="A38" s="156" t="s">
        <v>232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ht="17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1" spans="1:9" ht="50.25" customHeight="1">
      <c r="A41" s="83" t="s">
        <v>182</v>
      </c>
      <c r="B41" s="83"/>
      <c r="C41" s="79" t="s">
        <v>10</v>
      </c>
      <c r="D41" s="79"/>
      <c r="E41" s="79"/>
      <c r="F41" s="6"/>
      <c r="G41" s="6"/>
      <c r="H41" s="154" t="s">
        <v>183</v>
      </c>
      <c r="I41" s="154"/>
    </row>
    <row r="42" spans="1:9" ht="15.75" customHeight="1">
      <c r="A42" s="7"/>
      <c r="C42" s="152" t="s">
        <v>6</v>
      </c>
      <c r="D42" s="152"/>
      <c r="E42" s="152"/>
      <c r="F42" s="6"/>
      <c r="G42" s="6"/>
      <c r="H42" s="152" t="s">
        <v>7</v>
      </c>
      <c r="I42" s="152"/>
    </row>
    <row r="43" spans="1:9" ht="80.25" customHeight="1">
      <c r="A43" s="84" t="s">
        <v>184</v>
      </c>
      <c r="B43" s="84"/>
      <c r="C43" s="79" t="s">
        <v>10</v>
      </c>
      <c r="D43" s="79"/>
      <c r="E43" s="79"/>
      <c r="F43" s="11"/>
      <c r="G43" s="11"/>
      <c r="H43" s="154" t="s">
        <v>185</v>
      </c>
      <c r="I43" s="154"/>
    </row>
    <row r="44" spans="1:9" ht="15.75" customHeight="1">
      <c r="A44" s="7"/>
      <c r="B44" s="62"/>
      <c r="C44" s="152" t="s">
        <v>6</v>
      </c>
      <c r="D44" s="152"/>
      <c r="E44" s="152"/>
      <c r="F44" s="6"/>
      <c r="G44" s="6"/>
      <c r="H44" s="152" t="s">
        <v>7</v>
      </c>
      <c r="I44" s="152"/>
    </row>
  </sheetData>
  <sheetProtection/>
  <mergeCells count="71">
    <mergeCell ref="I30:J30"/>
    <mergeCell ref="C29:D29"/>
    <mergeCell ref="C30:D30"/>
    <mergeCell ref="K30:L30"/>
    <mergeCell ref="H44:I44"/>
    <mergeCell ref="A32:L32"/>
    <mergeCell ref="A33:L33"/>
    <mergeCell ref="A34:L34"/>
    <mergeCell ref="A37:L37"/>
    <mergeCell ref="A41:B41"/>
    <mergeCell ref="C41:E41"/>
    <mergeCell ref="C44:E44"/>
    <mergeCell ref="A43:B43"/>
    <mergeCell ref="A35:L35"/>
    <mergeCell ref="C43:E43"/>
    <mergeCell ref="K27:L27"/>
    <mergeCell ref="I27:J27"/>
    <mergeCell ref="H42:I42"/>
    <mergeCell ref="C28:D28"/>
    <mergeCell ref="H43:I43"/>
    <mergeCell ref="A36:L36"/>
    <mergeCell ref="A38:L38"/>
    <mergeCell ref="H41:I41"/>
    <mergeCell ref="C42:E42"/>
    <mergeCell ref="I28:J28"/>
    <mergeCell ref="C27:D27"/>
    <mergeCell ref="K28:L28"/>
    <mergeCell ref="K29:L29"/>
    <mergeCell ref="B24:B26"/>
    <mergeCell ref="C24:D26"/>
    <mergeCell ref="E24:E26"/>
    <mergeCell ref="F24:F26"/>
    <mergeCell ref="K24:L26"/>
    <mergeCell ref="I29:J29"/>
    <mergeCell ref="A12:L12"/>
    <mergeCell ref="B14:B16"/>
    <mergeCell ref="A14:A16"/>
    <mergeCell ref="G15:G16"/>
    <mergeCell ref="I15:I16"/>
    <mergeCell ref="H14:L14"/>
    <mergeCell ref="C15:C16"/>
    <mergeCell ref="D15:D16"/>
    <mergeCell ref="E15:F15"/>
    <mergeCell ref="H15:H16"/>
    <mergeCell ref="G9:H9"/>
    <mergeCell ref="C5:C6"/>
    <mergeCell ref="G7:H7"/>
    <mergeCell ref="A5:A6"/>
    <mergeCell ref="E7:F7"/>
    <mergeCell ref="E8:F8"/>
    <mergeCell ref="E9:F9"/>
    <mergeCell ref="G5:H6"/>
    <mergeCell ref="E5:F6"/>
    <mergeCell ref="D5:D6"/>
    <mergeCell ref="A1:R1"/>
    <mergeCell ref="A3:R3"/>
    <mergeCell ref="B5:B6"/>
    <mergeCell ref="G8:H8"/>
    <mergeCell ref="J5:K5"/>
    <mergeCell ref="L5:L6"/>
    <mergeCell ref="I5:I6"/>
    <mergeCell ref="E10:F10"/>
    <mergeCell ref="H24:H26"/>
    <mergeCell ref="G24:G26"/>
    <mergeCell ref="I24:J26"/>
    <mergeCell ref="L15:L16"/>
    <mergeCell ref="A22:L22"/>
    <mergeCell ref="A24:A26"/>
    <mergeCell ref="G10:H10"/>
    <mergeCell ref="C14:G14"/>
    <mergeCell ref="J15:K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3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25">
      <selection activeCell="A14" sqref="A14:F14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1" t="s">
        <v>0</v>
      </c>
      <c r="H1" s="81"/>
      <c r="I1" s="81"/>
    </row>
    <row r="2" spans="2:9" ht="15.75" customHeight="1">
      <c r="B2" s="6"/>
      <c r="C2" s="6"/>
      <c r="D2" s="6"/>
      <c r="E2" s="6"/>
      <c r="F2" s="6"/>
      <c r="G2" s="81" t="s">
        <v>1</v>
      </c>
      <c r="H2" s="81"/>
      <c r="I2" s="81"/>
    </row>
    <row r="3" spans="2:9" ht="15.75" customHeight="1">
      <c r="B3" s="6"/>
      <c r="C3" s="6"/>
      <c r="D3" s="6"/>
      <c r="E3" s="6"/>
      <c r="F3" s="6"/>
      <c r="G3" s="81" t="s">
        <v>2</v>
      </c>
      <c r="H3" s="81"/>
      <c r="I3" s="81"/>
    </row>
    <row r="4" spans="1:9" ht="15.75">
      <c r="A4" s="1"/>
      <c r="B4" s="6"/>
      <c r="C4" s="6"/>
      <c r="D4" s="6"/>
      <c r="E4" s="6"/>
      <c r="F4" s="6"/>
      <c r="G4" s="81" t="s">
        <v>11</v>
      </c>
      <c r="H4" s="81"/>
      <c r="I4" s="81"/>
    </row>
    <row r="5" spans="1:9" ht="15.75">
      <c r="A5" s="6"/>
      <c r="B5" s="6"/>
      <c r="C5" s="6"/>
      <c r="D5" s="6"/>
      <c r="E5" s="6"/>
      <c r="F5" s="6"/>
      <c r="G5" s="81" t="s">
        <v>14</v>
      </c>
      <c r="H5" s="81"/>
      <c r="I5" s="81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2" t="s">
        <v>115</v>
      </c>
      <c r="B7" s="82"/>
      <c r="C7" s="82"/>
      <c r="D7" s="82"/>
      <c r="E7" s="82"/>
      <c r="F7" s="82"/>
      <c r="G7" s="82"/>
      <c r="H7" s="82"/>
      <c r="I7" s="82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6" t="s">
        <v>21</v>
      </c>
      <c r="B10" s="86"/>
      <c r="C10" s="86"/>
      <c r="D10" s="86"/>
      <c r="E10" s="86"/>
      <c r="F10" s="86"/>
      <c r="G10" s="77" t="s">
        <v>144</v>
      </c>
      <c r="H10" s="77"/>
      <c r="I10" s="39" t="s">
        <v>152</v>
      </c>
      <c r="J10" s="33"/>
    </row>
    <row r="11" spans="1:10" ht="61.5" customHeight="1">
      <c r="A11" s="160" t="s">
        <v>22</v>
      </c>
      <c r="B11" s="160"/>
      <c r="C11" s="160"/>
      <c r="D11" s="160"/>
      <c r="E11" s="160"/>
      <c r="F11" s="160"/>
      <c r="G11" s="159" t="s">
        <v>133</v>
      </c>
      <c r="H11" s="159"/>
      <c r="I11" s="36" t="s">
        <v>131</v>
      </c>
      <c r="J11" s="35"/>
    </row>
    <row r="12" spans="1:10" ht="0.75" customHeight="1">
      <c r="A12" s="3"/>
      <c r="B12" s="3"/>
      <c r="C12" s="3"/>
      <c r="D12" s="3"/>
      <c r="E12" s="3"/>
      <c r="F12" s="3"/>
      <c r="G12" s="35"/>
      <c r="H12" s="35"/>
      <c r="I12" s="34"/>
      <c r="J12" s="35"/>
    </row>
    <row r="13" spans="1:10" ht="18.75" customHeight="1">
      <c r="A13" s="86" t="s">
        <v>23</v>
      </c>
      <c r="B13" s="86"/>
      <c r="C13" s="86"/>
      <c r="D13" s="86"/>
      <c r="E13" s="86"/>
      <c r="F13" s="86"/>
      <c r="G13" s="77" t="s">
        <v>144</v>
      </c>
      <c r="H13" s="77"/>
      <c r="I13" s="39" t="s">
        <v>152</v>
      </c>
      <c r="J13" s="33"/>
    </row>
    <row r="14" spans="1:10" ht="91.5" customHeight="1">
      <c r="A14" s="160" t="s">
        <v>24</v>
      </c>
      <c r="B14" s="160"/>
      <c r="C14" s="160"/>
      <c r="D14" s="160"/>
      <c r="E14" s="160"/>
      <c r="F14" s="160"/>
      <c r="G14" s="159" t="s">
        <v>145</v>
      </c>
      <c r="H14" s="159"/>
      <c r="I14" s="36" t="s">
        <v>131</v>
      </c>
      <c r="J14" s="35"/>
    </row>
    <row r="15" spans="1:10" ht="21.75" customHeight="1">
      <c r="A15" s="86" t="s">
        <v>151</v>
      </c>
      <c r="B15" s="86"/>
      <c r="C15" s="77" t="s">
        <v>144</v>
      </c>
      <c r="D15" s="77"/>
      <c r="E15" s="77" t="s">
        <v>150</v>
      </c>
      <c r="F15" s="77"/>
      <c r="G15" s="77" t="s">
        <v>144</v>
      </c>
      <c r="H15" s="77"/>
      <c r="I15" s="38">
        <v>22201100000</v>
      </c>
      <c r="J15" s="37"/>
    </row>
    <row r="16" spans="1:10" ht="74.25" customHeight="1">
      <c r="A16" s="159" t="s">
        <v>147</v>
      </c>
      <c r="B16" s="159"/>
      <c r="C16" s="159" t="s">
        <v>148</v>
      </c>
      <c r="D16" s="159"/>
      <c r="E16" s="159" t="s">
        <v>149</v>
      </c>
      <c r="F16" s="159"/>
      <c r="G16" s="159" t="s">
        <v>146</v>
      </c>
      <c r="H16" s="159"/>
      <c r="I16" s="36" t="s">
        <v>132</v>
      </c>
      <c r="J16" s="35"/>
    </row>
    <row r="17" spans="1:9" ht="9.75" customHeight="1">
      <c r="A17" s="3"/>
      <c r="B17" s="3"/>
      <c r="C17" s="3"/>
      <c r="D17" s="3"/>
      <c r="E17" s="3"/>
      <c r="F17" s="10"/>
      <c r="G17" s="10"/>
      <c r="H17" s="10"/>
      <c r="I17" s="10"/>
    </row>
    <row r="18" spans="1:9" ht="15.75">
      <c r="A18" s="80" t="s">
        <v>91</v>
      </c>
      <c r="B18" s="80"/>
      <c r="C18" s="80"/>
      <c r="D18" s="80"/>
      <c r="E18" s="80"/>
      <c r="F18" s="80"/>
      <c r="G18" s="80"/>
      <c r="H18" s="80"/>
      <c r="I18" s="80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80" t="s">
        <v>116</v>
      </c>
      <c r="B20" s="80"/>
      <c r="C20" s="80"/>
      <c r="D20" s="80"/>
      <c r="E20" s="80"/>
      <c r="F20" s="80"/>
      <c r="G20" s="80"/>
      <c r="H20" s="80"/>
      <c r="I20" s="80"/>
    </row>
    <row r="21" spans="1:9" ht="15.75">
      <c r="A21" s="2"/>
      <c r="I21" s="12" t="s">
        <v>20</v>
      </c>
    </row>
    <row r="22" spans="1:9" ht="62.25" customHeight="1">
      <c r="A22" s="72" t="s">
        <v>70</v>
      </c>
      <c r="B22" s="72" t="s">
        <v>4</v>
      </c>
      <c r="C22" s="122" t="s">
        <v>117</v>
      </c>
      <c r="D22" s="122" t="s">
        <v>100</v>
      </c>
      <c r="E22" s="72" t="s">
        <v>101</v>
      </c>
      <c r="F22" s="72"/>
      <c r="G22" s="72"/>
      <c r="H22" s="72"/>
      <c r="I22" s="72" t="s">
        <v>118</v>
      </c>
    </row>
    <row r="23" spans="1:9" ht="72" customHeight="1">
      <c r="A23" s="72"/>
      <c r="B23" s="72"/>
      <c r="C23" s="123"/>
      <c r="D23" s="123"/>
      <c r="E23" s="72" t="s">
        <v>74</v>
      </c>
      <c r="F23" s="72"/>
      <c r="G23" s="72" t="s">
        <v>95</v>
      </c>
      <c r="H23" s="72"/>
      <c r="I23" s="72"/>
    </row>
    <row r="24" spans="1:9" ht="15.75">
      <c r="A24" s="13">
        <v>1</v>
      </c>
      <c r="B24" s="13">
        <v>2</v>
      </c>
      <c r="C24" s="13">
        <v>3</v>
      </c>
      <c r="D24" s="13">
        <v>4</v>
      </c>
      <c r="E24" s="72">
        <v>5</v>
      </c>
      <c r="F24" s="72"/>
      <c r="G24" s="108">
        <v>6</v>
      </c>
      <c r="H24" s="108"/>
      <c r="I24" s="13">
        <v>7</v>
      </c>
    </row>
    <row r="25" spans="1:9" ht="15.75">
      <c r="A25" s="13"/>
      <c r="B25" s="21"/>
      <c r="C25" s="21"/>
      <c r="D25" s="21"/>
      <c r="E25" s="72"/>
      <c r="F25" s="72"/>
      <c r="G25" s="108"/>
      <c r="H25" s="108"/>
      <c r="I25" s="21"/>
    </row>
    <row r="26" spans="1:9" ht="15.75">
      <c r="A26" s="13"/>
      <c r="B26" s="28"/>
      <c r="C26" s="21"/>
      <c r="D26" s="21"/>
      <c r="E26" s="72"/>
      <c r="F26" s="72"/>
      <c r="G26" s="108"/>
      <c r="H26" s="108"/>
      <c r="I26" s="21"/>
    </row>
    <row r="27" spans="1:9" ht="15.75">
      <c r="A27" s="20"/>
      <c r="B27" s="30"/>
      <c r="C27" s="31"/>
      <c r="D27" s="31"/>
      <c r="E27" s="20"/>
      <c r="F27" s="20"/>
      <c r="G27" s="32"/>
      <c r="H27" s="32"/>
      <c r="I27" s="31"/>
    </row>
    <row r="28" spans="1:9" ht="15.75">
      <c r="A28" s="86" t="s">
        <v>119</v>
      </c>
      <c r="B28" s="86"/>
      <c r="C28" s="86"/>
      <c r="D28" s="86"/>
      <c r="E28" s="86"/>
      <c r="F28" s="86"/>
      <c r="G28" s="86"/>
      <c r="H28" s="86"/>
      <c r="I28" s="86"/>
    </row>
    <row r="30" spans="1:9" ht="95.25" customHeight="1">
      <c r="A30" s="13" t="s">
        <v>42</v>
      </c>
      <c r="B30" s="13" t="s">
        <v>4</v>
      </c>
      <c r="C30" s="13" t="s">
        <v>44</v>
      </c>
      <c r="D30" s="105" t="s">
        <v>45</v>
      </c>
      <c r="E30" s="105"/>
      <c r="F30" s="158" t="s">
        <v>120</v>
      </c>
      <c r="G30" s="158"/>
      <c r="H30" s="105" t="s">
        <v>121</v>
      </c>
      <c r="I30" s="105"/>
    </row>
    <row r="31" spans="1:9" ht="15.75">
      <c r="A31" s="13">
        <v>1</v>
      </c>
      <c r="B31" s="13">
        <v>2</v>
      </c>
      <c r="C31" s="13">
        <v>3</v>
      </c>
      <c r="D31" s="87">
        <v>4</v>
      </c>
      <c r="E31" s="87"/>
      <c r="F31" s="87">
        <v>5</v>
      </c>
      <c r="G31" s="87"/>
      <c r="H31" s="87">
        <v>6</v>
      </c>
      <c r="I31" s="87"/>
    </row>
    <row r="32" spans="1:9" ht="15.75">
      <c r="A32" s="13"/>
      <c r="B32" s="29" t="s">
        <v>46</v>
      </c>
      <c r="C32" s="13"/>
      <c r="D32" s="87"/>
      <c r="E32" s="87"/>
      <c r="F32" s="87"/>
      <c r="G32" s="87"/>
      <c r="H32" s="87"/>
      <c r="I32" s="87"/>
    </row>
    <row r="33" spans="1:9" ht="15.75">
      <c r="A33" s="13"/>
      <c r="B33" s="29"/>
      <c r="C33" s="13"/>
      <c r="D33" s="87"/>
      <c r="E33" s="87"/>
      <c r="F33" s="87"/>
      <c r="G33" s="87"/>
      <c r="H33" s="87"/>
      <c r="I33" s="87"/>
    </row>
    <row r="34" spans="1:9" ht="15.75">
      <c r="A34" s="13"/>
      <c r="B34" s="29" t="s">
        <v>47</v>
      </c>
      <c r="C34" s="13"/>
      <c r="D34" s="87"/>
      <c r="E34" s="87"/>
      <c r="F34" s="87"/>
      <c r="G34" s="87"/>
      <c r="H34" s="87"/>
      <c r="I34" s="87"/>
    </row>
    <row r="35" spans="1:9" ht="15.75">
      <c r="A35" s="13"/>
      <c r="B35" s="29"/>
      <c r="C35" s="13"/>
      <c r="D35" s="87"/>
      <c r="E35" s="87"/>
      <c r="F35" s="87"/>
      <c r="G35" s="87"/>
      <c r="H35" s="87"/>
      <c r="I35" s="87"/>
    </row>
    <row r="36" spans="1:9" ht="15.75">
      <c r="A36" s="13"/>
      <c r="B36" s="29" t="s">
        <v>48</v>
      </c>
      <c r="C36" s="13"/>
      <c r="D36" s="87"/>
      <c r="E36" s="87"/>
      <c r="F36" s="87"/>
      <c r="G36" s="87"/>
      <c r="H36" s="87"/>
      <c r="I36" s="87"/>
    </row>
    <row r="37" spans="1:9" ht="15.75">
      <c r="A37" s="13"/>
      <c r="B37" s="29"/>
      <c r="C37" s="13"/>
      <c r="D37" s="87"/>
      <c r="E37" s="87"/>
      <c r="F37" s="87"/>
      <c r="G37" s="87"/>
      <c r="H37" s="87"/>
      <c r="I37" s="87"/>
    </row>
    <row r="38" spans="1:9" ht="15.75">
      <c r="A38" s="13"/>
      <c r="B38" s="29" t="s">
        <v>49</v>
      </c>
      <c r="C38" s="13"/>
      <c r="D38" s="87"/>
      <c r="E38" s="87"/>
      <c r="F38" s="87"/>
      <c r="G38" s="87"/>
      <c r="H38" s="87"/>
      <c r="I38" s="87"/>
    </row>
    <row r="39" spans="1:9" ht="15.75">
      <c r="A39" s="13"/>
      <c r="B39" s="29"/>
      <c r="C39" s="13"/>
      <c r="D39" s="87"/>
      <c r="E39" s="87"/>
      <c r="F39" s="87"/>
      <c r="G39" s="87"/>
      <c r="H39" s="87"/>
      <c r="I39" s="87"/>
    </row>
    <row r="41" spans="1:9" ht="37.5" customHeight="1">
      <c r="A41" s="84" t="s">
        <v>122</v>
      </c>
      <c r="B41" s="84"/>
      <c r="C41" s="84"/>
      <c r="D41" s="84"/>
      <c r="E41" s="84"/>
      <c r="F41" s="84"/>
      <c r="G41" s="84"/>
      <c r="H41" s="84"/>
      <c r="I41" s="84"/>
    </row>
    <row r="42" spans="1:9" ht="25.5" customHeight="1">
      <c r="A42" s="157" t="s">
        <v>92</v>
      </c>
      <c r="B42" s="157"/>
      <c r="C42" s="157"/>
      <c r="D42" s="157"/>
      <c r="E42" s="157"/>
      <c r="F42" s="157"/>
      <c r="G42" s="157"/>
      <c r="H42" s="157"/>
      <c r="I42" s="157"/>
    </row>
    <row r="44" spans="1:9" ht="15.75">
      <c r="A44" s="13" t="s">
        <v>17</v>
      </c>
      <c r="B44" s="13"/>
      <c r="C44" s="13"/>
      <c r="D44" s="13"/>
      <c r="E44" s="72"/>
      <c r="F44" s="72"/>
      <c r="G44" s="112"/>
      <c r="H44" s="112"/>
      <c r="I44" s="13"/>
    </row>
    <row r="46" spans="1:9" ht="15.75">
      <c r="A46" s="86" t="s">
        <v>124</v>
      </c>
      <c r="B46" s="86"/>
      <c r="C46" s="86"/>
      <c r="D46" s="86"/>
      <c r="E46" s="86"/>
      <c r="F46" s="86"/>
      <c r="G46" s="86"/>
      <c r="H46" s="86"/>
      <c r="I46" s="86"/>
    </row>
    <row r="47" ht="15.75">
      <c r="I47" s="12" t="s">
        <v>20</v>
      </c>
    </row>
    <row r="48" spans="1:9" ht="15.75" customHeight="1">
      <c r="A48" s="72" t="s">
        <v>70</v>
      </c>
      <c r="B48" s="72" t="s">
        <v>4</v>
      </c>
      <c r="C48" s="72" t="s">
        <v>18</v>
      </c>
      <c r="D48" s="72"/>
      <c r="E48" s="72" t="s">
        <v>102</v>
      </c>
      <c r="F48" s="72"/>
      <c r="G48" s="72"/>
      <c r="H48" s="72"/>
      <c r="I48" s="72" t="s">
        <v>123</v>
      </c>
    </row>
    <row r="49" spans="1:9" ht="120" customHeight="1">
      <c r="A49" s="72"/>
      <c r="B49" s="72"/>
      <c r="C49" s="13" t="s">
        <v>93</v>
      </c>
      <c r="D49" s="13" t="s">
        <v>94</v>
      </c>
      <c r="E49" s="72" t="s">
        <v>93</v>
      </c>
      <c r="F49" s="72"/>
      <c r="G49" s="72" t="s">
        <v>95</v>
      </c>
      <c r="H49" s="72"/>
      <c r="I49" s="72"/>
    </row>
    <row r="50" spans="1:9" ht="15.75">
      <c r="A50" s="13">
        <v>1</v>
      </c>
      <c r="B50" s="13">
        <v>2</v>
      </c>
      <c r="C50" s="13">
        <v>3</v>
      </c>
      <c r="D50" s="13">
        <v>4</v>
      </c>
      <c r="E50" s="72">
        <v>5</v>
      </c>
      <c r="F50" s="72"/>
      <c r="G50" s="108">
        <v>6</v>
      </c>
      <c r="H50" s="108"/>
      <c r="I50" s="13">
        <v>7</v>
      </c>
    </row>
    <row r="51" spans="1:9" ht="15.75">
      <c r="A51" s="13"/>
      <c r="B51" s="21"/>
      <c r="C51" s="21"/>
      <c r="D51" s="21"/>
      <c r="E51" s="72"/>
      <c r="F51" s="72"/>
      <c r="G51" s="108"/>
      <c r="H51" s="108"/>
      <c r="I51" s="21"/>
    </row>
    <row r="52" spans="1:9" ht="15.75">
      <c r="A52" s="13"/>
      <c r="B52" s="28"/>
      <c r="C52" s="21"/>
      <c r="D52" s="21"/>
      <c r="E52" s="72"/>
      <c r="F52" s="72"/>
      <c r="G52" s="108"/>
      <c r="H52" s="108"/>
      <c r="I52" s="21"/>
    </row>
    <row r="54" spans="1:9" ht="15.75">
      <c r="A54" s="86" t="s">
        <v>125</v>
      </c>
      <c r="B54" s="86"/>
      <c r="C54" s="86"/>
      <c r="D54" s="86"/>
      <c r="E54" s="86"/>
      <c r="F54" s="86"/>
      <c r="G54" s="86"/>
      <c r="H54" s="86"/>
      <c r="I54" s="86"/>
    </row>
    <row r="56" spans="1:9" ht="110.25">
      <c r="A56" s="13" t="s">
        <v>42</v>
      </c>
      <c r="B56" s="13" t="s">
        <v>4</v>
      </c>
      <c r="C56" s="13" t="s">
        <v>44</v>
      </c>
      <c r="D56" s="105" t="s">
        <v>45</v>
      </c>
      <c r="E56" s="105"/>
      <c r="F56" s="13" t="s">
        <v>96</v>
      </c>
      <c r="G56" s="13" t="s">
        <v>97</v>
      </c>
      <c r="H56" s="13" t="s">
        <v>126</v>
      </c>
      <c r="I56" s="13" t="s">
        <v>127</v>
      </c>
    </row>
    <row r="57" spans="1:9" ht="15.75">
      <c r="A57" s="13">
        <v>1</v>
      </c>
      <c r="B57" s="13">
        <v>2</v>
      </c>
      <c r="C57" s="13">
        <v>3</v>
      </c>
      <c r="D57" s="87">
        <v>4</v>
      </c>
      <c r="E57" s="87"/>
      <c r="F57" s="13">
        <v>5</v>
      </c>
      <c r="G57" s="13">
        <v>6</v>
      </c>
      <c r="H57" s="13">
        <v>7</v>
      </c>
      <c r="I57" s="13">
        <v>8</v>
      </c>
    </row>
    <row r="58" spans="1:9" ht="15.75">
      <c r="A58" s="13"/>
      <c r="B58" s="29" t="s">
        <v>46</v>
      </c>
      <c r="C58" s="13"/>
      <c r="D58" s="87"/>
      <c r="E58" s="87"/>
      <c r="F58" s="13"/>
      <c r="G58" s="13"/>
      <c r="H58" s="13"/>
      <c r="I58" s="13"/>
    </row>
    <row r="59" spans="1:9" ht="15.75">
      <c r="A59" s="13"/>
      <c r="B59" s="29"/>
      <c r="C59" s="13"/>
      <c r="D59" s="87"/>
      <c r="E59" s="87"/>
      <c r="F59" s="13"/>
      <c r="G59" s="13"/>
      <c r="H59" s="13"/>
      <c r="I59" s="13"/>
    </row>
    <row r="60" spans="1:9" ht="15.75">
      <c r="A60" s="13"/>
      <c r="B60" s="29" t="s">
        <v>47</v>
      </c>
      <c r="C60" s="13"/>
      <c r="D60" s="87"/>
      <c r="E60" s="87"/>
      <c r="F60" s="13"/>
      <c r="G60" s="13"/>
      <c r="H60" s="13"/>
      <c r="I60" s="13"/>
    </row>
    <row r="61" spans="1:9" ht="15.75">
      <c r="A61" s="13"/>
      <c r="B61" s="29"/>
      <c r="C61" s="13"/>
      <c r="D61" s="87"/>
      <c r="E61" s="87"/>
      <c r="F61" s="13"/>
      <c r="G61" s="13"/>
      <c r="H61" s="13"/>
      <c r="I61" s="13"/>
    </row>
    <row r="62" spans="1:9" ht="15.75">
      <c r="A62" s="13"/>
      <c r="B62" s="29" t="s">
        <v>48</v>
      </c>
      <c r="C62" s="13"/>
      <c r="D62" s="87"/>
      <c r="E62" s="87"/>
      <c r="F62" s="13"/>
      <c r="G62" s="13"/>
      <c r="H62" s="13"/>
      <c r="I62" s="13"/>
    </row>
    <row r="63" spans="1:9" ht="15.75">
      <c r="A63" s="13"/>
      <c r="B63" s="29"/>
      <c r="C63" s="13"/>
      <c r="D63" s="87"/>
      <c r="E63" s="87"/>
      <c r="F63" s="13"/>
      <c r="G63" s="13"/>
      <c r="H63" s="13"/>
      <c r="I63" s="13"/>
    </row>
    <row r="64" spans="1:9" ht="15.75">
      <c r="A64" s="13"/>
      <c r="B64" s="29" t="s">
        <v>49</v>
      </c>
      <c r="C64" s="13"/>
      <c r="D64" s="87"/>
      <c r="E64" s="87"/>
      <c r="F64" s="13"/>
      <c r="G64" s="13"/>
      <c r="H64" s="13"/>
      <c r="I64" s="13"/>
    </row>
    <row r="65" spans="1:9" ht="15.75">
      <c r="A65" s="13"/>
      <c r="B65" s="29"/>
      <c r="C65" s="13"/>
      <c r="D65" s="87"/>
      <c r="E65" s="87"/>
      <c r="F65" s="13"/>
      <c r="G65" s="13"/>
      <c r="H65" s="13"/>
      <c r="I65" s="13"/>
    </row>
    <row r="67" spans="1:9" ht="42" customHeight="1">
      <c r="A67" s="83" t="s">
        <v>128</v>
      </c>
      <c r="B67" s="83"/>
      <c r="C67" s="83"/>
      <c r="D67" s="83"/>
      <c r="E67" s="83"/>
      <c r="F67" s="83"/>
      <c r="G67" s="83"/>
      <c r="H67" s="83"/>
      <c r="I67" s="83"/>
    </row>
    <row r="68" spans="1:9" ht="15">
      <c r="A68" s="157" t="s">
        <v>92</v>
      </c>
      <c r="B68" s="157"/>
      <c r="C68" s="157"/>
      <c r="D68" s="157"/>
      <c r="E68" s="157"/>
      <c r="F68" s="157"/>
      <c r="G68" s="157"/>
      <c r="H68" s="157"/>
      <c r="I68" s="157"/>
    </row>
    <row r="70" spans="1:9" ht="15.75">
      <c r="A70" s="13" t="s">
        <v>17</v>
      </c>
      <c r="B70" s="13"/>
      <c r="C70" s="13"/>
      <c r="D70" s="13"/>
      <c r="E70" s="72"/>
      <c r="F70" s="72"/>
      <c r="G70" s="112"/>
      <c r="H70" s="112"/>
      <c r="I70" s="13"/>
    </row>
    <row r="74" spans="1:9" ht="15.75">
      <c r="A74" s="83" t="s">
        <v>5</v>
      </c>
      <c r="B74" s="83"/>
      <c r="C74" s="85" t="s">
        <v>10</v>
      </c>
      <c r="D74" s="85"/>
      <c r="E74" s="85"/>
      <c r="F74" s="6"/>
      <c r="G74" s="6"/>
      <c r="H74" s="85" t="s">
        <v>9</v>
      </c>
      <c r="I74" s="85"/>
    </row>
    <row r="75" spans="1:9" ht="15.75">
      <c r="A75" s="7"/>
      <c r="C75" s="78" t="s">
        <v>6</v>
      </c>
      <c r="D75" s="78"/>
      <c r="E75" s="78"/>
      <c r="F75" s="6"/>
      <c r="G75" s="6"/>
      <c r="H75" s="78" t="s">
        <v>7</v>
      </c>
      <c r="I75" s="78"/>
    </row>
    <row r="76" spans="1:9" ht="15.75">
      <c r="A76" s="84" t="s">
        <v>8</v>
      </c>
      <c r="B76" s="84"/>
      <c r="C76" s="79" t="s">
        <v>10</v>
      </c>
      <c r="D76" s="79"/>
      <c r="E76" s="79"/>
      <c r="F76" s="11"/>
      <c r="G76" s="11"/>
      <c r="H76" s="79" t="s">
        <v>9</v>
      </c>
      <c r="I76" s="79"/>
    </row>
    <row r="77" spans="1:9" ht="15.75">
      <c r="A77" s="7"/>
      <c r="B77" s="4"/>
      <c r="C77" s="78" t="s">
        <v>6</v>
      </c>
      <c r="D77" s="78"/>
      <c r="E77" s="78"/>
      <c r="F77" s="6"/>
      <c r="G77" s="6"/>
      <c r="H77" s="78" t="s">
        <v>7</v>
      </c>
      <c r="I77" s="78"/>
    </row>
  </sheetData>
  <sheetProtection/>
  <mergeCells count="112">
    <mergeCell ref="G5:I5"/>
    <mergeCell ref="A7:I7"/>
    <mergeCell ref="A10:F10"/>
    <mergeCell ref="G10:H10"/>
    <mergeCell ref="G1:I1"/>
    <mergeCell ref="G2:I2"/>
    <mergeCell ref="G3:I3"/>
    <mergeCell ref="G4:I4"/>
    <mergeCell ref="G11:H11"/>
    <mergeCell ref="A13:F13"/>
    <mergeCell ref="G13:H13"/>
    <mergeCell ref="A14:F14"/>
    <mergeCell ref="G14:H14"/>
    <mergeCell ref="A11:F11"/>
    <mergeCell ref="A18:I18"/>
    <mergeCell ref="A20:I20"/>
    <mergeCell ref="A15:B15"/>
    <mergeCell ref="C15:D15"/>
    <mergeCell ref="E15:F15"/>
    <mergeCell ref="G15:H15"/>
    <mergeCell ref="A16:B16"/>
    <mergeCell ref="C16:D16"/>
    <mergeCell ref="E16:F16"/>
    <mergeCell ref="G16:H16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F31:G31"/>
    <mergeCell ref="C22:C23"/>
    <mergeCell ref="D22:D23"/>
    <mergeCell ref="D38:E38"/>
    <mergeCell ref="D30:E30"/>
    <mergeCell ref="D31:E31"/>
    <mergeCell ref="E25:F25"/>
    <mergeCell ref="G25:H25"/>
    <mergeCell ref="G26:H26"/>
    <mergeCell ref="E26:F26"/>
    <mergeCell ref="F30:G30"/>
    <mergeCell ref="H30:I30"/>
    <mergeCell ref="A41:I41"/>
    <mergeCell ref="F32:G32"/>
    <mergeCell ref="F33:G33"/>
    <mergeCell ref="F34:G34"/>
    <mergeCell ref="D32:E32"/>
    <mergeCell ref="D33:E33"/>
    <mergeCell ref="D34:E34"/>
    <mergeCell ref="H32:I32"/>
    <mergeCell ref="H33:I33"/>
    <mergeCell ref="H34:I34"/>
    <mergeCell ref="F39:G39"/>
    <mergeCell ref="D37:E37"/>
    <mergeCell ref="D35:E35"/>
    <mergeCell ref="H37:I37"/>
    <mergeCell ref="D39:E39"/>
    <mergeCell ref="H38:I38"/>
    <mergeCell ref="H39:I39"/>
    <mergeCell ref="H35:I35"/>
    <mergeCell ref="E44:F44"/>
    <mergeCell ref="G44:H44"/>
    <mergeCell ref="A46:I46"/>
    <mergeCell ref="A28:I28"/>
    <mergeCell ref="H36:I36"/>
    <mergeCell ref="A42:I42"/>
    <mergeCell ref="F35:G35"/>
    <mergeCell ref="F36:G36"/>
    <mergeCell ref="F37:G37"/>
    <mergeCell ref="F38:G38"/>
    <mergeCell ref="D56:E56"/>
    <mergeCell ref="E51:F51"/>
    <mergeCell ref="G51:H51"/>
    <mergeCell ref="E52:F52"/>
    <mergeCell ref="G52:H52"/>
    <mergeCell ref="E49:F49"/>
    <mergeCell ref="G49:H49"/>
    <mergeCell ref="E50:F50"/>
    <mergeCell ref="G50:H50"/>
    <mergeCell ref="C48:D48"/>
    <mergeCell ref="A54:I54"/>
    <mergeCell ref="A48:A49"/>
    <mergeCell ref="B48:B49"/>
    <mergeCell ref="E48:H48"/>
    <mergeCell ref="I48:I49"/>
    <mergeCell ref="C77:E77"/>
    <mergeCell ref="H77:I77"/>
    <mergeCell ref="D64:E64"/>
    <mergeCell ref="D65:E65"/>
    <mergeCell ref="A67:I67"/>
    <mergeCell ref="A68:I68"/>
    <mergeCell ref="A76:B76"/>
    <mergeCell ref="C76:E76"/>
    <mergeCell ref="H76:I76"/>
    <mergeCell ref="C75:E75"/>
    <mergeCell ref="D57:E57"/>
    <mergeCell ref="D58:E58"/>
    <mergeCell ref="D59:E59"/>
    <mergeCell ref="D60:E60"/>
    <mergeCell ref="D61:E61"/>
    <mergeCell ref="D62:E62"/>
    <mergeCell ref="H75:I75"/>
    <mergeCell ref="D63:E63"/>
    <mergeCell ref="E70:F70"/>
    <mergeCell ref="G70:H70"/>
    <mergeCell ref="A74:B74"/>
    <mergeCell ref="C74:E74"/>
    <mergeCell ref="H74:I7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9"/>
  <sheetViews>
    <sheetView view="pageBreakPreview" zoomScaleSheetLayoutView="100" zoomScalePageLayoutView="0" workbookViewId="0" topLeftCell="A13">
      <selection activeCell="A26" sqref="A26:J26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6.0039062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1" t="s">
        <v>0</v>
      </c>
      <c r="I1" s="81"/>
      <c r="J1" s="81"/>
    </row>
    <row r="2" spans="3:10" ht="15.75" customHeight="1">
      <c r="C2" s="6"/>
      <c r="D2" s="6"/>
      <c r="E2" s="6"/>
      <c r="F2" s="6"/>
      <c r="G2" s="6"/>
      <c r="H2" s="81" t="s">
        <v>1</v>
      </c>
      <c r="I2" s="81"/>
      <c r="J2" s="81"/>
    </row>
    <row r="3" spans="3:10" ht="15.75" customHeight="1">
      <c r="C3" s="6"/>
      <c r="D3" s="6"/>
      <c r="E3" s="6"/>
      <c r="F3" s="6"/>
      <c r="G3" s="6"/>
      <c r="H3" s="81" t="s">
        <v>2</v>
      </c>
      <c r="I3" s="81"/>
      <c r="J3" s="81"/>
    </row>
    <row r="4" spans="1:10" ht="15.75">
      <c r="A4" s="1"/>
      <c r="B4" s="1"/>
      <c r="C4" s="6"/>
      <c r="D4" s="6"/>
      <c r="E4" s="6"/>
      <c r="F4" s="6"/>
      <c r="G4" s="6"/>
      <c r="H4" s="81" t="s">
        <v>11</v>
      </c>
      <c r="I4" s="81"/>
      <c r="J4" s="81"/>
    </row>
    <row r="5" spans="1:10" ht="15.75">
      <c r="A5" s="6"/>
      <c r="B5" s="6"/>
      <c r="C5" s="6"/>
      <c r="D5" s="6"/>
      <c r="E5" s="6"/>
      <c r="F5" s="6"/>
      <c r="G5" s="6"/>
      <c r="H5" s="81" t="s">
        <v>14</v>
      </c>
      <c r="I5" s="81"/>
      <c r="J5" s="81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82" t="s">
        <v>186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7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3" t="s">
        <v>218</v>
      </c>
      <c r="B10" s="93"/>
      <c r="C10" s="93"/>
      <c r="D10" s="93"/>
      <c r="E10" s="93"/>
      <c r="F10" s="93"/>
      <c r="G10" s="90">
        <v>1</v>
      </c>
      <c r="H10" s="90"/>
      <c r="I10" s="91" t="s">
        <v>154</v>
      </c>
      <c r="J10" s="91"/>
    </row>
    <row r="11" spans="1:10" ht="34.5" customHeight="1">
      <c r="A11" s="88" t="s">
        <v>22</v>
      </c>
      <c r="B11" s="88"/>
      <c r="C11" s="88"/>
      <c r="D11" s="88"/>
      <c r="E11" s="88"/>
      <c r="F11" s="88"/>
      <c r="G11" s="73" t="s">
        <v>133</v>
      </c>
      <c r="H11" s="73"/>
      <c r="I11" s="73" t="s">
        <v>131</v>
      </c>
      <c r="J11" s="73"/>
    </row>
    <row r="12" spans="1:10" ht="18.75" customHeight="1">
      <c r="A12" s="3"/>
      <c r="B12" s="3"/>
      <c r="C12" s="3"/>
      <c r="D12" s="3"/>
      <c r="E12" s="3"/>
      <c r="F12" s="3"/>
      <c r="G12" s="35"/>
      <c r="H12" s="35"/>
      <c r="I12" s="35"/>
      <c r="J12" s="35"/>
    </row>
    <row r="13" spans="1:10" ht="18.75" customHeight="1">
      <c r="A13" s="93" t="s">
        <v>219</v>
      </c>
      <c r="B13" s="93"/>
      <c r="C13" s="93"/>
      <c r="D13" s="93"/>
      <c r="E13" s="93"/>
      <c r="F13" s="93"/>
      <c r="G13" s="90">
        <v>141</v>
      </c>
      <c r="H13" s="90"/>
      <c r="I13" s="97" t="s">
        <v>154</v>
      </c>
      <c r="J13" s="97"/>
    </row>
    <row r="14" spans="1:10" ht="66.75" customHeight="1">
      <c r="A14" s="88" t="s">
        <v>24</v>
      </c>
      <c r="B14" s="88"/>
      <c r="C14" s="88"/>
      <c r="D14" s="88"/>
      <c r="E14" s="88"/>
      <c r="F14" s="88"/>
      <c r="G14" s="73" t="s">
        <v>145</v>
      </c>
      <c r="H14" s="73"/>
      <c r="I14" s="73" t="s">
        <v>131</v>
      </c>
      <c r="J14" s="73"/>
    </row>
    <row r="15" spans="1:10" ht="126.75" customHeight="1">
      <c r="A15" s="93" t="s">
        <v>216</v>
      </c>
      <c r="B15" s="93"/>
      <c r="C15" s="100" t="s">
        <v>217</v>
      </c>
      <c r="D15" s="100"/>
      <c r="E15" s="101" t="s">
        <v>156</v>
      </c>
      <c r="F15" s="101"/>
      <c r="G15" s="94" t="s">
        <v>155</v>
      </c>
      <c r="H15" s="95"/>
      <c r="I15" s="96">
        <v>22201100000</v>
      </c>
      <c r="J15" s="96"/>
    </row>
    <row r="16" spans="1:10" ht="66.75" customHeight="1">
      <c r="A16" s="78" t="s">
        <v>147</v>
      </c>
      <c r="B16" s="78"/>
      <c r="C16" s="78" t="s">
        <v>148</v>
      </c>
      <c r="D16" s="78"/>
      <c r="E16" s="78" t="s">
        <v>149</v>
      </c>
      <c r="F16" s="78"/>
      <c r="G16" s="73" t="s">
        <v>146</v>
      </c>
      <c r="H16" s="73"/>
      <c r="I16" s="73" t="s">
        <v>132</v>
      </c>
      <c r="J16" s="73"/>
    </row>
    <row r="17" spans="1:10" ht="12" customHeight="1">
      <c r="A17" s="3"/>
      <c r="B17" s="3"/>
      <c r="C17" s="3"/>
      <c r="D17" s="3"/>
      <c r="E17" s="3"/>
      <c r="F17" s="3"/>
      <c r="G17" s="10"/>
      <c r="H17" s="10"/>
      <c r="I17" s="10"/>
      <c r="J17" s="10"/>
    </row>
    <row r="18" spans="1:10" ht="15.75">
      <c r="A18" s="80" t="s">
        <v>187</v>
      </c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7.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80" t="s">
        <v>103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16.5" customHeight="1">
      <c r="A21" s="98" t="s">
        <v>158</v>
      </c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21.75" customHeight="1">
      <c r="A22" s="80" t="s">
        <v>104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21.75" customHeight="1">
      <c r="A23" s="44" t="s">
        <v>157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8.2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21.75" customHeight="1">
      <c r="A25" s="80" t="s">
        <v>105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99" customHeight="1">
      <c r="A26" s="92" t="s">
        <v>188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2" ht="15.75">
      <c r="A27" s="2"/>
      <c r="B27" s="2"/>
    </row>
    <row r="29" spans="1:2" ht="15.75">
      <c r="A29" s="2"/>
      <c r="B29" s="2"/>
    </row>
  </sheetData>
  <sheetProtection/>
  <mergeCells count="35">
    <mergeCell ref="C16:D16"/>
    <mergeCell ref="E16:F16"/>
    <mergeCell ref="A15:B15"/>
    <mergeCell ref="C15:D15"/>
    <mergeCell ref="E15:F15"/>
    <mergeCell ref="A10:F10"/>
    <mergeCell ref="A11:F11"/>
    <mergeCell ref="A18:J18"/>
    <mergeCell ref="A25:J25"/>
    <mergeCell ref="A14:F14"/>
    <mergeCell ref="A20:J20"/>
    <mergeCell ref="I11:J11"/>
    <mergeCell ref="G13:H13"/>
    <mergeCell ref="I13:J13"/>
    <mergeCell ref="G14:H14"/>
    <mergeCell ref="A21:J21"/>
    <mergeCell ref="G11:H11"/>
    <mergeCell ref="A26:J26"/>
    <mergeCell ref="A22:J22"/>
    <mergeCell ref="A24:J24"/>
    <mergeCell ref="A13:F13"/>
    <mergeCell ref="I14:J14"/>
    <mergeCell ref="G15:H15"/>
    <mergeCell ref="I15:J15"/>
    <mergeCell ref="G16:H16"/>
    <mergeCell ref="I16:J16"/>
    <mergeCell ref="A16:B16"/>
    <mergeCell ref="G10:H10"/>
    <mergeCell ref="A7:J7"/>
    <mergeCell ref="H1:J1"/>
    <mergeCell ref="H2:J2"/>
    <mergeCell ref="H3:J3"/>
    <mergeCell ref="H4:J4"/>
    <mergeCell ref="H5:J5"/>
    <mergeCell ref="I10:J10"/>
  </mergeCells>
  <printOptions/>
  <pageMargins left="0.31496062992125984" right="0.31496062992125984" top="0.1968503937007874" bottom="0.15748031496062992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">
      <selection activeCell="C16" sqref="C16:N16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0.5" customHeight="1"/>
    <row r="3" spans="1:13" ht="15.75">
      <c r="A3" s="80" t="s">
        <v>189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ht="15.75">
      <c r="N4" s="40" t="s">
        <v>20</v>
      </c>
    </row>
    <row r="5" spans="1:14" ht="15.75" customHeight="1">
      <c r="A5" s="72" t="s">
        <v>25</v>
      </c>
      <c r="B5" s="72" t="s">
        <v>4</v>
      </c>
      <c r="C5" s="102" t="s">
        <v>191</v>
      </c>
      <c r="D5" s="102"/>
      <c r="E5" s="102"/>
      <c r="F5" s="102"/>
      <c r="G5" s="102" t="s">
        <v>192</v>
      </c>
      <c r="H5" s="102"/>
      <c r="I5" s="102"/>
      <c r="J5" s="102"/>
      <c r="K5" s="102" t="s">
        <v>193</v>
      </c>
      <c r="L5" s="102"/>
      <c r="M5" s="102"/>
      <c r="N5" s="102"/>
    </row>
    <row r="6" spans="1:14" ht="54.75" customHeight="1">
      <c r="A6" s="72"/>
      <c r="B6" s="72"/>
      <c r="C6" s="13" t="s">
        <v>26</v>
      </c>
      <c r="D6" s="13" t="s">
        <v>27</v>
      </c>
      <c r="E6" s="13" t="s">
        <v>28</v>
      </c>
      <c r="F6" s="15" t="s">
        <v>35</v>
      </c>
      <c r="G6" s="13" t="s">
        <v>26</v>
      </c>
      <c r="H6" s="13" t="s">
        <v>27</v>
      </c>
      <c r="I6" s="13" t="s">
        <v>28</v>
      </c>
      <c r="J6" s="13" t="s">
        <v>34</v>
      </c>
      <c r="K6" s="13" t="s">
        <v>26</v>
      </c>
      <c r="L6" s="13" t="s">
        <v>27</v>
      </c>
      <c r="M6" s="13" t="s">
        <v>28</v>
      </c>
      <c r="N6" s="13" t="s">
        <v>37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47.25">
      <c r="A8" s="13"/>
      <c r="B8" s="14" t="s">
        <v>29</v>
      </c>
      <c r="C8" s="13"/>
      <c r="D8" s="13" t="s">
        <v>30</v>
      </c>
      <c r="E8" s="13" t="s">
        <v>30</v>
      </c>
      <c r="F8" s="13"/>
      <c r="G8" s="13"/>
      <c r="H8" s="13" t="s">
        <v>30</v>
      </c>
      <c r="I8" s="13" t="s">
        <v>30</v>
      </c>
      <c r="J8" s="13"/>
      <c r="K8" s="13"/>
      <c r="L8" s="13" t="s">
        <v>30</v>
      </c>
      <c r="M8" s="13" t="s">
        <v>30</v>
      </c>
      <c r="N8" s="13"/>
    </row>
    <row r="9" spans="1:14" ht="110.25">
      <c r="A9" s="13"/>
      <c r="B9" s="14" t="s">
        <v>32</v>
      </c>
      <c r="C9" s="13" t="s">
        <v>30</v>
      </c>
      <c r="D9" s="13"/>
      <c r="E9" s="13"/>
      <c r="F9" s="13"/>
      <c r="G9" s="13" t="s">
        <v>30</v>
      </c>
      <c r="H9" s="13"/>
      <c r="I9" s="13"/>
      <c r="J9" s="13"/>
      <c r="K9" s="13" t="s">
        <v>30</v>
      </c>
      <c r="L9" s="13"/>
      <c r="M9" s="13"/>
      <c r="N9" s="13"/>
    </row>
    <row r="10" spans="1:14" ht="78.75">
      <c r="A10" s="13"/>
      <c r="B10" s="14" t="s">
        <v>33</v>
      </c>
      <c r="C10" s="13" t="s">
        <v>30</v>
      </c>
      <c r="D10" s="27">
        <f>'Форма 2020-2 П.6'!D10</f>
        <v>931497.75</v>
      </c>
      <c r="E10" s="13"/>
      <c r="F10" s="27">
        <f>D10</f>
        <v>931497.75</v>
      </c>
      <c r="G10" s="13" t="s">
        <v>30</v>
      </c>
      <c r="H10" s="27">
        <f>'Форма 2020-2 П.6'!H8</f>
        <v>205900</v>
      </c>
      <c r="I10" s="27"/>
      <c r="J10" s="27">
        <f>H10</f>
        <v>205900</v>
      </c>
      <c r="K10" s="13" t="s">
        <v>30</v>
      </c>
      <c r="L10" s="27">
        <f>'Форма 2020-2 П.6'!L8</f>
        <v>0</v>
      </c>
      <c r="M10" s="13"/>
      <c r="N10" s="27">
        <f>L10</f>
        <v>0</v>
      </c>
    </row>
    <row r="11" spans="1:14" ht="47.25">
      <c r="A11" s="13"/>
      <c r="B11" s="14" t="s">
        <v>31</v>
      </c>
      <c r="C11" s="13" t="s">
        <v>30</v>
      </c>
      <c r="D11" s="13"/>
      <c r="E11" s="13"/>
      <c r="F11" s="13"/>
      <c r="G11" s="13" t="s">
        <v>30</v>
      </c>
      <c r="H11" s="27"/>
      <c r="I11" s="27"/>
      <c r="J11" s="27"/>
      <c r="K11" s="13" t="s">
        <v>30</v>
      </c>
      <c r="L11" s="13"/>
      <c r="M11" s="13"/>
      <c r="N11" s="13"/>
    </row>
    <row r="12" spans="1:14" ht="20.25" customHeight="1">
      <c r="A12" s="13"/>
      <c r="B12" s="13" t="s">
        <v>17</v>
      </c>
      <c r="C12" s="13"/>
      <c r="D12" s="27">
        <f>D10</f>
        <v>931497.75</v>
      </c>
      <c r="E12" s="13"/>
      <c r="F12" s="27">
        <f>F10</f>
        <v>931497.75</v>
      </c>
      <c r="G12" s="13"/>
      <c r="H12" s="27">
        <f>H10</f>
        <v>205900</v>
      </c>
      <c r="I12" s="27"/>
      <c r="J12" s="27">
        <f>J10</f>
        <v>205900</v>
      </c>
      <c r="K12" s="13"/>
      <c r="L12" s="27">
        <f>L10</f>
        <v>0</v>
      </c>
      <c r="M12" s="13"/>
      <c r="N12" s="27">
        <f>N10</f>
        <v>0</v>
      </c>
    </row>
    <row r="14" spans="1:13" ht="15.75">
      <c r="A14" s="80" t="s">
        <v>190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ht="15.75">
      <c r="N15" s="40" t="s">
        <v>20</v>
      </c>
    </row>
    <row r="16" spans="1:14" ht="15" customHeight="1">
      <c r="A16" s="72" t="s">
        <v>25</v>
      </c>
      <c r="B16" s="72" t="s">
        <v>4</v>
      </c>
      <c r="C16" s="107" t="s">
        <v>102</v>
      </c>
      <c r="D16" s="107"/>
      <c r="E16" s="107"/>
      <c r="F16" s="107"/>
      <c r="G16" s="107"/>
      <c r="H16" s="107"/>
      <c r="I16" s="109" t="s">
        <v>194</v>
      </c>
      <c r="J16" s="110"/>
      <c r="K16" s="110"/>
      <c r="L16" s="110"/>
      <c r="M16" s="110"/>
      <c r="N16" s="111"/>
    </row>
    <row r="17" spans="1:14" ht="15" customHeight="1">
      <c r="A17" s="72"/>
      <c r="B17" s="72"/>
      <c r="C17" s="105" t="s">
        <v>26</v>
      </c>
      <c r="D17" s="105"/>
      <c r="E17" s="105" t="s">
        <v>27</v>
      </c>
      <c r="F17" s="105"/>
      <c r="G17" s="105" t="s">
        <v>28</v>
      </c>
      <c r="H17" s="105" t="s">
        <v>35</v>
      </c>
      <c r="I17" s="105" t="s">
        <v>26</v>
      </c>
      <c r="J17" s="105"/>
      <c r="K17" s="105" t="s">
        <v>27</v>
      </c>
      <c r="L17" s="105"/>
      <c r="M17" s="105" t="s">
        <v>28</v>
      </c>
      <c r="N17" s="105" t="s">
        <v>36</v>
      </c>
    </row>
    <row r="18" spans="1:14" ht="31.5" customHeight="1">
      <c r="A18" s="72"/>
      <c r="B18" s="72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1:14" ht="15.75">
      <c r="A19" s="13">
        <v>1</v>
      </c>
      <c r="B19" s="13">
        <v>2</v>
      </c>
      <c r="C19" s="104">
        <v>3</v>
      </c>
      <c r="D19" s="104"/>
      <c r="E19" s="104">
        <v>4</v>
      </c>
      <c r="F19" s="104"/>
      <c r="G19" s="17">
        <v>5</v>
      </c>
      <c r="H19" s="17">
        <v>6</v>
      </c>
      <c r="I19" s="104">
        <v>7</v>
      </c>
      <c r="J19" s="104"/>
      <c r="K19" s="104">
        <v>8</v>
      </c>
      <c r="L19" s="104"/>
      <c r="M19" s="17">
        <v>9</v>
      </c>
      <c r="N19" s="17">
        <v>10</v>
      </c>
    </row>
    <row r="20" spans="1:14" ht="51.75" customHeight="1">
      <c r="A20" s="13"/>
      <c r="B20" s="14" t="s">
        <v>29</v>
      </c>
      <c r="C20" s="87"/>
      <c r="D20" s="87"/>
      <c r="E20" s="87" t="s">
        <v>30</v>
      </c>
      <c r="F20" s="87"/>
      <c r="G20" s="18" t="s">
        <v>30</v>
      </c>
      <c r="H20" s="18"/>
      <c r="I20" s="87"/>
      <c r="J20" s="87"/>
      <c r="K20" s="87" t="s">
        <v>30</v>
      </c>
      <c r="L20" s="87"/>
      <c r="M20" s="18" t="s">
        <v>30</v>
      </c>
      <c r="N20" s="18"/>
    </row>
    <row r="21" spans="1:14" ht="110.25">
      <c r="A21" s="13"/>
      <c r="B21" s="14" t="s">
        <v>32</v>
      </c>
      <c r="C21" s="87" t="s">
        <v>30</v>
      </c>
      <c r="D21" s="87"/>
      <c r="E21" s="87"/>
      <c r="F21" s="87"/>
      <c r="G21" s="18"/>
      <c r="H21" s="18"/>
      <c r="I21" s="87" t="s">
        <v>30</v>
      </c>
      <c r="J21" s="87"/>
      <c r="K21" s="87"/>
      <c r="L21" s="87"/>
      <c r="M21" s="18"/>
      <c r="N21" s="18"/>
    </row>
    <row r="22" spans="1:14" ht="78.75">
      <c r="A22" s="13"/>
      <c r="B22" s="14" t="s">
        <v>33</v>
      </c>
      <c r="C22" s="87" t="s">
        <v>30</v>
      </c>
      <c r="D22" s="87"/>
      <c r="E22" s="106">
        <f>'Форма 2020-2 П.6'!E26:F26</f>
        <v>0</v>
      </c>
      <c r="F22" s="87"/>
      <c r="G22" s="18"/>
      <c r="H22" s="47">
        <f>E22</f>
        <v>0</v>
      </c>
      <c r="I22" s="87" t="s">
        <v>30</v>
      </c>
      <c r="J22" s="87"/>
      <c r="K22" s="106">
        <f>'Форма 2020-2 П.6'!K26:L26</f>
        <v>217317</v>
      </c>
      <c r="L22" s="87"/>
      <c r="M22" s="18"/>
      <c r="N22" s="47">
        <f>K22</f>
        <v>217317</v>
      </c>
    </row>
    <row r="23" spans="1:14" ht="50.25" customHeight="1">
      <c r="A23" s="13"/>
      <c r="B23" s="14" t="s">
        <v>31</v>
      </c>
      <c r="C23" s="87" t="s">
        <v>30</v>
      </c>
      <c r="D23" s="87"/>
      <c r="E23" s="87"/>
      <c r="F23" s="87"/>
      <c r="G23" s="18"/>
      <c r="H23" s="18"/>
      <c r="I23" s="87" t="s">
        <v>30</v>
      </c>
      <c r="J23" s="87"/>
      <c r="K23" s="87"/>
      <c r="L23" s="87"/>
      <c r="M23" s="18"/>
      <c r="N23" s="18"/>
    </row>
    <row r="24" spans="1:14" ht="16.5" customHeight="1">
      <c r="A24" s="13"/>
      <c r="B24" s="13" t="s">
        <v>17</v>
      </c>
      <c r="C24" s="108"/>
      <c r="D24" s="108"/>
      <c r="E24" s="103">
        <f>E22</f>
        <v>0</v>
      </c>
      <c r="F24" s="103"/>
      <c r="G24" s="48"/>
      <c r="H24" s="48">
        <f>H22</f>
        <v>0</v>
      </c>
      <c r="I24" s="103"/>
      <c r="J24" s="103"/>
      <c r="K24" s="103">
        <f>K22</f>
        <v>217317</v>
      </c>
      <c r="L24" s="103"/>
      <c r="M24" s="48"/>
      <c r="N24" s="48">
        <f>N22</f>
        <v>217317</v>
      </c>
    </row>
  </sheetData>
  <sheetProtection/>
  <mergeCells count="45">
    <mergeCell ref="A14:M14"/>
    <mergeCell ref="M17:M18"/>
    <mergeCell ref="N17:N18"/>
    <mergeCell ref="K17:L18"/>
    <mergeCell ref="I17:J18"/>
    <mergeCell ref="I16:N16"/>
    <mergeCell ref="C21:D21"/>
    <mergeCell ref="C22:D22"/>
    <mergeCell ref="C23:D23"/>
    <mergeCell ref="C24:D24"/>
    <mergeCell ref="I24:J24"/>
    <mergeCell ref="K20:L20"/>
    <mergeCell ref="K21:L21"/>
    <mergeCell ref="K22:L22"/>
    <mergeCell ref="K23:L23"/>
    <mergeCell ref="K24:L24"/>
    <mergeCell ref="C20:D20"/>
    <mergeCell ref="A16:A18"/>
    <mergeCell ref="B16:B18"/>
    <mergeCell ref="C16:H16"/>
    <mergeCell ref="E19:F19"/>
    <mergeCell ref="C17:D18"/>
    <mergeCell ref="E22:F22"/>
    <mergeCell ref="E23:F23"/>
    <mergeCell ref="I20:J20"/>
    <mergeCell ref="I21:J21"/>
    <mergeCell ref="I22:J22"/>
    <mergeCell ref="I23:J23"/>
    <mergeCell ref="E24:F24"/>
    <mergeCell ref="I19:J19"/>
    <mergeCell ref="K19:L19"/>
    <mergeCell ref="H17:H18"/>
    <mergeCell ref="G17:G18"/>
    <mergeCell ref="A3:M3"/>
    <mergeCell ref="C19:D19"/>
    <mergeCell ref="E20:F20"/>
    <mergeCell ref="E17:F18"/>
    <mergeCell ref="E21:F21"/>
    <mergeCell ref="A1:I1"/>
    <mergeCell ref="J1:M1"/>
    <mergeCell ref="C5:F5"/>
    <mergeCell ref="G5:J5"/>
    <mergeCell ref="A5:A6"/>
    <mergeCell ref="B5:B6"/>
    <mergeCell ref="K5:N5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5"/>
  <sheetViews>
    <sheetView view="pageBreakPreview" zoomScaleSheetLayoutView="100" zoomScalePageLayoutView="0" workbookViewId="0" topLeftCell="A4">
      <selection activeCell="D8" sqref="D8:D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0.5" customHeight="1"/>
    <row r="3" spans="1:13" ht="15.75">
      <c r="A3" s="80" t="s">
        <v>195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ht="15.75">
      <c r="N4" s="40" t="s">
        <v>20</v>
      </c>
    </row>
    <row r="5" spans="1:14" ht="15.75" customHeight="1">
      <c r="A5" s="72" t="s">
        <v>39</v>
      </c>
      <c r="B5" s="72" t="s">
        <v>4</v>
      </c>
      <c r="C5" s="102" t="s">
        <v>191</v>
      </c>
      <c r="D5" s="102"/>
      <c r="E5" s="102"/>
      <c r="F5" s="102"/>
      <c r="G5" s="102" t="s">
        <v>192</v>
      </c>
      <c r="H5" s="102"/>
      <c r="I5" s="102"/>
      <c r="J5" s="102"/>
      <c r="K5" s="102" t="s">
        <v>193</v>
      </c>
      <c r="L5" s="102"/>
      <c r="M5" s="102"/>
      <c r="N5" s="102"/>
    </row>
    <row r="6" spans="1:14" ht="69.75" customHeight="1">
      <c r="A6" s="72"/>
      <c r="B6" s="72"/>
      <c r="C6" s="13" t="s">
        <v>26</v>
      </c>
      <c r="D6" s="13" t="s">
        <v>27</v>
      </c>
      <c r="E6" s="13" t="s">
        <v>28</v>
      </c>
      <c r="F6" s="15" t="s">
        <v>35</v>
      </c>
      <c r="G6" s="13" t="s">
        <v>26</v>
      </c>
      <c r="H6" s="13" t="s">
        <v>27</v>
      </c>
      <c r="I6" s="13" t="s">
        <v>28</v>
      </c>
      <c r="J6" s="13" t="s">
        <v>34</v>
      </c>
      <c r="K6" s="13" t="s">
        <v>26</v>
      </c>
      <c r="L6" s="13" t="s">
        <v>27</v>
      </c>
      <c r="M6" s="13" t="s">
        <v>28</v>
      </c>
      <c r="N6" s="13" t="s">
        <v>37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47.25">
      <c r="A8" s="13">
        <v>2240</v>
      </c>
      <c r="B8" s="60" t="s">
        <v>159</v>
      </c>
      <c r="C8" s="13"/>
      <c r="D8" s="27">
        <f>335135.79+22335+5442.84+282625.97+671.4+11626.08+21992.31</f>
        <v>679829.39</v>
      </c>
      <c r="E8" s="27"/>
      <c r="F8" s="27">
        <f>D8</f>
        <v>679829.39</v>
      </c>
      <c r="G8" s="13"/>
      <c r="H8" s="27">
        <f>'Форма 2020-2 П.7'!H12</f>
        <v>205900</v>
      </c>
      <c r="I8" s="27"/>
      <c r="J8" s="27">
        <f>H8</f>
        <v>205900</v>
      </c>
      <c r="K8" s="13"/>
      <c r="L8" s="27">
        <f>'Форма 2020-2 П.7'!L12</f>
        <v>0</v>
      </c>
      <c r="M8" s="13"/>
      <c r="N8" s="27">
        <f>L8</f>
        <v>0</v>
      </c>
    </row>
    <row r="9" spans="1:14" ht="47.25">
      <c r="A9" s="13">
        <v>3132</v>
      </c>
      <c r="B9" s="60" t="s">
        <v>160</v>
      </c>
      <c r="C9" s="13"/>
      <c r="D9" s="27">
        <f>251668.36</f>
        <v>251668.36</v>
      </c>
      <c r="E9" s="27"/>
      <c r="F9" s="27">
        <f>D9</f>
        <v>251668.36</v>
      </c>
      <c r="G9" s="13"/>
      <c r="H9" s="27"/>
      <c r="I9" s="27"/>
      <c r="J9" s="27"/>
      <c r="K9" s="13"/>
      <c r="L9" s="13"/>
      <c r="M9" s="13"/>
      <c r="N9" s="13"/>
    </row>
    <row r="10" spans="1:14" ht="15.75">
      <c r="A10" s="13"/>
      <c r="B10" s="13" t="s">
        <v>17</v>
      </c>
      <c r="C10" s="13"/>
      <c r="D10" s="27">
        <f>D8+D9</f>
        <v>931497.75</v>
      </c>
      <c r="E10" s="13"/>
      <c r="F10" s="27">
        <f>F8+F9</f>
        <v>931497.75</v>
      </c>
      <c r="G10" s="13"/>
      <c r="H10" s="27">
        <f>H8</f>
        <v>205900</v>
      </c>
      <c r="I10" s="27"/>
      <c r="J10" s="27">
        <f>J8</f>
        <v>205900</v>
      </c>
      <c r="K10" s="13"/>
      <c r="L10" s="27">
        <f>L8</f>
        <v>0</v>
      </c>
      <c r="M10" s="13"/>
      <c r="N10" s="27">
        <f>N8</f>
        <v>0</v>
      </c>
    </row>
    <row r="12" spans="1:13" ht="15.75">
      <c r="A12" s="80" t="s">
        <v>196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4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0" t="s">
        <v>20</v>
      </c>
    </row>
    <row r="14" spans="1:14" ht="15.75" customHeight="1">
      <c r="A14" s="72" t="s">
        <v>40</v>
      </c>
      <c r="B14" s="72" t="s">
        <v>4</v>
      </c>
      <c r="C14" s="102" t="s">
        <v>191</v>
      </c>
      <c r="D14" s="102"/>
      <c r="E14" s="102"/>
      <c r="F14" s="102"/>
      <c r="G14" s="102" t="s">
        <v>192</v>
      </c>
      <c r="H14" s="102"/>
      <c r="I14" s="102"/>
      <c r="J14" s="102"/>
      <c r="K14" s="102" t="s">
        <v>193</v>
      </c>
      <c r="L14" s="102"/>
      <c r="M14" s="102"/>
      <c r="N14" s="102"/>
    </row>
    <row r="15" spans="1:14" ht="69.75" customHeight="1">
      <c r="A15" s="72"/>
      <c r="B15" s="72"/>
      <c r="C15" s="13" t="s">
        <v>26</v>
      </c>
      <c r="D15" s="13" t="s">
        <v>27</v>
      </c>
      <c r="E15" s="13" t="s">
        <v>28</v>
      </c>
      <c r="F15" s="15" t="s">
        <v>35</v>
      </c>
      <c r="G15" s="13" t="s">
        <v>26</v>
      </c>
      <c r="H15" s="13" t="s">
        <v>27</v>
      </c>
      <c r="I15" s="13" t="s">
        <v>28</v>
      </c>
      <c r="J15" s="13" t="s">
        <v>34</v>
      </c>
      <c r="K15" s="13" t="s">
        <v>26</v>
      </c>
      <c r="L15" s="13" t="s">
        <v>27</v>
      </c>
      <c r="M15" s="13" t="s">
        <v>28</v>
      </c>
      <c r="N15" s="13" t="s">
        <v>37</v>
      </c>
    </row>
    <row r="16" spans="1:14" ht="15" customHeigh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</row>
    <row r="17" spans="1:14" ht="15.75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>
      <c r="A18" s="13"/>
      <c r="B18" s="13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.75" customHeight="1">
      <c r="A20" s="80" t="s">
        <v>197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9"/>
    </row>
    <row r="21" ht="15.75">
      <c r="N21" s="40" t="s">
        <v>20</v>
      </c>
    </row>
    <row r="22" spans="1:14" ht="15.75" customHeight="1">
      <c r="A22" s="72" t="s">
        <v>39</v>
      </c>
      <c r="B22" s="72" t="s">
        <v>4</v>
      </c>
      <c r="C22" s="107" t="s">
        <v>102</v>
      </c>
      <c r="D22" s="107"/>
      <c r="E22" s="107"/>
      <c r="F22" s="107"/>
      <c r="G22" s="107"/>
      <c r="H22" s="107"/>
      <c r="I22" s="109" t="s">
        <v>194</v>
      </c>
      <c r="J22" s="110"/>
      <c r="K22" s="110"/>
      <c r="L22" s="110"/>
      <c r="M22" s="110"/>
      <c r="N22" s="111"/>
    </row>
    <row r="23" spans="1:14" ht="15">
      <c r="A23" s="72"/>
      <c r="B23" s="72"/>
      <c r="C23" s="105" t="s">
        <v>26</v>
      </c>
      <c r="D23" s="105"/>
      <c r="E23" s="105" t="s">
        <v>27</v>
      </c>
      <c r="F23" s="105"/>
      <c r="G23" s="105" t="s">
        <v>28</v>
      </c>
      <c r="H23" s="105" t="s">
        <v>35</v>
      </c>
      <c r="I23" s="105" t="s">
        <v>26</v>
      </c>
      <c r="J23" s="105"/>
      <c r="K23" s="105" t="s">
        <v>27</v>
      </c>
      <c r="L23" s="105"/>
      <c r="M23" s="105" t="s">
        <v>28</v>
      </c>
      <c r="N23" s="105" t="s">
        <v>36</v>
      </c>
    </row>
    <row r="24" spans="1:14" ht="55.5" customHeight="1">
      <c r="A24" s="72"/>
      <c r="B24" s="72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5.75">
      <c r="A25" s="13">
        <v>1</v>
      </c>
      <c r="B25" s="13">
        <v>2</v>
      </c>
      <c r="C25" s="104">
        <v>3</v>
      </c>
      <c r="D25" s="104"/>
      <c r="E25" s="104">
        <v>4</v>
      </c>
      <c r="F25" s="104"/>
      <c r="G25" s="17">
        <v>5</v>
      </c>
      <c r="H25" s="17">
        <v>6</v>
      </c>
      <c r="I25" s="104">
        <v>7</v>
      </c>
      <c r="J25" s="104"/>
      <c r="K25" s="104">
        <v>8</v>
      </c>
      <c r="L25" s="104"/>
      <c r="M25" s="17">
        <v>9</v>
      </c>
      <c r="N25" s="17">
        <v>10</v>
      </c>
    </row>
    <row r="26" spans="1:14" ht="47.25">
      <c r="A26" s="13">
        <v>2240</v>
      </c>
      <c r="B26" s="14" t="s">
        <v>159</v>
      </c>
      <c r="C26" s="87"/>
      <c r="D26" s="87"/>
      <c r="E26" s="106">
        <f>'Форма 2020-2 П.7'!E21:F21</f>
        <v>0</v>
      </c>
      <c r="F26" s="87"/>
      <c r="G26" s="18"/>
      <c r="H26" s="47">
        <f>E26</f>
        <v>0</v>
      </c>
      <c r="I26" s="87"/>
      <c r="J26" s="87"/>
      <c r="K26" s="106">
        <f>'Форма 2020-2 П.7'!K21:L21</f>
        <v>217317</v>
      </c>
      <c r="L26" s="87"/>
      <c r="M26" s="18"/>
      <c r="N26" s="47">
        <f>K26</f>
        <v>217317</v>
      </c>
    </row>
    <row r="27" spans="1:14" ht="15.75">
      <c r="A27" s="13"/>
      <c r="B27" s="13" t="s">
        <v>17</v>
      </c>
      <c r="C27" s="108"/>
      <c r="D27" s="108"/>
      <c r="E27" s="103">
        <f>E26</f>
        <v>0</v>
      </c>
      <c r="F27" s="112"/>
      <c r="G27" s="43"/>
      <c r="H27" s="48">
        <f>H26</f>
        <v>0</v>
      </c>
      <c r="I27" s="112"/>
      <c r="J27" s="112"/>
      <c r="K27" s="103">
        <f>K26</f>
        <v>217317</v>
      </c>
      <c r="L27" s="112"/>
      <c r="M27" s="43"/>
      <c r="N27" s="48">
        <f>K27</f>
        <v>217317</v>
      </c>
    </row>
    <row r="29" spans="1:14" ht="15.75" customHeight="1">
      <c r="A29" s="80" t="s">
        <v>198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9"/>
    </row>
    <row r="30" ht="15.75">
      <c r="N30" s="40" t="s">
        <v>20</v>
      </c>
    </row>
    <row r="31" spans="1:14" ht="15.75" customHeight="1">
      <c r="A31" s="72" t="s">
        <v>40</v>
      </c>
      <c r="B31" s="72" t="s">
        <v>4</v>
      </c>
      <c r="C31" s="107" t="s">
        <v>102</v>
      </c>
      <c r="D31" s="107"/>
      <c r="E31" s="107"/>
      <c r="F31" s="107"/>
      <c r="G31" s="107"/>
      <c r="H31" s="107"/>
      <c r="I31" s="109" t="s">
        <v>194</v>
      </c>
      <c r="J31" s="110"/>
      <c r="K31" s="110"/>
      <c r="L31" s="110"/>
      <c r="M31" s="110"/>
      <c r="N31" s="111"/>
    </row>
    <row r="32" spans="1:14" ht="15">
      <c r="A32" s="72"/>
      <c r="B32" s="72"/>
      <c r="C32" s="105" t="s">
        <v>26</v>
      </c>
      <c r="D32" s="105"/>
      <c r="E32" s="105" t="s">
        <v>27</v>
      </c>
      <c r="F32" s="105"/>
      <c r="G32" s="105" t="s">
        <v>28</v>
      </c>
      <c r="H32" s="105" t="s">
        <v>35</v>
      </c>
      <c r="I32" s="105" t="s">
        <v>26</v>
      </c>
      <c r="J32" s="105"/>
      <c r="K32" s="105" t="s">
        <v>27</v>
      </c>
      <c r="L32" s="105"/>
      <c r="M32" s="105" t="s">
        <v>28</v>
      </c>
      <c r="N32" s="105" t="s">
        <v>36</v>
      </c>
    </row>
    <row r="33" spans="1:14" ht="55.5" customHeight="1">
      <c r="A33" s="72"/>
      <c r="B33" s="72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ht="15.75">
      <c r="A34" s="13">
        <v>1</v>
      </c>
      <c r="B34" s="13">
        <v>2</v>
      </c>
      <c r="C34" s="104">
        <v>3</v>
      </c>
      <c r="D34" s="104"/>
      <c r="E34" s="104">
        <v>4</v>
      </c>
      <c r="F34" s="104"/>
      <c r="G34" s="17">
        <v>5</v>
      </c>
      <c r="H34" s="17">
        <v>6</v>
      </c>
      <c r="I34" s="104">
        <v>7</v>
      </c>
      <c r="J34" s="104"/>
      <c r="K34" s="104">
        <v>8</v>
      </c>
      <c r="L34" s="104"/>
      <c r="M34" s="17">
        <v>9</v>
      </c>
      <c r="N34" s="17">
        <v>10</v>
      </c>
    </row>
    <row r="35" spans="1:14" ht="15.75">
      <c r="A35" s="13"/>
      <c r="B35" s="13" t="s">
        <v>17</v>
      </c>
      <c r="C35" s="108"/>
      <c r="D35" s="108"/>
      <c r="E35" s="108"/>
      <c r="F35" s="108"/>
      <c r="G35" s="16"/>
      <c r="H35" s="16"/>
      <c r="I35" s="108"/>
      <c r="J35" s="108"/>
      <c r="K35" s="108"/>
      <c r="L35" s="108"/>
      <c r="M35" s="16"/>
      <c r="N35" s="16"/>
    </row>
  </sheetData>
  <sheetProtection/>
  <mergeCells count="60">
    <mergeCell ref="C32:D33"/>
    <mergeCell ref="C25:D25"/>
    <mergeCell ref="E25:F25"/>
    <mergeCell ref="I25:J25"/>
    <mergeCell ref="C27:D27"/>
    <mergeCell ref="K35:L35"/>
    <mergeCell ref="C34:D34"/>
    <mergeCell ref="E34:F34"/>
    <mergeCell ref="I34:J34"/>
    <mergeCell ref="K34:L34"/>
    <mergeCell ref="I32:J33"/>
    <mergeCell ref="K32:L33"/>
    <mergeCell ref="C35:D35"/>
    <mergeCell ref="E35:F35"/>
    <mergeCell ref="I35:J35"/>
    <mergeCell ref="K25:L25"/>
    <mergeCell ref="K26:L26"/>
    <mergeCell ref="E27:F27"/>
    <mergeCell ref="I27:J27"/>
    <mergeCell ref="K27:L27"/>
    <mergeCell ref="E32:F33"/>
    <mergeCell ref="G32:G33"/>
    <mergeCell ref="H32:H33"/>
    <mergeCell ref="M32:M33"/>
    <mergeCell ref="C26:D26"/>
    <mergeCell ref="E26:F26"/>
    <mergeCell ref="I26:J26"/>
    <mergeCell ref="A29:M29"/>
    <mergeCell ref="A31:A33"/>
    <mergeCell ref="B31:B33"/>
    <mergeCell ref="C31:H31"/>
    <mergeCell ref="I31:N31"/>
    <mergeCell ref="N32:N33"/>
    <mergeCell ref="K23:L24"/>
    <mergeCell ref="M23:M24"/>
    <mergeCell ref="N23:N24"/>
    <mergeCell ref="A14:A15"/>
    <mergeCell ref="B14:B15"/>
    <mergeCell ref="C14:F14"/>
    <mergeCell ref="G14:J14"/>
    <mergeCell ref="K14:N14"/>
    <mergeCell ref="A20:M20"/>
    <mergeCell ref="A12:M12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A1:I1"/>
    <mergeCell ref="J1:M1"/>
    <mergeCell ref="A3:M3"/>
    <mergeCell ref="A5:A6"/>
    <mergeCell ref="B5:B6"/>
    <mergeCell ref="C5:F5"/>
    <mergeCell ref="G5:J5"/>
    <mergeCell ref="K5:N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22"/>
  <sheetViews>
    <sheetView view="pageBreakPreview" zoomScaleSheetLayoutView="100" zoomScalePageLayoutView="0" workbookViewId="0" topLeftCell="A4">
      <selection activeCell="K22" sqref="K22:L22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0" t="s">
        <v>41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0.5" customHeight="1"/>
    <row r="3" spans="1:17" ht="15.75">
      <c r="A3" s="80" t="s">
        <v>199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ht="15.75">
      <c r="N4" s="40" t="s">
        <v>20</v>
      </c>
    </row>
    <row r="5" spans="1:14" ht="15.75" customHeight="1">
      <c r="A5" s="72" t="s">
        <v>42</v>
      </c>
      <c r="B5" s="72" t="s">
        <v>90</v>
      </c>
      <c r="C5" s="102" t="s">
        <v>191</v>
      </c>
      <c r="D5" s="102"/>
      <c r="E5" s="102"/>
      <c r="F5" s="102"/>
      <c r="G5" s="102" t="s">
        <v>192</v>
      </c>
      <c r="H5" s="102"/>
      <c r="I5" s="102"/>
      <c r="J5" s="102"/>
      <c r="K5" s="102" t="s">
        <v>193</v>
      </c>
      <c r="L5" s="102"/>
      <c r="M5" s="102"/>
      <c r="N5" s="102"/>
    </row>
    <row r="6" spans="1:14" ht="69.75" customHeight="1">
      <c r="A6" s="72"/>
      <c r="B6" s="72"/>
      <c r="C6" s="13" t="s">
        <v>26</v>
      </c>
      <c r="D6" s="13" t="s">
        <v>27</v>
      </c>
      <c r="E6" s="13" t="s">
        <v>28</v>
      </c>
      <c r="F6" s="15" t="s">
        <v>35</v>
      </c>
      <c r="G6" s="13" t="s">
        <v>26</v>
      </c>
      <c r="H6" s="13" t="s">
        <v>27</v>
      </c>
      <c r="I6" s="13" t="s">
        <v>28</v>
      </c>
      <c r="J6" s="13" t="s">
        <v>34</v>
      </c>
      <c r="K6" s="13" t="s">
        <v>26</v>
      </c>
      <c r="L6" s="13" t="s">
        <v>27</v>
      </c>
      <c r="M6" s="13" t="s">
        <v>28</v>
      </c>
      <c r="N6" s="13" t="s">
        <v>37</v>
      </c>
    </row>
    <row r="7" spans="1:14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</row>
    <row r="8" spans="1:14" ht="141.75" customHeight="1">
      <c r="A8" s="13">
        <v>1</v>
      </c>
      <c r="B8" s="14" t="s">
        <v>162</v>
      </c>
      <c r="C8" s="13"/>
      <c r="D8" s="27">
        <f>'Форма 2020-2 П.8'!N10</f>
        <v>781933.45</v>
      </c>
      <c r="E8" s="27"/>
      <c r="F8" s="27">
        <f>D8</f>
        <v>781933.45</v>
      </c>
      <c r="G8" s="27"/>
      <c r="H8" s="27">
        <f>'Форма 2020-2 П.8'!Q10</f>
        <v>122500</v>
      </c>
      <c r="I8" s="27"/>
      <c r="J8" s="27">
        <f>H8</f>
        <v>122500</v>
      </c>
      <c r="K8" s="27"/>
      <c r="L8" s="27">
        <f>'Форма 2020-2 П.8'!T10</f>
        <v>0</v>
      </c>
      <c r="M8" s="27"/>
      <c r="N8" s="27">
        <f>L8</f>
        <v>0</v>
      </c>
    </row>
    <row r="9" spans="1:14" ht="102" customHeight="1">
      <c r="A9" s="13">
        <v>2</v>
      </c>
      <c r="B9" s="14" t="s">
        <v>161</v>
      </c>
      <c r="C9" s="13"/>
      <c r="D9" s="27">
        <f>'Форма 2020-2 П.8'!N19</f>
        <v>194664.11</v>
      </c>
      <c r="E9" s="13"/>
      <c r="F9" s="27">
        <f>D9</f>
        <v>194664.11</v>
      </c>
      <c r="G9" s="13"/>
      <c r="H9" s="27"/>
      <c r="I9" s="27"/>
      <c r="J9" s="27"/>
      <c r="K9" s="13"/>
      <c r="L9" s="13"/>
      <c r="M9" s="13"/>
      <c r="N9" s="13"/>
    </row>
    <row r="10" spans="1:14" ht="87.75" customHeight="1">
      <c r="A10" s="13">
        <v>3</v>
      </c>
      <c r="B10" s="45" t="s">
        <v>223</v>
      </c>
      <c r="C10" s="45"/>
      <c r="D10" s="46"/>
      <c r="E10" s="46"/>
      <c r="F10" s="27"/>
      <c r="G10" s="13"/>
      <c r="H10" s="27">
        <f>'Форма 2020-2 П.8'!Q28</f>
        <v>50000</v>
      </c>
      <c r="I10" s="13"/>
      <c r="J10" s="27">
        <f>H10</f>
        <v>50000</v>
      </c>
      <c r="K10" s="13"/>
      <c r="L10" s="13"/>
      <c r="M10" s="13"/>
      <c r="N10" s="13"/>
    </row>
    <row r="11" spans="1:14" ht="83.25" customHeight="1">
      <c r="A11" s="13">
        <v>4</v>
      </c>
      <c r="B11" s="45" t="s">
        <v>228</v>
      </c>
      <c r="C11" s="45"/>
      <c r="D11" s="46"/>
      <c r="E11" s="46"/>
      <c r="F11" s="27"/>
      <c r="G11" s="13"/>
      <c r="H11" s="27">
        <f>'Форма 2020-2 П.8'!Q35</f>
        <v>33400</v>
      </c>
      <c r="I11" s="13"/>
      <c r="J11" s="27">
        <f>H11</f>
        <v>33400</v>
      </c>
      <c r="K11" s="13"/>
      <c r="L11" s="13"/>
      <c r="M11" s="13"/>
      <c r="N11" s="13"/>
    </row>
    <row r="12" spans="1:14" ht="17.25" customHeight="1">
      <c r="A12" s="13"/>
      <c r="B12" s="13" t="s">
        <v>17</v>
      </c>
      <c r="C12" s="13"/>
      <c r="D12" s="27">
        <f>D8+D9+D10+D11</f>
        <v>976597.5599999999</v>
      </c>
      <c r="E12" s="27">
        <f aca="true" t="shared" si="0" ref="E12:N12">E8+E9+E10+E11</f>
        <v>0</v>
      </c>
      <c r="F12" s="27">
        <f t="shared" si="0"/>
        <v>976597.5599999999</v>
      </c>
      <c r="G12" s="27"/>
      <c r="H12" s="27">
        <f>H8+H9+H10+H11</f>
        <v>205900</v>
      </c>
      <c r="I12" s="27">
        <f t="shared" si="0"/>
        <v>0</v>
      </c>
      <c r="J12" s="27">
        <f t="shared" si="0"/>
        <v>205900</v>
      </c>
      <c r="K12" s="27"/>
      <c r="L12" s="27">
        <f>L8+L9+L10+L11</f>
        <v>0</v>
      </c>
      <c r="M12" s="27">
        <f t="shared" si="0"/>
        <v>0</v>
      </c>
      <c r="N12" s="27">
        <f t="shared" si="0"/>
        <v>0</v>
      </c>
    </row>
    <row r="14" spans="1:14" ht="15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.75" customHeight="1">
      <c r="A15" s="80" t="s">
        <v>200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9"/>
    </row>
    <row r="16" ht="15.75">
      <c r="N16" s="40" t="s">
        <v>20</v>
      </c>
    </row>
    <row r="17" spans="1:14" ht="15.75" customHeight="1">
      <c r="A17" s="72" t="s">
        <v>42</v>
      </c>
      <c r="B17" s="72" t="s">
        <v>90</v>
      </c>
      <c r="C17" s="107" t="s">
        <v>102</v>
      </c>
      <c r="D17" s="107"/>
      <c r="E17" s="107"/>
      <c r="F17" s="107"/>
      <c r="G17" s="107"/>
      <c r="H17" s="107"/>
      <c r="I17" s="109" t="s">
        <v>194</v>
      </c>
      <c r="J17" s="110"/>
      <c r="K17" s="110"/>
      <c r="L17" s="110"/>
      <c r="M17" s="110"/>
      <c r="N17" s="111"/>
    </row>
    <row r="18" spans="1:14" ht="15">
      <c r="A18" s="72"/>
      <c r="B18" s="72"/>
      <c r="C18" s="105" t="s">
        <v>26</v>
      </c>
      <c r="D18" s="105"/>
      <c r="E18" s="105" t="s">
        <v>27</v>
      </c>
      <c r="F18" s="105"/>
      <c r="G18" s="105" t="s">
        <v>28</v>
      </c>
      <c r="H18" s="105" t="s">
        <v>35</v>
      </c>
      <c r="I18" s="105" t="s">
        <v>26</v>
      </c>
      <c r="J18" s="105"/>
      <c r="K18" s="105" t="s">
        <v>27</v>
      </c>
      <c r="L18" s="105"/>
      <c r="M18" s="105" t="s">
        <v>28</v>
      </c>
      <c r="N18" s="105" t="s">
        <v>36</v>
      </c>
    </row>
    <row r="19" spans="1:14" ht="55.5" customHeight="1">
      <c r="A19" s="72"/>
      <c r="B19" s="72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.75">
      <c r="A20" s="13">
        <v>1</v>
      </c>
      <c r="B20" s="13">
        <v>2</v>
      </c>
      <c r="C20" s="104">
        <v>3</v>
      </c>
      <c r="D20" s="104"/>
      <c r="E20" s="104">
        <v>4</v>
      </c>
      <c r="F20" s="104"/>
      <c r="G20" s="17">
        <v>5</v>
      </c>
      <c r="H20" s="17">
        <v>6</v>
      </c>
      <c r="I20" s="104">
        <v>7</v>
      </c>
      <c r="J20" s="104"/>
      <c r="K20" s="104">
        <v>8</v>
      </c>
      <c r="L20" s="104"/>
      <c r="M20" s="17">
        <v>9</v>
      </c>
      <c r="N20" s="17">
        <v>10</v>
      </c>
    </row>
    <row r="21" spans="1:14" ht="146.25" customHeight="1">
      <c r="A21" s="13">
        <v>1</v>
      </c>
      <c r="B21" s="14" t="s">
        <v>162</v>
      </c>
      <c r="C21" s="87"/>
      <c r="D21" s="87"/>
      <c r="E21" s="106">
        <f>L8*1.062</f>
        <v>0</v>
      </c>
      <c r="F21" s="106"/>
      <c r="G21" s="47"/>
      <c r="H21" s="47">
        <f>E21</f>
        <v>0</v>
      </c>
      <c r="I21" s="106"/>
      <c r="J21" s="106"/>
      <c r="K21" s="106">
        <v>217317</v>
      </c>
      <c r="L21" s="106"/>
      <c r="M21" s="47"/>
      <c r="N21" s="47">
        <f>K21</f>
        <v>217317</v>
      </c>
    </row>
    <row r="22" spans="1:14" ht="20.25" customHeight="1">
      <c r="A22" s="13"/>
      <c r="B22" s="13" t="s">
        <v>17</v>
      </c>
      <c r="C22" s="108"/>
      <c r="D22" s="108"/>
      <c r="E22" s="103">
        <f>E21</f>
        <v>0</v>
      </c>
      <c r="F22" s="103"/>
      <c r="G22" s="48"/>
      <c r="H22" s="48">
        <f>H21</f>
        <v>0</v>
      </c>
      <c r="I22" s="103"/>
      <c r="J22" s="103"/>
      <c r="K22" s="103">
        <f>K21</f>
        <v>217317</v>
      </c>
      <c r="L22" s="103"/>
      <c r="M22" s="48"/>
      <c r="N22" s="48">
        <f>N21</f>
        <v>217317</v>
      </c>
    </row>
  </sheetData>
  <sheetProtection/>
  <mergeCells count="33">
    <mergeCell ref="C22:D22"/>
    <mergeCell ref="E22:F22"/>
    <mergeCell ref="I22:J22"/>
    <mergeCell ref="K22:L22"/>
    <mergeCell ref="C21:D21"/>
    <mergeCell ref="E21:F21"/>
    <mergeCell ref="I21:J21"/>
    <mergeCell ref="K21:L21"/>
    <mergeCell ref="K18:L19"/>
    <mergeCell ref="M18:M19"/>
    <mergeCell ref="N18:N19"/>
    <mergeCell ref="C20:D20"/>
    <mergeCell ref="E20:F20"/>
    <mergeCell ref="I20:J20"/>
    <mergeCell ref="K20:L20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A1:I1"/>
    <mergeCell ref="J1:M1"/>
    <mergeCell ref="A5:A6"/>
    <mergeCell ref="B5:B6"/>
    <mergeCell ref="C5:F5"/>
    <mergeCell ref="G5:J5"/>
    <mergeCell ref="K5:N5"/>
    <mergeCell ref="A3:Q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57"/>
  <sheetViews>
    <sheetView view="pageBreakPreview" zoomScaleSheetLayoutView="100" zoomScalePageLayoutView="0" workbookViewId="0" topLeftCell="A14">
      <selection activeCell="L30" sqref="L30"/>
    </sheetView>
  </sheetViews>
  <sheetFormatPr defaultColWidth="9.140625" defaultRowHeight="15"/>
  <cols>
    <col min="1" max="1" width="5.28125" style="0" customWidth="1"/>
    <col min="2" max="2" width="22.8515625" style="0" customWidth="1"/>
    <col min="3" max="9" width="2.7109375" style="0" hidden="1" customWidth="1"/>
    <col min="10" max="10" width="3.57421875" style="0" hidden="1" customWidth="1"/>
    <col min="11" max="11" width="14.421875" style="0" customWidth="1"/>
    <col min="12" max="12" width="17.7109375" style="0" customWidth="1"/>
    <col min="13" max="13" width="14.7109375" style="0" customWidth="1"/>
    <col min="14" max="14" width="14.57421875" style="0" customWidth="1"/>
    <col min="15" max="15" width="14.28125" style="0" customWidth="1"/>
    <col min="16" max="16" width="15.00390625" style="0" customWidth="1"/>
    <col min="17" max="17" width="16.421875" style="0" customWidth="1"/>
    <col min="18" max="18" width="14.7109375" style="0" customWidth="1"/>
    <col min="19" max="19" width="14.8515625" style="0" customWidth="1"/>
    <col min="20" max="20" width="14.7109375" style="0" customWidth="1"/>
    <col min="21" max="21" width="13.28125" style="0" customWidth="1"/>
  </cols>
  <sheetData>
    <row r="1" spans="1:20" ht="15.75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ht="10.5" customHeight="1"/>
    <row r="3" spans="1:20" ht="15.75">
      <c r="A3" s="80" t="s">
        <v>108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ht="15.75">
      <c r="U4" s="40" t="s">
        <v>20</v>
      </c>
    </row>
    <row r="5" spans="1:21" ht="15.75" customHeight="1">
      <c r="A5" s="72" t="s">
        <v>42</v>
      </c>
      <c r="B5" s="72" t="s">
        <v>43</v>
      </c>
      <c r="C5" s="15"/>
      <c r="D5" s="15"/>
      <c r="E5" s="15"/>
      <c r="F5" s="15"/>
      <c r="G5" s="15"/>
      <c r="H5" s="15"/>
      <c r="I5" s="15"/>
      <c r="J5" s="15"/>
      <c r="K5" s="122" t="s">
        <v>44</v>
      </c>
      <c r="L5" s="122" t="s">
        <v>45</v>
      </c>
      <c r="M5" s="102" t="s">
        <v>191</v>
      </c>
      <c r="N5" s="102"/>
      <c r="O5" s="102"/>
      <c r="P5" s="102" t="s">
        <v>192</v>
      </c>
      <c r="Q5" s="102"/>
      <c r="R5" s="102"/>
      <c r="S5" s="102" t="s">
        <v>193</v>
      </c>
      <c r="T5" s="102"/>
      <c r="U5" s="102"/>
    </row>
    <row r="6" spans="1:21" ht="69.75" customHeight="1">
      <c r="A6" s="72"/>
      <c r="B6" s="72"/>
      <c r="C6" s="41"/>
      <c r="D6" s="41"/>
      <c r="E6" s="41"/>
      <c r="F6" s="41"/>
      <c r="G6" s="41"/>
      <c r="H6" s="41"/>
      <c r="I6" s="41"/>
      <c r="J6" s="41"/>
      <c r="K6" s="123"/>
      <c r="L6" s="123"/>
      <c r="M6" s="13" t="s">
        <v>26</v>
      </c>
      <c r="N6" s="13" t="s">
        <v>27</v>
      </c>
      <c r="O6" s="15" t="s">
        <v>50</v>
      </c>
      <c r="P6" s="13" t="s">
        <v>26</v>
      </c>
      <c r="Q6" s="13" t="s">
        <v>27</v>
      </c>
      <c r="R6" s="13" t="s">
        <v>51</v>
      </c>
      <c r="S6" s="13" t="s">
        <v>26</v>
      </c>
      <c r="T6" s="13" t="s">
        <v>27</v>
      </c>
      <c r="U6" s="13" t="s">
        <v>37</v>
      </c>
    </row>
    <row r="7" spans="1:21" ht="15.75">
      <c r="A7" s="13">
        <v>1</v>
      </c>
      <c r="B7" s="15">
        <v>2</v>
      </c>
      <c r="C7" s="15"/>
      <c r="D7" s="15"/>
      <c r="E7" s="15"/>
      <c r="F7" s="15"/>
      <c r="G7" s="15"/>
      <c r="H7" s="15"/>
      <c r="I7" s="15"/>
      <c r="J7" s="15"/>
      <c r="K7" s="13">
        <v>3</v>
      </c>
      <c r="L7" s="13">
        <v>4</v>
      </c>
      <c r="M7" s="13">
        <v>5</v>
      </c>
      <c r="N7" s="13">
        <v>6</v>
      </c>
      <c r="O7" s="13">
        <v>7</v>
      </c>
      <c r="P7" s="13">
        <v>8</v>
      </c>
      <c r="Q7" s="13">
        <v>9</v>
      </c>
      <c r="R7" s="13">
        <v>10</v>
      </c>
      <c r="S7" s="13">
        <v>11</v>
      </c>
      <c r="T7" s="13">
        <v>12</v>
      </c>
      <c r="U7" s="13">
        <v>13</v>
      </c>
    </row>
    <row r="8" spans="1:21" ht="44.25" customHeight="1">
      <c r="A8" s="19"/>
      <c r="B8" s="118" t="s">
        <v>157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  <c r="P8" s="13"/>
      <c r="Q8" s="13"/>
      <c r="R8" s="13"/>
      <c r="S8" s="13"/>
      <c r="T8" s="13"/>
      <c r="U8" s="13"/>
    </row>
    <row r="9" spans="1:21" ht="15.75">
      <c r="A9" s="19"/>
      <c r="B9" s="51" t="s">
        <v>46</v>
      </c>
      <c r="C9" s="21"/>
      <c r="D9" s="21"/>
      <c r="E9" s="21"/>
      <c r="F9" s="21"/>
      <c r="G9" s="21"/>
      <c r="H9" s="21"/>
      <c r="I9" s="21"/>
      <c r="J9" s="21"/>
      <c r="K9" s="14"/>
      <c r="L9" s="14"/>
      <c r="M9" s="13"/>
      <c r="N9" s="13"/>
      <c r="O9" s="13"/>
      <c r="P9" s="13"/>
      <c r="Q9" s="13"/>
      <c r="R9" s="13"/>
      <c r="S9" s="13"/>
      <c r="T9" s="13"/>
      <c r="U9" s="13"/>
    </row>
    <row r="10" spans="1:21" ht="75">
      <c r="A10" s="19"/>
      <c r="B10" s="115" t="s">
        <v>164</v>
      </c>
      <c r="C10" s="115"/>
      <c r="D10" s="115"/>
      <c r="E10" s="115"/>
      <c r="F10" s="115"/>
      <c r="G10" s="115"/>
      <c r="H10" s="115"/>
      <c r="I10" s="115"/>
      <c r="J10" s="115"/>
      <c r="K10" s="13" t="s">
        <v>170</v>
      </c>
      <c r="L10" s="55" t="s">
        <v>171</v>
      </c>
      <c r="M10" s="13"/>
      <c r="N10" s="170">
        <v>781933.45</v>
      </c>
      <c r="O10" s="165">
        <f>N10</f>
        <v>781933.45</v>
      </c>
      <c r="P10" s="165"/>
      <c r="Q10" s="165">
        <v>122500</v>
      </c>
      <c r="R10" s="165">
        <f>Q10</f>
        <v>122500</v>
      </c>
      <c r="S10" s="165"/>
      <c r="T10" s="165"/>
      <c r="U10" s="165"/>
    </row>
    <row r="11" spans="1:21" ht="15.75">
      <c r="A11" s="19"/>
      <c r="B11" s="114" t="s">
        <v>47</v>
      </c>
      <c r="C11" s="114"/>
      <c r="D11" s="114"/>
      <c r="E11" s="114"/>
      <c r="F11" s="114"/>
      <c r="G11" s="114"/>
      <c r="H11" s="114"/>
      <c r="I11" s="114"/>
      <c r="J11" s="114"/>
      <c r="K11" s="13"/>
      <c r="L11" s="55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93" customHeight="1">
      <c r="A12" s="19"/>
      <c r="B12" s="115" t="s">
        <v>165</v>
      </c>
      <c r="C12" s="115"/>
      <c r="D12" s="115"/>
      <c r="E12" s="115"/>
      <c r="F12" s="115"/>
      <c r="G12" s="115"/>
      <c r="H12" s="115"/>
      <c r="I12" s="115"/>
      <c r="J12" s="115"/>
      <c r="K12" s="13" t="s">
        <v>174</v>
      </c>
      <c r="L12" s="55" t="s">
        <v>181</v>
      </c>
      <c r="M12" s="13"/>
      <c r="N12" s="54">
        <v>8</v>
      </c>
      <c r="O12" s="13">
        <f>N12</f>
        <v>8</v>
      </c>
      <c r="P12" s="13"/>
      <c r="Q12" s="54">
        <v>2</v>
      </c>
      <c r="R12" s="13">
        <f>Q12</f>
        <v>2</v>
      </c>
      <c r="S12" s="13"/>
      <c r="T12" s="54"/>
      <c r="U12" s="13"/>
    </row>
    <row r="13" spans="1:21" ht="15.75">
      <c r="A13" s="19"/>
      <c r="B13" s="114" t="s">
        <v>48</v>
      </c>
      <c r="C13" s="114"/>
      <c r="D13" s="114"/>
      <c r="E13" s="114"/>
      <c r="F13" s="114"/>
      <c r="G13" s="114"/>
      <c r="H13" s="114"/>
      <c r="I13" s="114"/>
      <c r="J13" s="114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67.5" customHeight="1">
      <c r="A14" s="19"/>
      <c r="B14" s="113" t="s">
        <v>166</v>
      </c>
      <c r="C14" s="113"/>
      <c r="D14" s="113"/>
      <c r="E14" s="113"/>
      <c r="F14" s="113"/>
      <c r="G14" s="113"/>
      <c r="H14" s="113"/>
      <c r="I14" s="113"/>
      <c r="J14" s="113"/>
      <c r="K14" s="13" t="s">
        <v>170</v>
      </c>
      <c r="L14" s="13" t="s">
        <v>172</v>
      </c>
      <c r="M14" s="13"/>
      <c r="N14" s="52">
        <f>N10/N12</f>
        <v>97741.68125</v>
      </c>
      <c r="O14" s="27">
        <f>N14</f>
        <v>97741.68125</v>
      </c>
      <c r="P14" s="13"/>
      <c r="Q14" s="52">
        <f>Q10/Q12</f>
        <v>61250</v>
      </c>
      <c r="R14" s="27">
        <f>Q14</f>
        <v>61250</v>
      </c>
      <c r="S14" s="13"/>
      <c r="T14" s="52"/>
      <c r="U14" s="27"/>
    </row>
    <row r="15" spans="1:21" ht="16.5" customHeight="1">
      <c r="A15" s="19"/>
      <c r="B15" s="114" t="s">
        <v>49</v>
      </c>
      <c r="C15" s="114"/>
      <c r="D15" s="114"/>
      <c r="E15" s="114"/>
      <c r="F15" s="114"/>
      <c r="G15" s="114"/>
      <c r="H15" s="114"/>
      <c r="I15" s="114"/>
      <c r="J15" s="11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99" customHeight="1">
      <c r="A16" s="19"/>
      <c r="B16" s="115" t="s">
        <v>167</v>
      </c>
      <c r="C16" s="115"/>
      <c r="D16" s="115"/>
      <c r="E16" s="115"/>
      <c r="F16" s="115"/>
      <c r="G16" s="115"/>
      <c r="H16" s="115"/>
      <c r="I16" s="115"/>
      <c r="J16" s="115"/>
      <c r="K16" s="13" t="s">
        <v>173</v>
      </c>
      <c r="L16" s="13" t="s">
        <v>172</v>
      </c>
      <c r="M16" s="13"/>
      <c r="N16" s="53">
        <f>N12/14*100</f>
        <v>57.14285714285714</v>
      </c>
      <c r="O16" s="53">
        <f>N16</f>
        <v>57.14285714285714</v>
      </c>
      <c r="P16" s="13"/>
      <c r="Q16" s="53">
        <f>Q12/8*100</f>
        <v>25</v>
      </c>
      <c r="R16" s="53">
        <f>Q16</f>
        <v>25</v>
      </c>
      <c r="S16" s="13"/>
      <c r="T16" s="53"/>
      <c r="U16" s="53"/>
    </row>
    <row r="17" spans="1:21" ht="24" customHeight="1">
      <c r="A17" s="19"/>
      <c r="B17" s="168" t="s">
        <v>238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3"/>
      <c r="Q17" s="13"/>
      <c r="R17" s="13"/>
      <c r="S17" s="13"/>
      <c r="T17" s="13"/>
      <c r="U17" s="13"/>
    </row>
    <row r="18" spans="1:21" ht="15.75">
      <c r="A18" s="19"/>
      <c r="B18" s="114" t="s">
        <v>46</v>
      </c>
      <c r="C18" s="114"/>
      <c r="D18" s="114"/>
      <c r="E18" s="114"/>
      <c r="F18" s="114"/>
      <c r="G18" s="114"/>
      <c r="H18" s="114"/>
      <c r="I18" s="114"/>
      <c r="J18" s="114"/>
      <c r="K18" s="14"/>
      <c r="L18" s="14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60">
      <c r="A19" s="19"/>
      <c r="B19" s="116" t="s">
        <v>164</v>
      </c>
      <c r="C19" s="116"/>
      <c r="D19" s="116"/>
      <c r="E19" s="116"/>
      <c r="F19" s="116"/>
      <c r="G19" s="116"/>
      <c r="H19" s="116"/>
      <c r="I19" s="116"/>
      <c r="J19" s="116"/>
      <c r="K19" s="56" t="s">
        <v>170</v>
      </c>
      <c r="L19" s="55" t="s">
        <v>176</v>
      </c>
      <c r="M19" s="13"/>
      <c r="N19" s="170">
        <v>194664.11</v>
      </c>
      <c r="O19" s="171">
        <f>N19</f>
        <v>194664.11</v>
      </c>
      <c r="P19" s="165"/>
      <c r="Q19" s="165"/>
      <c r="R19" s="165"/>
      <c r="S19" s="165"/>
      <c r="T19" s="165">
        <v>190000</v>
      </c>
      <c r="U19" s="165">
        <f>T19</f>
        <v>190000</v>
      </c>
    </row>
    <row r="20" spans="1:21" ht="15.75">
      <c r="A20" s="19"/>
      <c r="B20" s="114" t="s">
        <v>47</v>
      </c>
      <c r="C20" s="114"/>
      <c r="D20" s="114"/>
      <c r="E20" s="114"/>
      <c r="F20" s="114"/>
      <c r="G20" s="114"/>
      <c r="H20" s="114"/>
      <c r="I20" s="114"/>
      <c r="J20" s="114"/>
      <c r="K20" s="56"/>
      <c r="L20" s="56"/>
      <c r="M20" s="13"/>
      <c r="N20" s="56"/>
      <c r="O20" s="56"/>
      <c r="P20" s="13"/>
      <c r="Q20" s="13"/>
      <c r="R20" s="13"/>
      <c r="S20" s="13"/>
      <c r="T20" s="13"/>
      <c r="U20" s="13"/>
    </row>
    <row r="21" spans="1:21" ht="82.5" customHeight="1">
      <c r="A21" s="19"/>
      <c r="B21" s="116" t="s">
        <v>168</v>
      </c>
      <c r="C21" s="116"/>
      <c r="D21" s="116"/>
      <c r="E21" s="116"/>
      <c r="F21" s="116"/>
      <c r="G21" s="116"/>
      <c r="H21" s="116"/>
      <c r="I21" s="116"/>
      <c r="J21" s="116"/>
      <c r="K21" s="56" t="s">
        <v>175</v>
      </c>
      <c r="L21" s="56" t="s">
        <v>177</v>
      </c>
      <c r="M21" s="13"/>
      <c r="N21" s="56">
        <v>193</v>
      </c>
      <c r="O21" s="56">
        <f>N21</f>
        <v>193</v>
      </c>
      <c r="P21" s="13"/>
      <c r="Q21" s="13"/>
      <c r="R21" s="13"/>
      <c r="S21" s="13"/>
      <c r="T21" s="54">
        <v>3</v>
      </c>
      <c r="U21" s="13">
        <f>T21</f>
        <v>3</v>
      </c>
    </row>
    <row r="22" spans="1:21" ht="15.75">
      <c r="A22" s="19"/>
      <c r="B22" s="114" t="s">
        <v>48</v>
      </c>
      <c r="C22" s="114"/>
      <c r="D22" s="114"/>
      <c r="E22" s="114"/>
      <c r="F22" s="114"/>
      <c r="G22" s="114"/>
      <c r="H22" s="114"/>
      <c r="I22" s="114"/>
      <c r="J22" s="114"/>
      <c r="K22" s="56"/>
      <c r="L22" s="56"/>
      <c r="M22" s="13"/>
      <c r="N22" s="56"/>
      <c r="O22" s="56"/>
      <c r="P22" s="13"/>
      <c r="Q22" s="13"/>
      <c r="R22" s="13"/>
      <c r="S22" s="13"/>
      <c r="T22" s="13"/>
      <c r="U22" s="13"/>
    </row>
    <row r="23" spans="1:21" ht="68.25" customHeight="1">
      <c r="A23" s="19"/>
      <c r="B23" s="117" t="s">
        <v>169</v>
      </c>
      <c r="C23" s="117"/>
      <c r="D23" s="117"/>
      <c r="E23" s="117"/>
      <c r="F23" s="117"/>
      <c r="G23" s="117"/>
      <c r="H23" s="117"/>
      <c r="I23" s="117"/>
      <c r="J23" s="117"/>
      <c r="K23" s="56" t="s">
        <v>170</v>
      </c>
      <c r="L23" s="56" t="s">
        <v>172</v>
      </c>
      <c r="M23" s="13"/>
      <c r="N23" s="71">
        <f>N19/N21</f>
        <v>1008.6223316062176</v>
      </c>
      <c r="O23" s="71">
        <f>N23</f>
        <v>1008.6223316062176</v>
      </c>
      <c r="P23" s="13"/>
      <c r="Q23" s="53"/>
      <c r="R23" s="53"/>
      <c r="S23" s="13"/>
      <c r="T23" s="52">
        <f>T19/T21</f>
        <v>63333.333333333336</v>
      </c>
      <c r="U23" s="27">
        <f>T23</f>
        <v>63333.333333333336</v>
      </c>
    </row>
    <row r="24" spans="1:21" ht="16.5" customHeight="1">
      <c r="A24" s="13"/>
      <c r="B24" s="114" t="s">
        <v>49</v>
      </c>
      <c r="C24" s="114"/>
      <c r="D24" s="114"/>
      <c r="E24" s="114"/>
      <c r="F24" s="114"/>
      <c r="G24" s="114"/>
      <c r="H24" s="114"/>
      <c r="I24" s="114"/>
      <c r="J24" s="114"/>
      <c r="K24" s="56"/>
      <c r="L24" s="56"/>
      <c r="M24" s="13"/>
      <c r="N24" s="71"/>
      <c r="O24" s="71"/>
      <c r="P24" s="13"/>
      <c r="Q24" s="53"/>
      <c r="R24" s="53"/>
      <c r="S24" s="13"/>
      <c r="T24" s="52"/>
      <c r="U24" s="27"/>
    </row>
    <row r="25" spans="1:21" ht="132" customHeight="1">
      <c r="A25" s="13"/>
      <c r="B25" s="115" t="s">
        <v>239</v>
      </c>
      <c r="C25" s="115"/>
      <c r="D25" s="115"/>
      <c r="E25" s="115"/>
      <c r="F25" s="115"/>
      <c r="G25" s="115"/>
      <c r="H25" s="115"/>
      <c r="I25" s="115"/>
      <c r="J25" s="115"/>
      <c r="K25" s="13" t="s">
        <v>173</v>
      </c>
      <c r="L25" s="13" t="s">
        <v>172</v>
      </c>
      <c r="M25" s="13"/>
      <c r="N25" s="71"/>
      <c r="O25" s="71"/>
      <c r="P25" s="13"/>
      <c r="Q25" s="53"/>
      <c r="R25" s="53"/>
      <c r="S25" s="13"/>
      <c r="T25" s="52">
        <f>T21/3*100</f>
        <v>100</v>
      </c>
      <c r="U25" s="27">
        <f>T25</f>
        <v>100</v>
      </c>
    </row>
    <row r="26" spans="1:21" ht="27" customHeight="1">
      <c r="A26" s="13"/>
      <c r="B26" s="113" t="s">
        <v>229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20"/>
      <c r="R26" s="20"/>
      <c r="S26" s="20"/>
      <c r="T26" s="20"/>
      <c r="U26" s="20"/>
    </row>
    <row r="27" spans="1:21" ht="19.5" customHeight="1">
      <c r="A27" s="69">
        <v>1</v>
      </c>
      <c r="B27" s="114" t="s">
        <v>46</v>
      </c>
      <c r="C27" s="114"/>
      <c r="D27" s="114"/>
      <c r="E27" s="114"/>
      <c r="F27" s="114"/>
      <c r="G27" s="114"/>
      <c r="H27" s="114"/>
      <c r="I27" s="114"/>
      <c r="J27" s="114"/>
      <c r="K27" s="50"/>
      <c r="L27" s="13"/>
      <c r="M27" s="13"/>
      <c r="N27" s="53"/>
      <c r="O27" s="53"/>
      <c r="P27" s="13"/>
      <c r="Q27" s="13"/>
      <c r="R27" s="13"/>
      <c r="S27" s="13"/>
      <c r="T27" s="13"/>
      <c r="U27" s="13"/>
    </row>
    <row r="28" spans="1:21" ht="40.5" customHeight="1">
      <c r="A28" s="70"/>
      <c r="B28" s="115" t="s">
        <v>164</v>
      </c>
      <c r="C28" s="115"/>
      <c r="D28" s="115"/>
      <c r="E28" s="115"/>
      <c r="F28" s="115"/>
      <c r="G28" s="115"/>
      <c r="H28" s="115"/>
      <c r="I28" s="115"/>
      <c r="J28" s="115"/>
      <c r="K28" s="50" t="s">
        <v>222</v>
      </c>
      <c r="L28" s="55" t="s">
        <v>178</v>
      </c>
      <c r="M28" s="13"/>
      <c r="N28" s="53"/>
      <c r="O28" s="53"/>
      <c r="P28" s="13"/>
      <c r="Q28" s="165">
        <v>50000</v>
      </c>
      <c r="R28" s="165">
        <f>Q28</f>
        <v>50000</v>
      </c>
      <c r="S28" s="13"/>
      <c r="T28" s="27"/>
      <c r="U28" s="27"/>
    </row>
    <row r="29" spans="1:21" ht="18.75" customHeight="1">
      <c r="A29" s="69">
        <v>2</v>
      </c>
      <c r="B29" s="114" t="s">
        <v>47</v>
      </c>
      <c r="C29" s="114"/>
      <c r="D29" s="114"/>
      <c r="E29" s="114"/>
      <c r="F29" s="114"/>
      <c r="G29" s="114"/>
      <c r="H29" s="114"/>
      <c r="I29" s="114"/>
      <c r="J29" s="114"/>
      <c r="K29" s="50"/>
      <c r="L29" s="50"/>
      <c r="M29" s="13"/>
      <c r="N29" s="53"/>
      <c r="O29" s="53"/>
      <c r="P29" s="13"/>
      <c r="Q29" s="13"/>
      <c r="R29" s="13"/>
      <c r="S29" s="13"/>
      <c r="T29" s="13"/>
      <c r="U29" s="13"/>
    </row>
    <row r="30" spans="1:21" ht="50.25" customHeight="1">
      <c r="A30" s="70"/>
      <c r="B30" s="115" t="s">
        <v>220</v>
      </c>
      <c r="C30" s="115"/>
      <c r="D30" s="115"/>
      <c r="E30" s="115"/>
      <c r="F30" s="115"/>
      <c r="G30" s="115"/>
      <c r="H30" s="115"/>
      <c r="I30" s="115"/>
      <c r="J30" s="115"/>
      <c r="K30" s="50" t="s">
        <v>174</v>
      </c>
      <c r="L30" s="56" t="s">
        <v>177</v>
      </c>
      <c r="M30" s="13"/>
      <c r="N30" s="53"/>
      <c r="O30" s="53"/>
      <c r="P30" s="13"/>
      <c r="Q30" s="13">
        <v>1</v>
      </c>
      <c r="R30" s="13">
        <f>Q30</f>
        <v>1</v>
      </c>
      <c r="S30" s="13"/>
      <c r="T30" s="13"/>
      <c r="U30" s="13"/>
    </row>
    <row r="31" spans="1:21" ht="22.5" customHeight="1">
      <c r="A31" s="69">
        <v>3</v>
      </c>
      <c r="B31" s="114" t="s">
        <v>48</v>
      </c>
      <c r="C31" s="114"/>
      <c r="D31" s="114"/>
      <c r="E31" s="114"/>
      <c r="F31" s="114"/>
      <c r="G31" s="114"/>
      <c r="H31" s="114"/>
      <c r="I31" s="114"/>
      <c r="J31" s="114"/>
      <c r="K31" s="50"/>
      <c r="L31" s="50"/>
      <c r="M31" s="13"/>
      <c r="N31" s="53"/>
      <c r="O31" s="53"/>
      <c r="P31" s="13"/>
      <c r="Q31" s="13"/>
      <c r="R31" s="13"/>
      <c r="S31" s="13"/>
      <c r="T31" s="13"/>
      <c r="U31" s="13"/>
    </row>
    <row r="32" spans="1:21" ht="50.25" customHeight="1">
      <c r="A32" s="70"/>
      <c r="B32" s="113" t="s">
        <v>221</v>
      </c>
      <c r="C32" s="113"/>
      <c r="D32" s="113"/>
      <c r="E32" s="113"/>
      <c r="F32" s="113"/>
      <c r="G32" s="113"/>
      <c r="H32" s="113"/>
      <c r="I32" s="113"/>
      <c r="J32" s="113"/>
      <c r="K32" s="50" t="s">
        <v>222</v>
      </c>
      <c r="L32" s="13" t="s">
        <v>172</v>
      </c>
      <c r="M32" s="13"/>
      <c r="N32" s="53"/>
      <c r="O32" s="53"/>
      <c r="P32" s="13"/>
      <c r="Q32" s="165">
        <f>Q28/Q30</f>
        <v>50000</v>
      </c>
      <c r="R32" s="165">
        <f>Q32</f>
        <v>50000</v>
      </c>
      <c r="S32" s="13"/>
      <c r="T32" s="27"/>
      <c r="U32" s="27"/>
    </row>
    <row r="33" spans="1:21" ht="24" customHeight="1">
      <c r="A33" s="70"/>
      <c r="B33" s="113" t="s">
        <v>230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3"/>
      <c r="Q33" s="13"/>
      <c r="R33" s="13"/>
      <c r="S33" s="13"/>
      <c r="T33" s="27"/>
      <c r="U33" s="27"/>
    </row>
    <row r="34" spans="1:21" ht="18.75" customHeight="1">
      <c r="A34" s="69">
        <v>1</v>
      </c>
      <c r="B34" s="59" t="s">
        <v>46</v>
      </c>
      <c r="C34" s="59"/>
      <c r="D34" s="59"/>
      <c r="E34" s="59"/>
      <c r="F34" s="59"/>
      <c r="G34" s="59"/>
      <c r="H34" s="59"/>
      <c r="I34" s="59"/>
      <c r="J34" s="59"/>
      <c r="K34" s="49"/>
      <c r="L34" s="49"/>
      <c r="M34" s="13"/>
      <c r="N34" s="53"/>
      <c r="O34" s="53"/>
      <c r="P34" s="13"/>
      <c r="Q34" s="13"/>
      <c r="R34" s="13"/>
      <c r="S34" s="13"/>
      <c r="T34" s="27"/>
      <c r="U34" s="27"/>
    </row>
    <row r="35" spans="1:21" ht="36.75" customHeight="1">
      <c r="A35" s="70"/>
      <c r="B35" s="49" t="s">
        <v>164</v>
      </c>
      <c r="C35" s="49"/>
      <c r="D35" s="49"/>
      <c r="E35" s="49"/>
      <c r="F35" s="49"/>
      <c r="G35" s="49"/>
      <c r="H35" s="49"/>
      <c r="I35" s="49"/>
      <c r="J35" s="49"/>
      <c r="K35" s="50" t="s">
        <v>222</v>
      </c>
      <c r="L35" s="55" t="s">
        <v>178</v>
      </c>
      <c r="M35" s="13"/>
      <c r="N35" s="53"/>
      <c r="O35" s="53"/>
      <c r="P35" s="13"/>
      <c r="Q35" s="165">
        <v>33400</v>
      </c>
      <c r="R35" s="165">
        <f>Q35</f>
        <v>33400</v>
      </c>
      <c r="S35" s="13"/>
      <c r="T35" s="27"/>
      <c r="U35" s="27"/>
    </row>
    <row r="36" spans="1:21" ht="19.5" customHeight="1">
      <c r="A36" s="69">
        <v>2</v>
      </c>
      <c r="B36" s="59" t="s">
        <v>47</v>
      </c>
      <c r="C36" s="59"/>
      <c r="D36" s="59"/>
      <c r="E36" s="59"/>
      <c r="F36" s="59"/>
      <c r="G36" s="59"/>
      <c r="H36" s="59"/>
      <c r="I36" s="59"/>
      <c r="J36" s="59"/>
      <c r="K36" s="50"/>
      <c r="L36" s="49"/>
      <c r="M36" s="13"/>
      <c r="N36" s="53"/>
      <c r="O36" s="53"/>
      <c r="P36" s="13"/>
      <c r="Q36" s="27"/>
      <c r="R36" s="27"/>
      <c r="S36" s="13"/>
      <c r="T36" s="27"/>
      <c r="U36" s="27"/>
    </row>
    <row r="37" spans="1:21" ht="50.25" customHeight="1">
      <c r="A37" s="70"/>
      <c r="B37" s="49" t="s">
        <v>224</v>
      </c>
      <c r="C37" s="49"/>
      <c r="D37" s="49"/>
      <c r="E37" s="49"/>
      <c r="F37" s="49"/>
      <c r="G37" s="49"/>
      <c r="H37" s="49"/>
      <c r="I37" s="49"/>
      <c r="J37" s="49"/>
      <c r="K37" s="50" t="s">
        <v>174</v>
      </c>
      <c r="L37" s="49" t="s">
        <v>227</v>
      </c>
      <c r="M37" s="13"/>
      <c r="N37" s="53"/>
      <c r="O37" s="53"/>
      <c r="P37" s="13"/>
      <c r="Q37" s="13">
        <v>200</v>
      </c>
      <c r="R37" s="13">
        <f>Q37</f>
        <v>200</v>
      </c>
      <c r="S37" s="13"/>
      <c r="T37" s="13"/>
      <c r="U37" s="13"/>
    </row>
    <row r="38" spans="1:21" ht="18.75" customHeight="1">
      <c r="A38" s="69">
        <v>3</v>
      </c>
      <c r="B38" s="59" t="s">
        <v>48</v>
      </c>
      <c r="C38" s="59"/>
      <c r="D38" s="59"/>
      <c r="E38" s="59"/>
      <c r="F38" s="59"/>
      <c r="G38" s="59"/>
      <c r="H38" s="59"/>
      <c r="I38" s="59"/>
      <c r="J38" s="59"/>
      <c r="K38" s="50"/>
      <c r="L38" s="49"/>
      <c r="M38" s="13"/>
      <c r="N38" s="53"/>
      <c r="O38" s="53"/>
      <c r="P38" s="13"/>
      <c r="Q38" s="13"/>
      <c r="R38" s="13"/>
      <c r="S38" s="13"/>
      <c r="T38" s="13"/>
      <c r="U38" s="13"/>
    </row>
    <row r="39" spans="1:21" ht="50.25" customHeight="1">
      <c r="A39" s="70"/>
      <c r="B39" s="45" t="s">
        <v>225</v>
      </c>
      <c r="C39" s="45"/>
      <c r="D39" s="45"/>
      <c r="E39" s="45"/>
      <c r="F39" s="45"/>
      <c r="G39" s="45"/>
      <c r="H39" s="45"/>
      <c r="I39" s="45"/>
      <c r="J39" s="45"/>
      <c r="K39" s="50" t="s">
        <v>222</v>
      </c>
      <c r="L39" s="13" t="s">
        <v>172</v>
      </c>
      <c r="M39" s="13"/>
      <c r="N39" s="53"/>
      <c r="O39" s="53"/>
      <c r="P39" s="13"/>
      <c r="Q39" s="172">
        <f>Q35/Q37</f>
        <v>167</v>
      </c>
      <c r="R39" s="172">
        <f>Q39</f>
        <v>167</v>
      </c>
      <c r="S39" s="13"/>
      <c r="T39" s="53"/>
      <c r="U39" s="53"/>
    </row>
    <row r="40" spans="1:21" ht="18" customHeight="1">
      <c r="A40" s="69">
        <v>4</v>
      </c>
      <c r="B40" s="59" t="s">
        <v>49</v>
      </c>
      <c r="C40" s="59"/>
      <c r="D40" s="59"/>
      <c r="E40" s="59"/>
      <c r="F40" s="59"/>
      <c r="G40" s="59"/>
      <c r="H40" s="59"/>
      <c r="I40" s="59"/>
      <c r="J40" s="59"/>
      <c r="K40" s="50"/>
      <c r="L40" s="49"/>
      <c r="M40" s="13"/>
      <c r="N40" s="53"/>
      <c r="O40" s="53"/>
      <c r="P40" s="13"/>
      <c r="Q40" s="13"/>
      <c r="R40" s="13"/>
      <c r="S40" s="13"/>
      <c r="T40" s="13"/>
      <c r="U40" s="13"/>
    </row>
    <row r="41" spans="1:21" ht="115.5" customHeight="1">
      <c r="A41" s="70"/>
      <c r="B41" s="45" t="s">
        <v>226</v>
      </c>
      <c r="C41" s="45"/>
      <c r="D41" s="45"/>
      <c r="E41" s="45"/>
      <c r="F41" s="45"/>
      <c r="G41" s="45"/>
      <c r="H41" s="45"/>
      <c r="I41" s="45"/>
      <c r="J41" s="45"/>
      <c r="K41" s="50" t="s">
        <v>173</v>
      </c>
      <c r="L41" s="13" t="s">
        <v>172</v>
      </c>
      <c r="M41" s="13"/>
      <c r="N41" s="53"/>
      <c r="O41" s="53"/>
      <c r="P41" s="13"/>
      <c r="Q41" s="53">
        <f>Q37/200*100</f>
        <v>100</v>
      </c>
      <c r="R41" s="53">
        <f>Q41</f>
        <v>100</v>
      </c>
      <c r="S41" s="13"/>
      <c r="T41" s="53"/>
      <c r="U41" s="53"/>
    </row>
    <row r="42" ht="9.75" customHeight="1"/>
    <row r="43" spans="1:21" ht="15.75" customHeight="1">
      <c r="A43" s="80" t="s">
        <v>201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"/>
    </row>
    <row r="44" ht="15.75">
      <c r="U44" s="40" t="s">
        <v>20</v>
      </c>
    </row>
    <row r="45" spans="1:21" ht="24" customHeight="1">
      <c r="A45" s="72" t="s">
        <v>42</v>
      </c>
      <c r="B45" s="72" t="s">
        <v>43</v>
      </c>
      <c r="C45" s="15"/>
      <c r="D45" s="15"/>
      <c r="E45" s="15"/>
      <c r="F45" s="15"/>
      <c r="G45" s="15"/>
      <c r="H45" s="15"/>
      <c r="I45" s="15"/>
      <c r="J45" s="15"/>
      <c r="K45" s="122" t="s">
        <v>44</v>
      </c>
      <c r="L45" s="122" t="s">
        <v>45</v>
      </c>
      <c r="M45" s="102" t="s">
        <v>102</v>
      </c>
      <c r="N45" s="105"/>
      <c r="O45" s="105"/>
      <c r="P45" s="105"/>
      <c r="Q45" s="105"/>
      <c r="R45" s="136" t="s">
        <v>194</v>
      </c>
      <c r="S45" s="137"/>
      <c r="T45" s="137"/>
      <c r="U45" s="138"/>
    </row>
    <row r="46" spans="1:21" ht="15.75" customHeight="1">
      <c r="A46" s="72"/>
      <c r="B46" s="72"/>
      <c r="C46" s="42"/>
      <c r="D46" s="42"/>
      <c r="E46" s="42"/>
      <c r="F46" s="42"/>
      <c r="G46" s="42"/>
      <c r="H46" s="42"/>
      <c r="I46" s="42"/>
      <c r="J46" s="42"/>
      <c r="K46" s="130"/>
      <c r="L46" s="130"/>
      <c r="M46" s="105" t="s">
        <v>26</v>
      </c>
      <c r="N46" s="105"/>
      <c r="O46" s="126" t="s">
        <v>27</v>
      </c>
      <c r="P46" s="127"/>
      <c r="Q46" s="105" t="s">
        <v>50</v>
      </c>
      <c r="R46" s="105" t="s">
        <v>26</v>
      </c>
      <c r="S46" s="105" t="s">
        <v>27</v>
      </c>
      <c r="T46" s="105"/>
      <c r="U46" s="105" t="s">
        <v>98</v>
      </c>
    </row>
    <row r="47" spans="1:21" ht="28.5" customHeight="1">
      <c r="A47" s="72"/>
      <c r="B47" s="72"/>
      <c r="C47" s="41"/>
      <c r="D47" s="41"/>
      <c r="E47" s="41"/>
      <c r="F47" s="41"/>
      <c r="G47" s="41"/>
      <c r="H47" s="41"/>
      <c r="I47" s="41"/>
      <c r="J47" s="41"/>
      <c r="K47" s="123"/>
      <c r="L47" s="123"/>
      <c r="M47" s="105"/>
      <c r="N47" s="105"/>
      <c r="O47" s="128"/>
      <c r="P47" s="129"/>
      <c r="Q47" s="105"/>
      <c r="R47" s="105"/>
      <c r="S47" s="105"/>
      <c r="T47" s="105"/>
      <c r="U47" s="105"/>
    </row>
    <row r="48" spans="1:21" ht="15.75">
      <c r="A48" s="13">
        <v>1</v>
      </c>
      <c r="B48" s="13">
        <v>2</v>
      </c>
      <c r="C48" s="13"/>
      <c r="D48" s="13"/>
      <c r="E48" s="13"/>
      <c r="F48" s="13"/>
      <c r="G48" s="13"/>
      <c r="H48" s="13"/>
      <c r="I48" s="13"/>
      <c r="J48" s="13"/>
      <c r="K48" s="13">
        <v>3</v>
      </c>
      <c r="L48" s="13">
        <v>4</v>
      </c>
      <c r="M48" s="104">
        <v>5</v>
      </c>
      <c r="N48" s="104"/>
      <c r="O48" s="124">
        <v>6</v>
      </c>
      <c r="P48" s="125"/>
      <c r="Q48" s="17">
        <v>7</v>
      </c>
      <c r="R48" s="17">
        <v>8</v>
      </c>
      <c r="S48" s="104">
        <v>9</v>
      </c>
      <c r="T48" s="104"/>
      <c r="U48" s="17">
        <v>10</v>
      </c>
    </row>
    <row r="49" spans="1:21" ht="15.75">
      <c r="A49" s="13"/>
      <c r="B49" s="169" t="s">
        <v>237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63"/>
      <c r="N49" s="64"/>
      <c r="O49" s="63"/>
      <c r="P49" s="64"/>
      <c r="Q49" s="17"/>
      <c r="R49" s="17"/>
      <c r="S49" s="63"/>
      <c r="T49" s="64"/>
      <c r="U49" s="17"/>
    </row>
    <row r="50" spans="1:21" ht="18" customHeight="1">
      <c r="A50" s="13"/>
      <c r="B50" s="21" t="s">
        <v>46</v>
      </c>
      <c r="C50" s="21"/>
      <c r="D50" s="21"/>
      <c r="E50" s="21"/>
      <c r="F50" s="21"/>
      <c r="G50" s="21"/>
      <c r="H50" s="21"/>
      <c r="I50" s="21"/>
      <c r="J50" s="21"/>
      <c r="K50" s="13"/>
      <c r="L50" s="13"/>
      <c r="M50" s="124"/>
      <c r="N50" s="125"/>
      <c r="O50" s="124"/>
      <c r="P50" s="125"/>
      <c r="Q50" s="17"/>
      <c r="R50" s="17"/>
      <c r="S50" s="140"/>
      <c r="T50" s="141"/>
      <c r="U50" s="17"/>
    </row>
    <row r="51" spans="1:21" ht="18" customHeight="1">
      <c r="A51" s="13"/>
      <c r="B51" s="115" t="s">
        <v>164</v>
      </c>
      <c r="C51" s="115"/>
      <c r="D51" s="115"/>
      <c r="E51" s="115"/>
      <c r="F51" s="115"/>
      <c r="G51" s="115"/>
      <c r="H51" s="115"/>
      <c r="I51" s="115"/>
      <c r="J51" s="115"/>
      <c r="K51" s="13" t="s">
        <v>170</v>
      </c>
      <c r="L51" s="13" t="s">
        <v>179</v>
      </c>
      <c r="M51" s="124"/>
      <c r="N51" s="125"/>
      <c r="O51" s="173">
        <f>T19*1.062</f>
        <v>201780</v>
      </c>
      <c r="P51" s="174"/>
      <c r="Q51" s="171">
        <f>O51</f>
        <v>201780</v>
      </c>
      <c r="R51" s="171"/>
      <c r="S51" s="173">
        <f>O51*1.053</f>
        <v>212474.34</v>
      </c>
      <c r="T51" s="174"/>
      <c r="U51" s="171">
        <f>S51</f>
        <v>212474.34</v>
      </c>
    </row>
    <row r="52" spans="1:21" ht="20.25" customHeight="1">
      <c r="A52" s="13"/>
      <c r="B52" s="21" t="s">
        <v>47</v>
      </c>
      <c r="C52" s="21"/>
      <c r="D52" s="21"/>
      <c r="E52" s="21"/>
      <c r="F52" s="21"/>
      <c r="G52" s="21"/>
      <c r="H52" s="21"/>
      <c r="I52" s="21"/>
      <c r="J52" s="21"/>
      <c r="K52" s="13"/>
      <c r="L52" s="13"/>
      <c r="M52" s="124"/>
      <c r="N52" s="125"/>
      <c r="O52" s="142"/>
      <c r="P52" s="143"/>
      <c r="Q52" s="56"/>
      <c r="R52" s="56"/>
      <c r="S52" s="142"/>
      <c r="T52" s="143"/>
      <c r="U52" s="56"/>
    </row>
    <row r="53" spans="1:21" ht="67.5" customHeight="1">
      <c r="A53" s="13"/>
      <c r="B53" s="115" t="s">
        <v>165</v>
      </c>
      <c r="C53" s="115"/>
      <c r="D53" s="115"/>
      <c r="E53" s="115"/>
      <c r="F53" s="115"/>
      <c r="G53" s="115"/>
      <c r="H53" s="115"/>
      <c r="I53" s="115"/>
      <c r="J53" s="115"/>
      <c r="K53" s="13" t="s">
        <v>174</v>
      </c>
      <c r="L53" s="13" t="s">
        <v>180</v>
      </c>
      <c r="M53" s="87"/>
      <c r="N53" s="87"/>
      <c r="O53" s="133">
        <v>3</v>
      </c>
      <c r="P53" s="134"/>
      <c r="Q53" s="57">
        <f>O53</f>
        <v>3</v>
      </c>
      <c r="R53" s="57"/>
      <c r="S53" s="135">
        <v>3</v>
      </c>
      <c r="T53" s="135"/>
      <c r="U53" s="57">
        <f>S53</f>
        <v>3</v>
      </c>
    </row>
    <row r="54" spans="1:21" ht="19.5" customHeight="1">
      <c r="A54" s="13"/>
      <c r="B54" s="21" t="s">
        <v>48</v>
      </c>
      <c r="C54" s="21"/>
      <c r="D54" s="21"/>
      <c r="E54" s="21"/>
      <c r="F54" s="21"/>
      <c r="G54" s="21"/>
      <c r="H54" s="21"/>
      <c r="I54" s="21"/>
      <c r="J54" s="21"/>
      <c r="K54" s="14"/>
      <c r="L54" s="14"/>
      <c r="M54" s="87"/>
      <c r="N54" s="87"/>
      <c r="O54" s="133"/>
      <c r="P54" s="134"/>
      <c r="Q54" s="57"/>
      <c r="R54" s="57"/>
      <c r="S54" s="135"/>
      <c r="T54" s="135"/>
      <c r="U54" s="57"/>
    </row>
    <row r="55" spans="1:21" ht="66.75" customHeight="1">
      <c r="A55" s="13"/>
      <c r="B55" s="113" t="s">
        <v>166</v>
      </c>
      <c r="C55" s="113"/>
      <c r="D55" s="113"/>
      <c r="E55" s="113"/>
      <c r="F55" s="113"/>
      <c r="G55" s="113"/>
      <c r="H55" s="113"/>
      <c r="I55" s="113"/>
      <c r="J55" s="113"/>
      <c r="K55" s="13" t="s">
        <v>170</v>
      </c>
      <c r="L55" s="13" t="s">
        <v>172</v>
      </c>
      <c r="M55" s="87"/>
      <c r="N55" s="87"/>
      <c r="O55" s="133">
        <f>O51/O53</f>
        <v>67260</v>
      </c>
      <c r="P55" s="134"/>
      <c r="Q55" s="57">
        <f>O55</f>
        <v>67260</v>
      </c>
      <c r="R55" s="57"/>
      <c r="S55" s="175">
        <f>S51/S53</f>
        <v>70824.78</v>
      </c>
      <c r="T55" s="175"/>
      <c r="U55" s="176">
        <f>S55</f>
        <v>70824.78</v>
      </c>
    </row>
    <row r="56" spans="1:21" ht="18.75" customHeight="1">
      <c r="A56" s="13"/>
      <c r="B56" s="21" t="s">
        <v>49</v>
      </c>
      <c r="C56" s="21"/>
      <c r="D56" s="21"/>
      <c r="E56" s="21"/>
      <c r="F56" s="21"/>
      <c r="G56" s="21"/>
      <c r="H56" s="21"/>
      <c r="I56" s="21"/>
      <c r="J56" s="21"/>
      <c r="K56" s="14"/>
      <c r="L56" s="14"/>
      <c r="M56" s="87"/>
      <c r="N56" s="87"/>
      <c r="O56" s="133"/>
      <c r="P56" s="134"/>
      <c r="Q56" s="57"/>
      <c r="R56" s="57"/>
      <c r="S56" s="135"/>
      <c r="T56" s="135"/>
      <c r="U56" s="57"/>
    </row>
    <row r="57" spans="1:21" ht="130.5" customHeight="1">
      <c r="A57" s="13"/>
      <c r="B57" s="115" t="s">
        <v>239</v>
      </c>
      <c r="C57" s="115"/>
      <c r="D57" s="115"/>
      <c r="E57" s="115"/>
      <c r="F57" s="115"/>
      <c r="G57" s="115"/>
      <c r="H57" s="115"/>
      <c r="I57" s="115"/>
      <c r="J57" s="115"/>
      <c r="K57" s="13" t="s">
        <v>173</v>
      </c>
      <c r="L57" s="13" t="s">
        <v>172</v>
      </c>
      <c r="M57" s="108"/>
      <c r="N57" s="108"/>
      <c r="O57" s="131">
        <f>O53/3*100</f>
        <v>100</v>
      </c>
      <c r="P57" s="132"/>
      <c r="Q57" s="58">
        <f>O57</f>
        <v>100</v>
      </c>
      <c r="R57" s="58"/>
      <c r="S57" s="139">
        <f>S53/3*100</f>
        <v>100</v>
      </c>
      <c r="T57" s="139"/>
      <c r="U57" s="58">
        <f>S57</f>
        <v>100</v>
      </c>
    </row>
  </sheetData>
  <sheetProtection/>
  <mergeCells count="79">
    <mergeCell ref="B25:J25"/>
    <mergeCell ref="B24:J24"/>
    <mergeCell ref="B51:J51"/>
    <mergeCell ref="B53:J53"/>
    <mergeCell ref="B55:J55"/>
    <mergeCell ref="B57:J57"/>
    <mergeCell ref="B27:J27"/>
    <mergeCell ref="B28:J28"/>
    <mergeCell ref="S57:T57"/>
    <mergeCell ref="L5:L6"/>
    <mergeCell ref="L45:L47"/>
    <mergeCell ref="S50:T50"/>
    <mergeCell ref="S51:T51"/>
    <mergeCell ref="S52:T52"/>
    <mergeCell ref="M55:N55"/>
    <mergeCell ref="O50:P50"/>
    <mergeCell ref="O51:P51"/>
    <mergeCell ref="O52:P52"/>
    <mergeCell ref="S54:T54"/>
    <mergeCell ref="S56:T56"/>
    <mergeCell ref="O53:P53"/>
    <mergeCell ref="M54:N54"/>
    <mergeCell ref="O54:P54"/>
    <mergeCell ref="O55:P55"/>
    <mergeCell ref="S55:T55"/>
    <mergeCell ref="M56:N56"/>
    <mergeCell ref="S48:T48"/>
    <mergeCell ref="M46:N47"/>
    <mergeCell ref="S46:T47"/>
    <mergeCell ref="S53:T53"/>
    <mergeCell ref="R46:R47"/>
    <mergeCell ref="A43:T43"/>
    <mergeCell ref="A45:A47"/>
    <mergeCell ref="B45:B47"/>
    <mergeCell ref="M45:Q45"/>
    <mergeCell ref="R45:U45"/>
    <mergeCell ref="U46:U47"/>
    <mergeCell ref="O46:P47"/>
    <mergeCell ref="K45:K47"/>
    <mergeCell ref="M57:N57"/>
    <mergeCell ref="O57:P57"/>
    <mergeCell ref="O56:P56"/>
    <mergeCell ref="Q46:Q47"/>
    <mergeCell ref="M51:N51"/>
    <mergeCell ref="M52:N52"/>
    <mergeCell ref="M53:N53"/>
    <mergeCell ref="M50:N50"/>
    <mergeCell ref="M48:N48"/>
    <mergeCell ref="O48:P48"/>
    <mergeCell ref="R1:T1"/>
    <mergeCell ref="A3:T3"/>
    <mergeCell ref="A5:A6"/>
    <mergeCell ref="B5:B6"/>
    <mergeCell ref="M5:O5"/>
    <mergeCell ref="P5:R5"/>
    <mergeCell ref="S5:U5"/>
    <mergeCell ref="K5:K6"/>
    <mergeCell ref="A1:Q1"/>
    <mergeCell ref="B20:J20"/>
    <mergeCell ref="B10:J10"/>
    <mergeCell ref="B11:J11"/>
    <mergeCell ref="B12:J12"/>
    <mergeCell ref="B13:J13"/>
    <mergeCell ref="B21:J21"/>
    <mergeCell ref="B22:J22"/>
    <mergeCell ref="B23:J23"/>
    <mergeCell ref="B8:O8"/>
    <mergeCell ref="B17:O17"/>
    <mergeCell ref="B14:J14"/>
    <mergeCell ref="B15:J15"/>
    <mergeCell ref="B16:J16"/>
    <mergeCell ref="B18:J18"/>
    <mergeCell ref="B19:J19"/>
    <mergeCell ref="B33:O33"/>
    <mergeCell ref="B26:P26"/>
    <mergeCell ref="B29:J29"/>
    <mergeCell ref="B30:J30"/>
    <mergeCell ref="B31:J31"/>
    <mergeCell ref="B32:J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2" manualBreakCount="2">
    <brk id="19" max="20" man="1"/>
    <brk id="37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P20"/>
  <sheetViews>
    <sheetView view="pageBreakPreview" zoomScaleSheetLayoutView="100" zoomScalePageLayoutView="0" workbookViewId="0" topLeftCell="A1">
      <selection activeCell="K9" sqref="J1:L9"/>
    </sheetView>
  </sheetViews>
  <sheetFormatPr defaultColWidth="9.140625" defaultRowHeight="15"/>
  <cols>
    <col min="1" max="1" width="22.8515625" style="0" customWidth="1"/>
    <col min="2" max="2" width="12.28125" style="0" customWidth="1"/>
    <col min="3" max="4" width="13.28125" style="0" customWidth="1"/>
    <col min="5" max="5" width="13.421875" style="0" customWidth="1"/>
    <col min="6" max="6" width="15.28125" style="0" customWidth="1"/>
    <col min="7" max="7" width="13.0039062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2" spans="1:12" ht="15.75">
      <c r="A2" s="9" t="s">
        <v>53</v>
      </c>
      <c r="B2" s="9"/>
      <c r="C2" s="9"/>
      <c r="D2" s="9"/>
      <c r="E2" s="9"/>
      <c r="F2" s="9"/>
      <c r="G2" s="9"/>
      <c r="H2" s="9"/>
      <c r="I2" s="9"/>
      <c r="K2" s="80"/>
      <c r="L2" s="80"/>
    </row>
    <row r="3" ht="15.75">
      <c r="K3" s="65" t="s">
        <v>20</v>
      </c>
    </row>
    <row r="4" spans="1:11" ht="19.5" customHeight="1">
      <c r="A4" s="144" t="s">
        <v>4</v>
      </c>
      <c r="B4" s="142" t="s">
        <v>191</v>
      </c>
      <c r="C4" s="143"/>
      <c r="D4" s="142" t="s">
        <v>192</v>
      </c>
      <c r="E4" s="143"/>
      <c r="F4" s="142" t="s">
        <v>193</v>
      </c>
      <c r="G4" s="143"/>
      <c r="H4" s="142" t="s">
        <v>102</v>
      </c>
      <c r="I4" s="143"/>
      <c r="J4" s="142" t="s">
        <v>194</v>
      </c>
      <c r="K4" s="143"/>
    </row>
    <row r="5" spans="1:11" ht="36" customHeight="1">
      <c r="A5" s="145"/>
      <c r="B5" s="56" t="s">
        <v>26</v>
      </c>
      <c r="C5" s="56" t="s">
        <v>27</v>
      </c>
      <c r="D5" s="56" t="s">
        <v>26</v>
      </c>
      <c r="E5" s="56" t="s">
        <v>27</v>
      </c>
      <c r="F5" s="56" t="s">
        <v>26</v>
      </c>
      <c r="G5" s="56" t="s">
        <v>27</v>
      </c>
      <c r="H5" s="56" t="s">
        <v>26</v>
      </c>
      <c r="I5" s="56" t="s">
        <v>27</v>
      </c>
      <c r="J5" s="56" t="s">
        <v>26</v>
      </c>
      <c r="K5" s="56" t="s">
        <v>27</v>
      </c>
    </row>
    <row r="6" spans="1:11" ht="15.7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5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5.75">
      <c r="A9" s="56" t="s">
        <v>17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94.5">
      <c r="A10" s="56" t="s">
        <v>52</v>
      </c>
      <c r="B10" s="56" t="s">
        <v>30</v>
      </c>
      <c r="C10" s="56"/>
      <c r="D10" s="56" t="s">
        <v>30</v>
      </c>
      <c r="E10" s="56"/>
      <c r="F10" s="56" t="s">
        <v>30</v>
      </c>
      <c r="G10" s="56"/>
      <c r="H10" s="56" t="s">
        <v>30</v>
      </c>
      <c r="I10" s="56"/>
      <c r="J10" s="56" t="s">
        <v>30</v>
      </c>
      <c r="K10" s="56"/>
    </row>
    <row r="11" spans="2:12" ht="15.75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1" ht="15.75">
      <c r="A12" s="80" t="s">
        <v>54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ht="15.75">
      <c r="K13" s="67"/>
    </row>
    <row r="14" spans="1:16" ht="15.75">
      <c r="A14" s="144" t="s">
        <v>42</v>
      </c>
      <c r="B14" s="144" t="s">
        <v>55</v>
      </c>
      <c r="C14" s="102" t="s">
        <v>191</v>
      </c>
      <c r="D14" s="102"/>
      <c r="E14" s="102"/>
      <c r="F14" s="102"/>
      <c r="G14" s="102" t="s">
        <v>202</v>
      </c>
      <c r="H14" s="102"/>
      <c r="I14" s="102"/>
      <c r="J14" s="102"/>
      <c r="K14" s="102" t="s">
        <v>13</v>
      </c>
      <c r="L14" s="102"/>
      <c r="M14" s="102" t="s">
        <v>111</v>
      </c>
      <c r="N14" s="102"/>
      <c r="O14" s="102" t="s">
        <v>203</v>
      </c>
      <c r="P14" s="102"/>
    </row>
    <row r="15" spans="1:16" ht="15.75">
      <c r="A15" s="146"/>
      <c r="B15" s="146"/>
      <c r="C15" s="102" t="s">
        <v>26</v>
      </c>
      <c r="D15" s="102"/>
      <c r="E15" s="102" t="s">
        <v>27</v>
      </c>
      <c r="F15" s="102"/>
      <c r="G15" s="102" t="s">
        <v>26</v>
      </c>
      <c r="H15" s="102"/>
      <c r="I15" s="102" t="s">
        <v>27</v>
      </c>
      <c r="J15" s="102"/>
      <c r="K15" s="144" t="s">
        <v>26</v>
      </c>
      <c r="L15" s="144" t="s">
        <v>27</v>
      </c>
      <c r="M15" s="144" t="s">
        <v>26</v>
      </c>
      <c r="N15" s="144" t="s">
        <v>27</v>
      </c>
      <c r="O15" s="144" t="s">
        <v>26</v>
      </c>
      <c r="P15" s="144" t="s">
        <v>27</v>
      </c>
    </row>
    <row r="16" spans="1:16" ht="31.5">
      <c r="A16" s="145"/>
      <c r="B16" s="145"/>
      <c r="C16" s="56" t="s">
        <v>109</v>
      </c>
      <c r="D16" s="56" t="s">
        <v>110</v>
      </c>
      <c r="E16" s="56" t="s">
        <v>109</v>
      </c>
      <c r="F16" s="56" t="s">
        <v>110</v>
      </c>
      <c r="G16" s="56" t="s">
        <v>109</v>
      </c>
      <c r="H16" s="56" t="s">
        <v>110</v>
      </c>
      <c r="I16" s="56" t="s">
        <v>109</v>
      </c>
      <c r="J16" s="56" t="s">
        <v>110</v>
      </c>
      <c r="K16" s="145"/>
      <c r="L16" s="145"/>
      <c r="M16" s="145"/>
      <c r="N16" s="145"/>
      <c r="O16" s="145"/>
      <c r="P16" s="145"/>
    </row>
    <row r="17" spans="1:16" ht="15.75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6">
        <v>16</v>
      </c>
    </row>
    <row r="18" spans="1:16" ht="15.75">
      <c r="A18" s="56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ht="15.75">
      <c r="A19" s="56"/>
      <c r="B19" s="56" t="s">
        <v>17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141.75">
      <c r="A20" s="56"/>
      <c r="B20" s="56" t="s">
        <v>56</v>
      </c>
      <c r="C20" s="56" t="s">
        <v>30</v>
      </c>
      <c r="D20" s="56" t="s">
        <v>30</v>
      </c>
      <c r="E20" s="56"/>
      <c r="F20" s="56"/>
      <c r="G20" s="56" t="s">
        <v>30</v>
      </c>
      <c r="H20" s="56" t="s">
        <v>30</v>
      </c>
      <c r="I20" s="56"/>
      <c r="J20" s="56"/>
      <c r="K20" s="56" t="s">
        <v>30</v>
      </c>
      <c r="L20" s="56"/>
      <c r="M20" s="56" t="s">
        <v>30</v>
      </c>
      <c r="N20" s="56"/>
      <c r="O20" s="56" t="s">
        <v>30</v>
      </c>
      <c r="P20" s="56"/>
    </row>
  </sheetData>
  <sheetProtection/>
  <mergeCells count="26">
    <mergeCell ref="K2:L2"/>
    <mergeCell ref="M15:M16"/>
    <mergeCell ref="N15:N16"/>
    <mergeCell ref="A12:I12"/>
    <mergeCell ref="J12:K12"/>
    <mergeCell ref="A14:A16"/>
    <mergeCell ref="B14:B16"/>
    <mergeCell ref="C14:F14"/>
    <mergeCell ref="G14:J14"/>
    <mergeCell ref="K14:L14"/>
    <mergeCell ref="C15:D15"/>
    <mergeCell ref="E15:F15"/>
    <mergeCell ref="G15:H15"/>
    <mergeCell ref="I15:J15"/>
    <mergeCell ref="K15:K16"/>
    <mergeCell ref="L15:L16"/>
    <mergeCell ref="A4:A5"/>
    <mergeCell ref="O15:O16"/>
    <mergeCell ref="P15:P16"/>
    <mergeCell ref="H4:I4"/>
    <mergeCell ref="J4:K4"/>
    <mergeCell ref="B4:C4"/>
    <mergeCell ref="D4:E4"/>
    <mergeCell ref="F4:G4"/>
    <mergeCell ref="M14:N14"/>
    <mergeCell ref="O14:P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9"/>
  <sheetViews>
    <sheetView view="pageBreakPreview" zoomScaleSheetLayoutView="100" zoomScalePageLayoutView="0" workbookViewId="0" topLeftCell="A1">
      <selection activeCell="E8" sqref="E8:M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1.7109375" style="0" customWidth="1"/>
    <col min="5" max="5" width="12.8515625" style="0" customWidth="1"/>
    <col min="6" max="6" width="11.28125" style="0" bestFit="1" customWidth="1"/>
    <col min="7" max="7" width="11.421875" style="0" customWidth="1"/>
    <col min="8" max="8" width="13.28125" style="0" customWidth="1"/>
    <col min="9" max="9" width="13.7109375" style="0" customWidth="1"/>
    <col min="10" max="10" width="11.421875" style="0" customWidth="1"/>
    <col min="11" max="11" width="13.140625" style="0" customWidth="1"/>
    <col min="12" max="12" width="5.140625" style="0" customWidth="1"/>
    <col min="13" max="13" width="13.00390625" style="0" customWidth="1"/>
  </cols>
  <sheetData>
    <row r="1" spans="1:12" ht="15.75">
      <c r="A1" s="80" t="s">
        <v>112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80" t="s">
        <v>205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40" t="s">
        <v>20</v>
      </c>
    </row>
    <row r="5" spans="1:13" ht="45.75" customHeight="1">
      <c r="A5" s="72" t="s">
        <v>42</v>
      </c>
      <c r="B5" s="72" t="s">
        <v>57</v>
      </c>
      <c r="C5" s="72" t="s">
        <v>58</v>
      </c>
      <c r="D5" s="102" t="s">
        <v>191</v>
      </c>
      <c r="E5" s="102"/>
      <c r="F5" s="102"/>
      <c r="G5" s="102" t="s">
        <v>192</v>
      </c>
      <c r="H5" s="102"/>
      <c r="I5" s="102"/>
      <c r="J5" s="102" t="s">
        <v>193</v>
      </c>
      <c r="K5" s="102"/>
      <c r="L5" s="102"/>
      <c r="M5" s="102"/>
    </row>
    <row r="6" spans="1:13" ht="31.5" customHeight="1">
      <c r="A6" s="72"/>
      <c r="B6" s="72"/>
      <c r="C6" s="72"/>
      <c r="D6" s="13" t="s">
        <v>26</v>
      </c>
      <c r="E6" s="13" t="s">
        <v>27</v>
      </c>
      <c r="F6" s="13" t="s">
        <v>62</v>
      </c>
      <c r="G6" s="13" t="s">
        <v>26</v>
      </c>
      <c r="H6" s="13" t="s">
        <v>27</v>
      </c>
      <c r="I6" s="15" t="s">
        <v>63</v>
      </c>
      <c r="J6" s="13" t="s">
        <v>26</v>
      </c>
      <c r="K6" s="13" t="s">
        <v>27</v>
      </c>
      <c r="L6" s="72" t="s">
        <v>61</v>
      </c>
      <c r="M6" s="72"/>
    </row>
    <row r="7" spans="1:13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72">
        <v>12</v>
      </c>
      <c r="M7" s="72"/>
    </row>
    <row r="8" spans="1:13" ht="128.25" customHeight="1">
      <c r="A8" s="13">
        <v>1</v>
      </c>
      <c r="B8" s="49" t="s">
        <v>234</v>
      </c>
      <c r="C8" s="50" t="s">
        <v>163</v>
      </c>
      <c r="D8" s="21"/>
      <c r="E8" s="165">
        <f>'Форма 2020-2 П.7'!D12</f>
        <v>976597.5599999999</v>
      </c>
      <c r="F8" s="165">
        <f>E8</f>
        <v>976597.5599999999</v>
      </c>
      <c r="G8" s="165"/>
      <c r="H8" s="165">
        <f>'Форма 2020-2 П.7'!H12</f>
        <v>205900</v>
      </c>
      <c r="I8" s="165">
        <f>H8</f>
        <v>205900</v>
      </c>
      <c r="J8" s="166"/>
      <c r="K8" s="165">
        <f>'Форма 2020-2 П.7'!L12</f>
        <v>0</v>
      </c>
      <c r="L8" s="167">
        <f>K8</f>
        <v>0</v>
      </c>
      <c r="M8" s="167"/>
    </row>
    <row r="9" spans="1:13" ht="22.5" customHeight="1">
      <c r="A9" s="13"/>
      <c r="B9" s="13" t="s">
        <v>17</v>
      </c>
      <c r="C9" s="21"/>
      <c r="D9" s="21"/>
      <c r="E9" s="165">
        <f>E8</f>
        <v>976597.5599999999</v>
      </c>
      <c r="F9" s="165">
        <f>F8</f>
        <v>976597.5599999999</v>
      </c>
      <c r="G9" s="165"/>
      <c r="H9" s="165">
        <f>H8</f>
        <v>205900</v>
      </c>
      <c r="I9" s="165">
        <f>I8</f>
        <v>205900</v>
      </c>
      <c r="J9" s="166"/>
      <c r="K9" s="165">
        <f>K8</f>
        <v>0</v>
      </c>
      <c r="L9" s="167">
        <f>L8</f>
        <v>0</v>
      </c>
      <c r="M9" s="167"/>
    </row>
    <row r="10" spans="2:13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.75" customHeight="1">
      <c r="A11" s="80" t="s">
        <v>204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9"/>
    </row>
    <row r="12" spans="1:13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40" t="s">
        <v>20</v>
      </c>
    </row>
    <row r="13" spans="1:13" ht="15.75" customHeight="1">
      <c r="A13" s="72" t="s">
        <v>42</v>
      </c>
      <c r="B13" s="72" t="s">
        <v>57</v>
      </c>
      <c r="C13" s="72" t="s">
        <v>58</v>
      </c>
      <c r="D13" s="135" t="s">
        <v>102</v>
      </c>
      <c r="E13" s="87"/>
      <c r="F13" s="87"/>
      <c r="G13" s="87"/>
      <c r="H13" s="87"/>
      <c r="I13" s="102" t="s">
        <v>194</v>
      </c>
      <c r="J13" s="72"/>
      <c r="K13" s="72"/>
      <c r="L13" s="72"/>
      <c r="M13" s="72"/>
    </row>
    <row r="14" spans="1:13" ht="24" customHeight="1">
      <c r="A14" s="72"/>
      <c r="B14" s="72"/>
      <c r="C14" s="72"/>
      <c r="D14" s="87" t="s">
        <v>26</v>
      </c>
      <c r="E14" s="87"/>
      <c r="F14" s="87" t="s">
        <v>27</v>
      </c>
      <c r="G14" s="87"/>
      <c r="H14" s="105" t="s">
        <v>59</v>
      </c>
      <c r="I14" s="87" t="s">
        <v>26</v>
      </c>
      <c r="J14" s="87"/>
      <c r="K14" s="87" t="s">
        <v>27</v>
      </c>
      <c r="L14" s="87"/>
      <c r="M14" s="105" t="s">
        <v>60</v>
      </c>
    </row>
    <row r="15" spans="1:13" ht="16.5" customHeight="1">
      <c r="A15" s="72"/>
      <c r="B15" s="72"/>
      <c r="C15" s="72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9.5" customHeight="1">
      <c r="A16" s="13">
        <v>1</v>
      </c>
      <c r="B16" s="13">
        <v>2</v>
      </c>
      <c r="C16" s="13">
        <v>3</v>
      </c>
      <c r="D16" s="87">
        <v>4</v>
      </c>
      <c r="E16" s="87"/>
      <c r="F16" s="87">
        <v>5</v>
      </c>
      <c r="G16" s="87"/>
      <c r="H16" s="18">
        <v>6</v>
      </c>
      <c r="I16" s="74">
        <v>7</v>
      </c>
      <c r="J16" s="76"/>
      <c r="K16" s="74">
        <v>8</v>
      </c>
      <c r="L16" s="76"/>
      <c r="M16" s="18">
        <v>9</v>
      </c>
    </row>
    <row r="17" spans="1:13" ht="99.75" customHeight="1">
      <c r="A17" s="13"/>
      <c r="B17" s="60" t="s">
        <v>235</v>
      </c>
      <c r="C17" s="13"/>
      <c r="D17" s="87"/>
      <c r="E17" s="87"/>
      <c r="F17" s="161">
        <f>K8*1.062</f>
        <v>0</v>
      </c>
      <c r="G17" s="161"/>
      <c r="H17" s="162">
        <f>F17</f>
        <v>0</v>
      </c>
      <c r="I17" s="163"/>
      <c r="J17" s="164"/>
      <c r="K17" s="163"/>
      <c r="L17" s="164"/>
      <c r="M17" s="162"/>
    </row>
    <row r="18" spans="1:13" ht="99.75" customHeight="1">
      <c r="A18" s="13"/>
      <c r="B18" s="60" t="s">
        <v>236</v>
      </c>
      <c r="C18" s="13"/>
      <c r="D18" s="87"/>
      <c r="E18" s="87"/>
      <c r="F18" s="163"/>
      <c r="G18" s="164"/>
      <c r="H18" s="162"/>
      <c r="I18" s="163"/>
      <c r="J18" s="164"/>
      <c r="K18" s="163">
        <f>F17*1.053</f>
        <v>0</v>
      </c>
      <c r="L18" s="164"/>
      <c r="M18" s="162">
        <f>K18</f>
        <v>0</v>
      </c>
    </row>
    <row r="19" spans="1:13" ht="21.75" customHeight="1">
      <c r="A19" s="13"/>
      <c r="B19" s="13" t="s">
        <v>17</v>
      </c>
      <c r="C19" s="13"/>
      <c r="D19" s="87"/>
      <c r="E19" s="87"/>
      <c r="F19" s="161">
        <f>F17</f>
        <v>0</v>
      </c>
      <c r="G19" s="161"/>
      <c r="H19" s="162">
        <f>H17</f>
        <v>0</v>
      </c>
      <c r="I19" s="163"/>
      <c r="J19" s="164"/>
      <c r="K19" s="163">
        <f>K18</f>
        <v>0</v>
      </c>
      <c r="L19" s="164"/>
      <c r="M19" s="162">
        <f>M18</f>
        <v>0</v>
      </c>
    </row>
  </sheetData>
  <sheetProtection/>
  <mergeCells count="40">
    <mergeCell ref="D16:E16"/>
    <mergeCell ref="D17:E17"/>
    <mergeCell ref="D19:E19"/>
    <mergeCell ref="F16:G16"/>
    <mergeCell ref="F17:G17"/>
    <mergeCell ref="F19:G19"/>
    <mergeCell ref="D18:E18"/>
    <mergeCell ref="F18:G18"/>
    <mergeCell ref="I19:J19"/>
    <mergeCell ref="K17:L17"/>
    <mergeCell ref="K19:L19"/>
    <mergeCell ref="K16:L16"/>
    <mergeCell ref="I16:J16"/>
    <mergeCell ref="I17:J17"/>
    <mergeCell ref="I18:J18"/>
    <mergeCell ref="K18:L18"/>
    <mergeCell ref="L9:M9"/>
    <mergeCell ref="I14:J15"/>
    <mergeCell ref="K14:L15"/>
    <mergeCell ref="M14:M15"/>
    <mergeCell ref="I13:M13"/>
    <mergeCell ref="A11:L11"/>
    <mergeCell ref="G5:I5"/>
    <mergeCell ref="L6:M6"/>
    <mergeCell ref="L7:M7"/>
    <mergeCell ref="L8:M8"/>
    <mergeCell ref="A5:A6"/>
    <mergeCell ref="B5:B6"/>
    <mergeCell ref="C5:C6"/>
    <mergeCell ref="D5:F5"/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E13" sqref="E13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0" t="s">
        <v>206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5.75">
      <c r="M2" s="40" t="s">
        <v>20</v>
      </c>
    </row>
    <row r="3" spans="1:13" ht="47.25" customHeight="1">
      <c r="A3" s="122" t="s">
        <v>67</v>
      </c>
      <c r="B3" s="122" t="s">
        <v>68</v>
      </c>
      <c r="C3" s="122" t="s">
        <v>64</v>
      </c>
      <c r="D3" s="102" t="s">
        <v>191</v>
      </c>
      <c r="E3" s="102"/>
      <c r="F3" s="102" t="s">
        <v>192</v>
      </c>
      <c r="G3" s="102"/>
      <c r="H3" s="102" t="s">
        <v>193</v>
      </c>
      <c r="I3" s="102"/>
      <c r="J3" s="102" t="s">
        <v>102</v>
      </c>
      <c r="K3" s="102"/>
      <c r="L3" s="102" t="s">
        <v>194</v>
      </c>
      <c r="M3" s="102"/>
    </row>
    <row r="4" spans="1:13" ht="109.5" customHeight="1">
      <c r="A4" s="123"/>
      <c r="B4" s="123"/>
      <c r="C4" s="123"/>
      <c r="D4" s="13" t="s">
        <v>66</v>
      </c>
      <c r="E4" s="13" t="s">
        <v>65</v>
      </c>
      <c r="F4" s="13" t="s">
        <v>66</v>
      </c>
      <c r="G4" s="13" t="s">
        <v>65</v>
      </c>
      <c r="H4" s="13" t="s">
        <v>66</v>
      </c>
      <c r="I4" s="13" t="s">
        <v>65</v>
      </c>
      <c r="J4" s="13" t="s">
        <v>66</v>
      </c>
      <c r="K4" s="13" t="s">
        <v>65</v>
      </c>
      <c r="L4" s="13" t="s">
        <v>66</v>
      </c>
      <c r="M4" s="13" t="s">
        <v>65</v>
      </c>
    </row>
    <row r="5" spans="1:13" ht="15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</row>
    <row r="6" spans="1:13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9" spans="1:13" ht="48" customHeight="1">
      <c r="A9" s="83" t="s">
        <v>231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28.5" customHeight="1">
      <c r="A10" s="80" t="s">
        <v>69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2019-12-03T09:39:43Z</cp:lastPrinted>
  <dcterms:created xsi:type="dcterms:W3CDTF">2015-06-05T18:19:34Z</dcterms:created>
  <dcterms:modified xsi:type="dcterms:W3CDTF">2020-12-18T07:23:35Z</dcterms:modified>
  <cp:category/>
  <cp:version/>
  <cp:contentType/>
  <cp:contentStatus/>
</cp:coreProperties>
</file>