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0730" windowHeight="11760" tabRatio="606" firstSheet="4" activeTab="10"/>
  </bookViews>
  <sheets>
    <sheet name="Форма 2022-1" sheetId="1" r:id="rId1"/>
    <sheet name="Форма 2022-2 П.1-4" sheetId="2" r:id="rId2"/>
    <sheet name="Форма 2022-2 П.5" sheetId="3" r:id="rId3"/>
    <sheet name="Форма 2022-2 П.6" sheetId="4" r:id="rId4"/>
    <sheet name="Форма 2022-2 П.7" sheetId="5" r:id="rId5"/>
    <sheet name="Форма 2022-2 П.8" sheetId="6" r:id="rId6"/>
    <sheet name="Форма 2022-2 П.9" sheetId="7" r:id="rId7"/>
    <sheet name="Форма 2022-2 П.10" sheetId="8" r:id="rId8"/>
    <sheet name="Форма 2022-2 П.11" sheetId="9" r:id="rId9"/>
    <sheet name="Форма 2022-2 П.12-13" sheetId="10" r:id="rId10"/>
    <sheet name="Форма 2022-2 П.14-15" sheetId="11" r:id="rId11"/>
    <sheet name="Форма 2022-3" sheetId="12" r:id="rId12"/>
  </sheets>
  <definedNames>
    <definedName name="_xlnm.Print_Area" localSheetId="0">'Форма 2022-1'!$A$1:$J$57</definedName>
    <definedName name="_xlnm.Print_Area" localSheetId="9">'Форма 2022-2 П.12-13'!$A$1:$M$12</definedName>
    <definedName name="_xlnm.Print_Area" localSheetId="1">'Форма 2022-2 П.1-4'!$A$1:$J$27</definedName>
    <definedName name="_xlnm.Print_Area" localSheetId="10">'Форма 2022-2 П.14-15'!$A$1:$L$38</definedName>
    <definedName name="_xlnm.Print_Area" localSheetId="2">'Форма 2022-2 П.5'!$A$1:$N$24</definedName>
    <definedName name="_xlnm.Print_Area" localSheetId="3">'Форма 2022-2 П.6'!$A$1:$N$35</definedName>
    <definedName name="_xlnm.Print_Area" localSheetId="4">'Форма 2022-2 П.7'!$A$1:$N$22</definedName>
    <definedName name="_xlnm.Print_Area" localSheetId="5">'Форма 2022-2 П.8'!$A$1:$M$50</definedName>
    <definedName name="_xlnm.Print_Area" localSheetId="11">'Форма 2022-3'!$A$1:$I$79</definedName>
  </definedNames>
  <calcPr fullCalcOnLoad="1"/>
</workbook>
</file>

<file path=xl/sharedStrings.xml><?xml version="1.0" encoding="utf-8"?>
<sst xmlns="http://schemas.openxmlformats.org/spreadsheetml/2006/main" count="649" uniqueCount="230">
  <si>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</si>
  <si>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</si>
  <si>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</si>
  <si>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</si>
  <si>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</si>
  <si>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</si>
  <si>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</si>
  <si>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</si>
  <si>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</si>
  <si>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</si>
  <si>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</si>
  <si>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</si>
  <si>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</si>
  <si>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</si>
  <si>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</si>
  <si>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</si>
  <si>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</si>
  <si>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</si>
  <si>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</si>
  <si>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</si>
  <si>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</si>
  <si>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</si>
  <si>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</si>
  <si>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</si>
  <si>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</si>
  <si>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</si>
  <si>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</si>
  <si>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</si>
  <si>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</si>
  <si>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</si>
  <si>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</si>
  <si>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</si>
  <si>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</si>
  <si>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</si>
  <si>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</si>
  <si>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</si>
  <si>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</si>
  <si>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</si>
  <si>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</si>
  <si>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</si>
  <si>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</si>
  <si>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</si>
  <si>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</si>
  <si>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</si>
  <si>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</si>
  <si>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</si>
  <si>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</si>
  <si>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</si>
  <si>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</si>
  <si>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</si>
  <si>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</si>
  <si>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</si>
  <si>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</si>
  <si>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</si>
  <si>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</si>
  <si>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</si>
  <si>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</si>
  <si>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</si>
  <si>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</si>
  <si>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</si>
  <si>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</si>
  <si>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</si>
  <si>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</si>
  <si>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</si>
  <si>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</si>
  <si>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</si>
  <si>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</si>
  <si>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</si>
  <si>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</si>
  <si>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</si>
  <si>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</si>
  <si>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</si>
  <si>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</si>
  <si>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</si>
  <si>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</si>
  <si>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</si>
  <si>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</si>
  <si>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</si>
  <si>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</si>
  <si>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</si>
  <si>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</si>
  <si>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</si>
  <si>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</si>
  <si>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</si>
  <si>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</si>
  <si>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</si>
  <si>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</si>
  <si>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</si>
  <si>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</si>
  <si>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</si>
  <si>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</si>
  <si>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</si>
  <si>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</si>
  <si>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</si>
  <si>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</si>
  <si>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</si>
  <si>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</si>
  <si>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</si>
  <si>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</si>
  <si>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</si>
  <si>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</si>
  <si>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</si>
  <si>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</si>
  <si>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</si>
  <si>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</si>
  <si>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</si>
  <si>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</si>
  <si>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</si>
  <si>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</si>
  <si>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</si>
  <si>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</si>
  <si>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</si>
  <si>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</si>
  <si>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</si>
  <si>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</si>
  <si>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</si>
  <si>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</si>
  <si>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</si>
  <si>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</si>
  <si>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</si>
  <si>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</si>
  <si>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</si>
  <si>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</si>
  <si>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</si>
  <si>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</si>
  <si>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</si>
  <si>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</si>
  <si>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</si>
  <si>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</si>
  <si>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</si>
  <si>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</si>
  <si>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</si>
  <si>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загальний (Форма 2022-1)</t>
  </si>
  <si>
    <t>2020 рік (звіт)</t>
  </si>
  <si>
    <t>2021 рік (затверджено)</t>
  </si>
  <si>
    <t>2022 рік (проект)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</si>
  <si>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</si>
  <si>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2022-2024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</si>
  <si>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2022-2024 роки за бюджетними програмами: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</si>
  <si>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</si>
  <si>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</si>
  <si>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</si>
  <si>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</si>
  <si>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</si>
  <si>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</si>
  <si>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</si>
  <si>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</si>
  <si>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</si>
  <si>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</si>
  <si>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</si>
  <si>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</si>
  <si>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</si>
  <si>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</si>
  <si>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</si>
  <si>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</si>
  <si>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</si>
  <si>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</si>
  <si>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</si>
  <si>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</si>
  <si>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</si>
  <si>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</si>
  <si>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</si>
  <si>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</si>
  <si>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</si>
  <si>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</si>
  <si>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</si>
  <si>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</si>
  <si>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</si>
  <si>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</si>
  <si>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</si>
  <si>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</si>
  <si>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</si>
  <si>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</si>
  <si>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</si>
  <si>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</si>
  <si>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</si>
  <si>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</si>
  <si>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t>1. управління комунальної інфраструктури Хмельницької міської ради</t>
  </si>
  <si>
    <t>03356163</t>
  </si>
  <si>
    <t>2. управління комунальної інфраструктури Хмельницької міської ради</t>
  </si>
  <si>
    <t>3.                  1416020</t>
  </si>
  <si>
    <t>________       6020_________</t>
  </si>
  <si>
    <r>
      <t>____</t>
    </r>
    <r>
      <rPr>
        <b/>
        <u val="single"/>
        <sz val="12"/>
        <color indexed="8"/>
        <rFont val="Times New Roman"/>
        <family val="1"/>
      </rPr>
      <t>__0620_</t>
    </r>
    <r>
      <rPr>
        <b/>
        <sz val="12"/>
        <color indexed="8"/>
        <rFont val="Times New Roman"/>
        <family val="1"/>
      </rPr>
      <t>_________</t>
    </r>
  </si>
  <si>
    <t>Забезпечення функціонування підприємств, установ та організацій, що виробляють, виконують та/або надають житлово-комунальні послуги)</t>
  </si>
  <si>
    <t>Забезпечення належної та безперебійної  роботи комунальних підприємств із надання послуг населенню</t>
  </si>
  <si>
    <t xml:space="preserve">Завдання 1. Забезпечення функціонування комунальних підприємств </t>
  </si>
  <si>
    <t>Завдання 2. Забезпечення функціонування комунальних підприємств у сфері водопровідно-каналізаційного господарства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</si>
  <si>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 проєкт Програми підтримки і  розвитку житлово-комунальної інфраструктури Хмельницької міської територіальної громади  на 2022-2027 роки, лист фінансового управління "Щодо складання проєкту Хмельницької міської територіальної громади на 2022 рік" від 13.10.2021 р. № 01-10/690</t>
  </si>
  <si>
    <t>Субсидії та поточні трансферти підприємствам (установам, організаціям)</t>
  </si>
  <si>
    <t>Підготовка кредитного фінанасування заходів Проекту модернізації інфраструктури ТПВ у м. Хмельницькому</t>
  </si>
  <si>
    <t>Забезпечення функціонування Хмельницького комунального підприємства "Спецкомунтранс"</t>
  </si>
  <si>
    <t>Забезпечення функціонування  комунального підприємства "Акведук"</t>
  </si>
  <si>
    <t>Завдання 3. Підготовка кредитного фінанасування заходів Проекту модернізації інфраструктури ТПВ у м. Хмельницькому</t>
  </si>
  <si>
    <t xml:space="preserve">обсяг видатків </t>
  </si>
  <si>
    <t>грн.</t>
  </si>
  <si>
    <t>кількість комунальних підприємств, які планують брати участь в Проекті</t>
  </si>
  <si>
    <t>од.</t>
  </si>
  <si>
    <t>звернення підприємства</t>
  </si>
  <si>
    <t>сума витрат підприємсва згідно умов кредитного договору, укладеного між ХКП "Спецкомунтранс" та Європейським банком реконструкції та розвитку, в т.ч.:</t>
  </si>
  <si>
    <t>розрахунково</t>
  </si>
  <si>
    <t>відсоток забезпечення фінансування заходів Проекту, до необхідного обсягу</t>
  </si>
  <si>
    <t xml:space="preserve">разовий комісійний збір в розмірі 1,2% від суми першого траншу відповідно до ст. 3.04 (с) кредитного договору </t>
  </si>
  <si>
    <t xml:space="preserve">фактичні витрати на сторонніх юридичних радників, пов'язані з підготовкою надання Банком фінансування, а також підготовкою, аналізом, переговорами, розглядом фінансових договорів або пов'язаних з ними документів відповідно до ст. 5.14. кредитного договору </t>
  </si>
  <si>
    <t>проєкт рішення сесії міської ради</t>
  </si>
  <si>
    <t>сума дебіторської заборгованості населення за послуги підприємства у сфері поводження з побутовими відходами</t>
  </si>
  <si>
    <t>кількість підприємств, що надають послуги у сфері поводження з побутовими відходами</t>
  </si>
  <si>
    <t xml:space="preserve">рівень покриття дебіторської заборгованості за послуги у сфері поводження з побутовими відходами відповідно до передбачених видатків на функціонування підприємства </t>
  </si>
  <si>
    <t>звітність відділу збуту послуг</t>
  </si>
  <si>
    <t>відс.</t>
  </si>
  <si>
    <t>рішення виконавчого комітету</t>
  </si>
  <si>
    <t>Програма утримання та розвитку ЖКГ, проєкт Програми підтримки і  розвитку ЖКІ</t>
  </si>
  <si>
    <t>Програма утримання та розвитку ЖКГ</t>
  </si>
  <si>
    <t>на забезпечення функціонування комунального підприємства "Акведук"</t>
  </si>
  <si>
    <t xml:space="preserve">кількість особових рахунків, абонентам яких здійснюється надання житлово-комунальних послуг </t>
  </si>
  <si>
    <t>середні витрати на обслуговування 1 особового рахунку,  абонентам яких здійснюється надання житлово-комунальних послуг</t>
  </si>
  <si>
    <t>кількість особових рахунків, абоненти яких планується забезпечити житлово-комунальними послугами</t>
  </si>
  <si>
    <t>договори</t>
  </si>
  <si>
    <t>проєкт Програми підтримки і  розвитку ЖКІ</t>
  </si>
  <si>
    <t>витрати на функціонування одного підприємства, що надає послуги у сфері поводження з побутовими відходами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</si>
  <si>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</si>
  <si>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Рішення позачергової десятої сесії ХМР від 29.12.2016 р. № 6 зі змінами</t>
  </si>
  <si>
    <t>проєкт Програми підтримки і  розвитку житлово-комунальної інфраструктури Хмельницької міської територіальної громади  на 2022-2027 роки</t>
  </si>
  <si>
    <t>разом  (10 + 11)</t>
  </si>
  <si>
    <t xml:space="preserve">Використання коштів загальгного фонду бюджету у 2020 році складає 97,8%, що свідчить про повноцінне освоєння закладених на рік видатків на забезпечення функціонування підприємств, установ та організацій, що виробляють, виконують та/або надають житлово-комунальні послуги. Станом на 01.11.2021 р. кошти на забезпечення функціонування комунальних підприємств освоєні на 87,4 %, до кінця року очікується 100% використання коштів на зазначені цілі. Видатки, передбачені на 2022 рік підтверджуються відповідними розрахунками. </t>
  </si>
  <si>
    <t>Бюджетні зобов'язання у 2020 р. управлінням були взяті в межах затвердженого кошторису видатків. Кредиторська та дебіторська забаргованості за загальним фондом місцевого бюджету станом на 01.01.2021 року відсутні. У 2021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2022 р. планується взяття бюджетних зобов'язань в межах кошторисних призначень.</t>
  </si>
  <si>
    <t xml:space="preserve">В. о. начальника управління комунальної інфраструктури </t>
  </si>
  <si>
    <t>В. КАБАЛЬСЬКИЙ</t>
  </si>
  <si>
    <t>Начальник відділу бухгалтерського обліку та звітності - головний бухгалтер</t>
  </si>
  <si>
    <t>Н. ФУР'ЯНОВА</t>
  </si>
  <si>
    <t>згідно довідки на 01.11.2021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</si>
</sst>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#,##0.0"/>
    <numFmt numFmtId="179" formatCode="0.00000"/>
    <numFmt numFmtId="180" formatCode="0.0000"/>
    <numFmt numFmtId="181" formatCode="0.000"/>
    <numFmt numFmtId="182" formatCode="0.0000000"/>
    <numFmt numFmtId="183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>
      <alignment/>
      <protection/>
    </xf>
    <xf numFmtId="0" fontId="37" fillId="0" borderId="0">
      <alignment/>
      <protection/>
    </xf>
    <xf numFmtId="0" fontId="12" fillId="0" borderId="0">
      <alignment vertical="top"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 indent="4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indent="4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8" fillId="0" borderId="10" xfId="56" applyFont="1" applyBorder="1" applyAlignment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/>
    </xf>
    <xf numFmtId="0" fontId="2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6" xfId="0" applyFont="1" applyBorder="1" applyAlignment="1">
      <alignment wrapText="1"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" fillId="33" borderId="0" xfId="55" applyFont="1" applyFill="1" applyAlignment="1">
      <alignment horizontal="left" vertical="center" wrapText="1"/>
      <protection/>
    </xf>
    <xf numFmtId="0" fontId="2" fillId="0" borderId="16" xfId="0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8" fillId="33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1 2 3 2" xfId="48"/>
    <cellStyle name="Звичайний 21 2 3 2 3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I43" sqref="I43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92" t="s">
        <v>0</v>
      </c>
      <c r="H1" s="92"/>
      <c r="I1" s="92"/>
    </row>
    <row r="2" spans="2:9" ht="15.75" customHeight="1">
      <c r="B2" s="6"/>
      <c r="C2" s="6"/>
      <c r="D2" s="6"/>
      <c r="E2" s="6"/>
      <c r="F2" s="6"/>
      <c r="G2" s="92" t="s">
        <v>1</v>
      </c>
      <c r="H2" s="92"/>
      <c r="I2" s="92"/>
    </row>
    <row r="3" spans="2:9" ht="15.75" customHeight="1">
      <c r="B3" s="6"/>
      <c r="C3" s="6"/>
      <c r="D3" s="6"/>
      <c r="E3" s="6"/>
      <c r="F3" s="6"/>
      <c r="G3" s="92" t="s">
        <v>2</v>
      </c>
      <c r="H3" s="92"/>
      <c r="I3" s="92"/>
    </row>
    <row r="4" spans="1:9" ht="15.75">
      <c r="A4" s="1"/>
      <c r="B4" s="6"/>
      <c r="C4" s="6"/>
      <c r="D4" s="6"/>
      <c r="E4" s="6"/>
      <c r="F4" s="6"/>
      <c r="G4" s="92" t="s">
        <v>11</v>
      </c>
      <c r="H4" s="92"/>
      <c r="I4" s="92"/>
    </row>
    <row r="5" spans="1:9" ht="15.75">
      <c r="A5" s="6"/>
      <c r="B5" s="6"/>
      <c r="C5" s="6"/>
      <c r="D5" s="6"/>
      <c r="E5" s="6"/>
      <c r="F5" s="6"/>
      <c r="G5" s="92" t="s">
        <v>105</v>
      </c>
      <c r="H5" s="92"/>
      <c r="I5" s="92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94" t="s">
        <v>132</v>
      </c>
      <c r="B7" s="94"/>
      <c r="C7" s="94"/>
      <c r="D7" s="94"/>
      <c r="E7" s="94"/>
      <c r="F7" s="94"/>
      <c r="G7" s="94"/>
      <c r="H7" s="94"/>
      <c r="I7" s="94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86" t="s">
        <v>19</v>
      </c>
      <c r="B10" s="86"/>
      <c r="C10" s="86"/>
      <c r="D10" s="86"/>
      <c r="E10" s="86"/>
      <c r="F10" s="96" t="s">
        <v>117</v>
      </c>
      <c r="G10" s="96"/>
      <c r="H10" s="40" t="s">
        <v>109</v>
      </c>
      <c r="I10" s="39">
        <v>22564000000</v>
      </c>
    </row>
    <row r="11" spans="1:9" ht="48.75" customHeight="1">
      <c r="A11" s="88" t="s">
        <v>20</v>
      </c>
      <c r="B11" s="88"/>
      <c r="C11" s="88"/>
      <c r="D11" s="88"/>
      <c r="E11" s="88"/>
      <c r="F11" s="95" t="s">
        <v>108</v>
      </c>
      <c r="G11" s="95"/>
      <c r="H11" s="35" t="s">
        <v>106</v>
      </c>
      <c r="I11" s="35" t="s">
        <v>107</v>
      </c>
    </row>
    <row r="12" spans="1:9" ht="15.75" customHeight="1">
      <c r="A12" s="6"/>
      <c r="B12" s="6"/>
      <c r="C12" s="6"/>
      <c r="D12" s="6"/>
      <c r="E12" s="6"/>
      <c r="F12" s="10"/>
      <c r="G12" s="10"/>
      <c r="H12" s="10"/>
      <c r="I12" s="10"/>
    </row>
    <row r="13" spans="1:9" ht="15.75">
      <c r="A13" s="93" t="s">
        <v>14</v>
      </c>
      <c r="B13" s="93"/>
      <c r="C13" s="93"/>
      <c r="D13" s="93"/>
      <c r="E13" s="93"/>
      <c r="F13" s="93"/>
      <c r="G13" s="93"/>
      <c r="H13" s="93"/>
      <c r="I13" s="93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93" t="s">
        <v>3</v>
      </c>
      <c r="B15" s="93"/>
      <c r="C15" s="93"/>
      <c r="D15" s="93"/>
      <c r="E15" s="93"/>
      <c r="F15" s="93"/>
      <c r="G15" s="93"/>
      <c r="H15" s="93"/>
      <c r="I15" s="93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83" t="s">
        <v>111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87" t="s">
        <v>112</v>
      </c>
      <c r="B19" s="87"/>
      <c r="C19" s="87"/>
      <c r="D19" s="87" t="s">
        <v>42</v>
      </c>
      <c r="E19" s="82" t="s">
        <v>133</v>
      </c>
      <c r="F19" s="82" t="s">
        <v>134</v>
      </c>
      <c r="G19" s="82" t="s">
        <v>135</v>
      </c>
      <c r="H19" s="82" t="s">
        <v>127</v>
      </c>
      <c r="I19" s="82" t="s">
        <v>136</v>
      </c>
    </row>
    <row r="20" spans="1:9" ht="15.75" customHeight="1">
      <c r="A20" s="87"/>
      <c r="B20" s="87"/>
      <c r="C20" s="87"/>
      <c r="D20" s="87"/>
      <c r="E20" s="82"/>
      <c r="F20" s="82"/>
      <c r="G20" s="82"/>
      <c r="H20" s="82"/>
      <c r="I20" s="82"/>
    </row>
    <row r="21" spans="1:9" ht="15.75" customHeight="1">
      <c r="A21" s="87">
        <v>1</v>
      </c>
      <c r="B21" s="87"/>
      <c r="C21" s="87"/>
      <c r="D21" s="18">
        <v>2</v>
      </c>
      <c r="E21" s="13">
        <v>3</v>
      </c>
      <c r="F21" s="13">
        <v>4</v>
      </c>
      <c r="G21" s="13">
        <v>5</v>
      </c>
      <c r="H21" s="13">
        <v>6</v>
      </c>
      <c r="I21" s="13">
        <v>7</v>
      </c>
    </row>
    <row r="22" spans="1:9" ht="15.75" customHeight="1">
      <c r="A22" s="79" t="s">
        <v>113</v>
      </c>
      <c r="B22" s="80"/>
      <c r="C22" s="80"/>
      <c r="D22" s="80"/>
      <c r="E22" s="80"/>
      <c r="F22" s="80"/>
      <c r="G22" s="80"/>
      <c r="H22" s="80"/>
      <c r="I22" s="81"/>
    </row>
    <row r="23" spans="1:9" ht="15.75" customHeight="1">
      <c r="A23" s="79"/>
      <c r="B23" s="80"/>
      <c r="C23" s="81"/>
      <c r="D23" s="27"/>
      <c r="E23" s="13"/>
      <c r="F23" s="13"/>
      <c r="G23" s="13"/>
      <c r="H23" s="13"/>
      <c r="I23" s="13"/>
    </row>
    <row r="24" spans="1:9" ht="15.75" customHeight="1">
      <c r="A24" s="79"/>
      <c r="B24" s="80"/>
      <c r="C24" s="81"/>
      <c r="D24" s="27"/>
      <c r="E24" s="13"/>
      <c r="F24" s="13"/>
      <c r="G24" s="13"/>
      <c r="H24" s="13"/>
      <c r="I24" s="13"/>
    </row>
    <row r="25" spans="1:9" ht="15.75" customHeight="1">
      <c r="A25" s="79" t="s">
        <v>126</v>
      </c>
      <c r="B25" s="80"/>
      <c r="C25" s="80"/>
      <c r="D25" s="80"/>
      <c r="E25" s="80"/>
      <c r="F25" s="80"/>
      <c r="G25" s="80"/>
      <c r="H25" s="80"/>
      <c r="I25" s="81"/>
    </row>
    <row r="26" spans="1:9" ht="15.75" customHeight="1">
      <c r="A26" s="79"/>
      <c r="B26" s="80"/>
      <c r="C26" s="81"/>
      <c r="D26" s="27"/>
      <c r="E26" s="13"/>
      <c r="F26" s="13"/>
      <c r="G26" s="13"/>
      <c r="H26" s="13"/>
      <c r="I26" s="13"/>
    </row>
    <row r="27" spans="1:9" ht="15.75" customHeight="1">
      <c r="A27" s="79"/>
      <c r="B27" s="80"/>
      <c r="C27" s="81"/>
      <c r="D27" s="27"/>
      <c r="E27" s="13"/>
      <c r="F27" s="13"/>
      <c r="G27" s="13"/>
      <c r="H27" s="13"/>
      <c r="I27" s="13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89" t="s">
        <v>137</v>
      </c>
      <c r="B29" s="89"/>
      <c r="C29" s="89"/>
      <c r="D29" s="89"/>
      <c r="E29" s="89"/>
      <c r="F29" s="89"/>
      <c r="G29" s="89"/>
      <c r="H29" s="89"/>
      <c r="I29" s="89"/>
      <c r="J29" s="89"/>
    </row>
    <row r="30" spans="2:10" ht="15.75">
      <c r="B30" s="6"/>
      <c r="C30" s="6"/>
      <c r="D30" s="6"/>
      <c r="E30" s="6"/>
      <c r="F30" s="6"/>
      <c r="G30" s="6"/>
      <c r="H30" s="6"/>
      <c r="J30" s="41" t="s">
        <v>18</v>
      </c>
    </row>
    <row r="31" spans="1:10" ht="31.5" customHeight="1">
      <c r="A31" s="82" t="s">
        <v>114</v>
      </c>
      <c r="B31" s="82" t="s">
        <v>115</v>
      </c>
      <c r="C31" s="82" t="s">
        <v>15</v>
      </c>
      <c r="D31" s="82" t="s">
        <v>116</v>
      </c>
      <c r="E31" s="82" t="s">
        <v>133</v>
      </c>
      <c r="F31" s="82" t="s">
        <v>134</v>
      </c>
      <c r="G31" s="82" t="s">
        <v>135</v>
      </c>
      <c r="H31" s="82" t="s">
        <v>127</v>
      </c>
      <c r="I31" s="82" t="s">
        <v>136</v>
      </c>
      <c r="J31" s="82" t="s">
        <v>110</v>
      </c>
    </row>
    <row r="32" spans="1:10" ht="81.7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ht="15.75">
      <c r="A33" s="13">
        <v>1</v>
      </c>
      <c r="B33" s="13">
        <v>2</v>
      </c>
      <c r="C33" s="13">
        <v>3</v>
      </c>
      <c r="D33" s="13">
        <v>4</v>
      </c>
      <c r="E33" s="13">
        <v>5</v>
      </c>
      <c r="F33" s="13">
        <v>6</v>
      </c>
      <c r="G33" s="13">
        <v>7</v>
      </c>
      <c r="H33" s="13">
        <v>8</v>
      </c>
      <c r="I33" s="13">
        <v>9</v>
      </c>
      <c r="J33" s="13">
        <v>10</v>
      </c>
    </row>
    <row r="34" spans="1:10" ht="15.75">
      <c r="A34" s="13"/>
      <c r="B34" s="14"/>
      <c r="C34" s="13"/>
      <c r="D34" s="13"/>
      <c r="E34" s="13"/>
      <c r="F34" s="13"/>
      <c r="G34" s="13"/>
      <c r="H34" s="13"/>
      <c r="I34" s="13"/>
      <c r="J34" s="13"/>
    </row>
    <row r="35" spans="1:10" ht="15.75">
      <c r="A35" s="13"/>
      <c r="B35" s="14"/>
      <c r="C35" s="13"/>
      <c r="D35" s="13"/>
      <c r="E35" s="13"/>
      <c r="F35" s="13"/>
      <c r="G35" s="13"/>
      <c r="H35" s="13"/>
      <c r="I35" s="13"/>
      <c r="J35" s="13"/>
    </row>
    <row r="36" spans="1:10" ht="15.75">
      <c r="A36" s="13"/>
      <c r="B36" s="14"/>
      <c r="C36" s="13"/>
      <c r="D36" s="13"/>
      <c r="E36" s="13"/>
      <c r="F36" s="13"/>
      <c r="G36" s="13"/>
      <c r="H36" s="13"/>
      <c r="I36" s="13"/>
      <c r="J36" s="13"/>
    </row>
    <row r="37" spans="1:10" ht="15.75">
      <c r="A37" s="13"/>
      <c r="B37" s="13" t="s">
        <v>16</v>
      </c>
      <c r="C37" s="13"/>
      <c r="D37" s="13"/>
      <c r="E37" s="13"/>
      <c r="F37" s="13"/>
      <c r="G37" s="13"/>
      <c r="H37" s="13"/>
      <c r="I37" s="13"/>
      <c r="J37" s="13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89" t="s">
        <v>138</v>
      </c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15.75">
      <c r="A40" s="6"/>
      <c r="B40" s="6"/>
      <c r="C40" s="6"/>
      <c r="D40" s="6"/>
      <c r="E40" s="6"/>
      <c r="F40" s="6"/>
      <c r="G40" s="6"/>
      <c r="H40" s="6"/>
      <c r="J40" s="41" t="s">
        <v>17</v>
      </c>
    </row>
    <row r="41" spans="1:10" ht="15.75" customHeight="1">
      <c r="A41" s="82" t="s">
        <v>114</v>
      </c>
      <c r="B41" s="82" t="s">
        <v>115</v>
      </c>
      <c r="C41" s="82" t="s">
        <v>15</v>
      </c>
      <c r="D41" s="82" t="s">
        <v>116</v>
      </c>
      <c r="E41" s="82" t="s">
        <v>133</v>
      </c>
      <c r="F41" s="82" t="s">
        <v>134</v>
      </c>
      <c r="G41" s="82" t="s">
        <v>135</v>
      </c>
      <c r="H41" s="82" t="s">
        <v>127</v>
      </c>
      <c r="I41" s="82" t="s">
        <v>136</v>
      </c>
      <c r="J41" s="82" t="s">
        <v>110</v>
      </c>
    </row>
    <row r="42" spans="1:10" ht="87.7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</row>
    <row r="43" spans="1:10" ht="15.75">
      <c r="A43" s="13">
        <v>1</v>
      </c>
      <c r="B43" s="13">
        <v>2</v>
      </c>
      <c r="C43" s="13">
        <v>3</v>
      </c>
      <c r="D43" s="13">
        <v>4</v>
      </c>
      <c r="E43" s="13">
        <v>5</v>
      </c>
      <c r="F43" s="13">
        <v>6</v>
      </c>
      <c r="G43" s="13">
        <v>7</v>
      </c>
      <c r="H43" s="13">
        <v>8</v>
      </c>
      <c r="I43" s="13">
        <v>9</v>
      </c>
      <c r="J43" s="13">
        <v>10</v>
      </c>
    </row>
    <row r="44" spans="1:10" ht="15.75">
      <c r="A44" s="13"/>
      <c r="B44" s="14"/>
      <c r="C44" s="13"/>
      <c r="D44" s="13"/>
      <c r="E44" s="13"/>
      <c r="F44" s="13"/>
      <c r="G44" s="13"/>
      <c r="H44" s="13"/>
      <c r="I44" s="13"/>
      <c r="J44" s="13"/>
    </row>
    <row r="45" spans="1:10" ht="15.75">
      <c r="A45" s="13"/>
      <c r="B45" s="14"/>
      <c r="C45" s="13"/>
      <c r="D45" s="13"/>
      <c r="E45" s="13"/>
      <c r="F45" s="13"/>
      <c r="G45" s="13"/>
      <c r="H45" s="13"/>
      <c r="I45" s="13"/>
      <c r="J45" s="13"/>
    </row>
    <row r="46" spans="1:10" ht="15.75">
      <c r="A46" s="13"/>
      <c r="B46" s="14"/>
      <c r="C46" s="13"/>
      <c r="D46" s="13"/>
      <c r="E46" s="13"/>
      <c r="F46" s="13"/>
      <c r="G46" s="13"/>
      <c r="H46" s="13"/>
      <c r="I46" s="13"/>
      <c r="J46" s="13"/>
    </row>
    <row r="47" spans="1:10" ht="15.75">
      <c r="A47" s="13"/>
      <c r="B47" s="13" t="s">
        <v>16</v>
      </c>
      <c r="C47" s="13"/>
      <c r="D47" s="13"/>
      <c r="E47" s="13"/>
      <c r="F47" s="13"/>
      <c r="G47" s="13"/>
      <c r="H47" s="13"/>
      <c r="I47" s="13"/>
      <c r="J47" s="13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89" t="s">
        <v>5</v>
      </c>
      <c r="B52" s="89"/>
      <c r="C52" s="84" t="s">
        <v>10</v>
      </c>
      <c r="D52" s="84"/>
      <c r="E52" s="84"/>
      <c r="F52" s="6"/>
      <c r="G52" s="6"/>
      <c r="H52" s="84" t="s">
        <v>9</v>
      </c>
      <c r="I52" s="84"/>
    </row>
    <row r="53" spans="1:9" ht="15.75" customHeight="1">
      <c r="A53" s="7"/>
      <c r="C53" s="85" t="s">
        <v>6</v>
      </c>
      <c r="D53" s="85"/>
      <c r="E53" s="85"/>
      <c r="F53" s="6"/>
      <c r="G53" s="6"/>
      <c r="H53" s="85" t="s">
        <v>7</v>
      </c>
      <c r="I53" s="85"/>
    </row>
    <row r="54" spans="1:9" ht="37.5" customHeight="1">
      <c r="A54" s="90" t="s">
        <v>8</v>
      </c>
      <c r="B54" s="90"/>
      <c r="C54" s="91" t="s">
        <v>10</v>
      </c>
      <c r="D54" s="91"/>
      <c r="E54" s="91"/>
      <c r="F54" s="11"/>
      <c r="G54" s="11"/>
      <c r="H54" s="91" t="s">
        <v>9</v>
      </c>
      <c r="I54" s="91"/>
    </row>
    <row r="55" spans="1:9" ht="15.75" customHeight="1">
      <c r="A55" s="7"/>
      <c r="B55" s="4"/>
      <c r="C55" s="85" t="s">
        <v>6</v>
      </c>
      <c r="D55" s="85"/>
      <c r="E55" s="85"/>
      <c r="F55" s="6"/>
      <c r="G55" s="6"/>
      <c r="H55" s="85" t="s">
        <v>7</v>
      </c>
      <c r="I55" s="85"/>
    </row>
    <row r="58" ht="15.75">
      <c r="A58" s="2"/>
    </row>
    <row r="60" ht="15.75">
      <c r="A60" s="2"/>
    </row>
  </sheetData>
  <sheetProtection/>
  <mergeCells count="59">
    <mergeCell ref="F10:G10"/>
    <mergeCell ref="A24:C24"/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A41:A42"/>
    <mergeCell ref="B41:B42"/>
    <mergeCell ref="G2:I2"/>
    <mergeCell ref="G1:I1"/>
    <mergeCell ref="G3:I3"/>
    <mergeCell ref="H55:I55"/>
    <mergeCell ref="H54:I54"/>
    <mergeCell ref="H19:H20"/>
    <mergeCell ref="A15:I15"/>
    <mergeCell ref="A25:I25"/>
    <mergeCell ref="A29:J29"/>
    <mergeCell ref="A39:J39"/>
    <mergeCell ref="A54:B54"/>
    <mergeCell ref="C55:E55"/>
    <mergeCell ref="A52:B52"/>
    <mergeCell ref="C54:E54"/>
    <mergeCell ref="C53:E53"/>
    <mergeCell ref="A31:A32"/>
    <mergeCell ref="B31:B32"/>
    <mergeCell ref="C31:C32"/>
    <mergeCell ref="H53:I53"/>
    <mergeCell ref="I31:I32"/>
    <mergeCell ref="A10:E10"/>
    <mergeCell ref="D31:D32"/>
    <mergeCell ref="D41:D42"/>
    <mergeCell ref="D19:D20"/>
    <mergeCell ref="A19:C20"/>
    <mergeCell ref="A21:C21"/>
    <mergeCell ref="E31:E32"/>
    <mergeCell ref="A11:E11"/>
    <mergeCell ref="E41:E42"/>
    <mergeCell ref="F41:F42"/>
    <mergeCell ref="G41:G42"/>
    <mergeCell ref="H52:I52"/>
    <mergeCell ref="C52:E52"/>
    <mergeCell ref="J31:J32"/>
    <mergeCell ref="I41:I42"/>
    <mergeCell ref="H31:H32"/>
    <mergeCell ref="A26:C26"/>
    <mergeCell ref="I19:I20"/>
    <mergeCell ref="J41:J42"/>
    <mergeCell ref="A17:J17"/>
    <mergeCell ref="E19:E20"/>
    <mergeCell ref="F19:F20"/>
    <mergeCell ref="G19:G20"/>
    <mergeCell ref="A22:I22"/>
    <mergeCell ref="A27:C27"/>
    <mergeCell ref="G31:G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C4">
      <selection activeCell="E15" sqref="E15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93" t="s">
        <v>155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ht="15.75">
      <c r="M2" s="41" t="s">
        <v>18</v>
      </c>
    </row>
    <row r="3" spans="1:13" ht="47.25" customHeight="1">
      <c r="A3" s="118" t="s">
        <v>64</v>
      </c>
      <c r="B3" s="118" t="s">
        <v>65</v>
      </c>
      <c r="C3" s="118" t="s">
        <v>61</v>
      </c>
      <c r="D3" s="82" t="s">
        <v>133</v>
      </c>
      <c r="E3" s="82"/>
      <c r="F3" s="82" t="s">
        <v>134</v>
      </c>
      <c r="G3" s="82"/>
      <c r="H3" s="82" t="s">
        <v>135</v>
      </c>
      <c r="I3" s="82"/>
      <c r="J3" s="82" t="s">
        <v>127</v>
      </c>
      <c r="K3" s="82"/>
      <c r="L3" s="82" t="s">
        <v>136</v>
      </c>
      <c r="M3" s="82"/>
    </row>
    <row r="4" spans="1:13" ht="109.5" customHeight="1">
      <c r="A4" s="120"/>
      <c r="B4" s="120"/>
      <c r="C4" s="120"/>
      <c r="D4" s="13" t="s">
        <v>63</v>
      </c>
      <c r="E4" s="13" t="s">
        <v>62</v>
      </c>
      <c r="F4" s="13" t="s">
        <v>63</v>
      </c>
      <c r="G4" s="13" t="s">
        <v>62</v>
      </c>
      <c r="H4" s="13" t="s">
        <v>63</v>
      </c>
      <c r="I4" s="13" t="s">
        <v>62</v>
      </c>
      <c r="J4" s="13" t="s">
        <v>63</v>
      </c>
      <c r="K4" s="13" t="s">
        <v>62</v>
      </c>
      <c r="L4" s="13" t="s">
        <v>63</v>
      </c>
      <c r="M4" s="13" t="s">
        <v>62</v>
      </c>
    </row>
    <row r="5" spans="1:13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9" spans="1:13" ht="48" customHeight="1">
      <c r="A9" s="89" t="s">
        <v>156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55.5" customHeight="1">
      <c r="A10" s="134" t="s">
        <v>223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</sheetData>
  <sheetProtection/>
  <mergeCells count="11"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38"/>
  <sheetViews>
    <sheetView tabSelected="1" view="pageBreakPreview" zoomScale="85" zoomScaleSheetLayoutView="85" zoomScalePageLayoutView="0" workbookViewId="0" topLeftCell="A7">
      <selection activeCell="A22" sqref="A22:L27"/>
    </sheetView>
  </sheetViews>
  <sheetFormatPr defaultColWidth="9.140625" defaultRowHeight="15"/>
  <cols>
    <col min="1" max="1" width="14.57421875" style="0" customWidth="1"/>
    <col min="2" max="2" width="29.00390625" style="0" customWidth="1"/>
    <col min="3" max="3" width="18.5742187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8515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89" t="s">
        <v>157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89" t="s">
        <v>158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2" t="s">
        <v>18</v>
      </c>
      <c r="M4" s="8"/>
      <c r="N4" s="8"/>
      <c r="O4" s="8"/>
      <c r="P4" s="8"/>
      <c r="Q4" s="8"/>
      <c r="R4" s="8"/>
    </row>
    <row r="5" spans="1:18" ht="48" customHeight="1">
      <c r="A5" s="82" t="s">
        <v>66</v>
      </c>
      <c r="B5" s="82" t="s">
        <v>4</v>
      </c>
      <c r="C5" s="106" t="s">
        <v>76</v>
      </c>
      <c r="D5" s="106" t="s">
        <v>80</v>
      </c>
      <c r="E5" s="106" t="s">
        <v>81</v>
      </c>
      <c r="F5" s="106"/>
      <c r="G5" s="106" t="s">
        <v>82</v>
      </c>
      <c r="H5" s="106"/>
      <c r="I5" s="106" t="s">
        <v>83</v>
      </c>
      <c r="J5" s="113" t="s">
        <v>85</v>
      </c>
      <c r="K5" s="113"/>
      <c r="L5" s="106" t="s">
        <v>84</v>
      </c>
      <c r="M5" s="24"/>
      <c r="N5" s="24"/>
      <c r="O5" s="24"/>
      <c r="P5" s="24"/>
      <c r="Q5" s="24"/>
      <c r="R5" s="24"/>
    </row>
    <row r="6" spans="1:18" ht="95.25" customHeight="1">
      <c r="A6" s="82"/>
      <c r="B6" s="82"/>
      <c r="C6" s="106"/>
      <c r="D6" s="106"/>
      <c r="E6" s="106"/>
      <c r="F6" s="106"/>
      <c r="G6" s="106"/>
      <c r="H6" s="106"/>
      <c r="I6" s="106"/>
      <c r="J6" s="77" t="s">
        <v>71</v>
      </c>
      <c r="K6" s="77" t="s">
        <v>72</v>
      </c>
      <c r="L6" s="106"/>
      <c r="M6" s="24"/>
      <c r="N6" s="24"/>
      <c r="O6" s="24"/>
      <c r="P6" s="12"/>
      <c r="Q6" s="24"/>
      <c r="R6" s="24"/>
    </row>
    <row r="7" spans="1:18" ht="15.75">
      <c r="A7" s="77">
        <v>1</v>
      </c>
      <c r="B7" s="77">
        <v>2</v>
      </c>
      <c r="C7" s="78">
        <v>3</v>
      </c>
      <c r="D7" s="78">
        <v>4</v>
      </c>
      <c r="E7" s="87">
        <v>5</v>
      </c>
      <c r="F7" s="87"/>
      <c r="G7" s="111">
        <v>6</v>
      </c>
      <c r="H7" s="111"/>
      <c r="I7" s="78">
        <v>7</v>
      </c>
      <c r="J7" s="78">
        <v>8</v>
      </c>
      <c r="K7" s="78">
        <v>9</v>
      </c>
      <c r="L7" s="78">
        <v>10</v>
      </c>
      <c r="M7" s="24"/>
      <c r="N7" s="24"/>
      <c r="O7" s="24"/>
      <c r="P7" s="12"/>
      <c r="Q7" s="24"/>
      <c r="R7" s="24"/>
    </row>
    <row r="8" spans="1:18" ht="56.25" customHeight="1">
      <c r="A8" s="45">
        <v>2610</v>
      </c>
      <c r="B8" s="46" t="s">
        <v>188</v>
      </c>
      <c r="C8" s="76">
        <v>6178000</v>
      </c>
      <c r="D8" s="76">
        <f>'Форма 2022-2 П.6'!C8</f>
        <v>6040480.47</v>
      </c>
      <c r="E8" s="87"/>
      <c r="F8" s="87"/>
      <c r="G8" s="87"/>
      <c r="H8" s="87"/>
      <c r="I8" s="27"/>
      <c r="J8" s="78"/>
      <c r="K8" s="78"/>
      <c r="L8" s="76">
        <f>D8</f>
        <v>6040480.47</v>
      </c>
      <c r="M8" s="24"/>
      <c r="N8" s="24"/>
      <c r="O8" s="24"/>
      <c r="P8" s="12"/>
      <c r="Q8" s="24"/>
      <c r="R8" s="24"/>
    </row>
    <row r="9" spans="1:18" ht="25.5" customHeight="1">
      <c r="A9" s="77"/>
      <c r="B9" s="77" t="s">
        <v>16</v>
      </c>
      <c r="C9" s="76">
        <f>C8</f>
        <v>6178000</v>
      </c>
      <c r="D9" s="76">
        <f>D8</f>
        <v>6040480.47</v>
      </c>
      <c r="E9" s="87"/>
      <c r="F9" s="87"/>
      <c r="G9" s="87"/>
      <c r="H9" s="87"/>
      <c r="I9" s="78"/>
      <c r="J9" s="78"/>
      <c r="K9" s="78"/>
      <c r="L9" s="76">
        <f>L8</f>
        <v>6040480.47</v>
      </c>
      <c r="M9" s="24"/>
      <c r="N9" s="24"/>
      <c r="O9" s="24"/>
      <c r="P9" s="24"/>
      <c r="Q9" s="24"/>
      <c r="R9" s="24"/>
    </row>
    <row r="10" spans="1:18" ht="7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.75" customHeight="1">
      <c r="A11" s="89" t="s">
        <v>159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24"/>
      <c r="N11" s="24"/>
      <c r="O11" s="24"/>
      <c r="P11" s="24"/>
      <c r="Q11" s="24"/>
      <c r="R11" s="24"/>
    </row>
    <row r="12" spans="1:18" ht="15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12" t="s">
        <v>18</v>
      </c>
      <c r="M12" s="24"/>
      <c r="N12" s="24"/>
      <c r="O12" s="24"/>
      <c r="P12" s="24"/>
      <c r="Q12" s="24"/>
      <c r="R12" s="24"/>
    </row>
    <row r="13" spans="1:18" ht="15.75">
      <c r="A13" s="82" t="s">
        <v>66</v>
      </c>
      <c r="B13" s="82" t="s">
        <v>4</v>
      </c>
      <c r="C13" s="82" t="s">
        <v>12</v>
      </c>
      <c r="D13" s="82"/>
      <c r="E13" s="82"/>
      <c r="F13" s="82"/>
      <c r="G13" s="82"/>
      <c r="H13" s="82" t="s">
        <v>101</v>
      </c>
      <c r="I13" s="82"/>
      <c r="J13" s="82"/>
      <c r="K13" s="82"/>
      <c r="L13" s="82"/>
      <c r="M13" s="24"/>
      <c r="N13" s="24"/>
      <c r="O13" s="24"/>
      <c r="P13" s="24"/>
      <c r="Q13" s="24"/>
      <c r="R13" s="24"/>
    </row>
    <row r="14" spans="1:18" ht="98.25" customHeight="1">
      <c r="A14" s="82"/>
      <c r="B14" s="82"/>
      <c r="C14" s="82" t="s">
        <v>67</v>
      </c>
      <c r="D14" s="82" t="s">
        <v>68</v>
      </c>
      <c r="E14" s="82" t="s">
        <v>69</v>
      </c>
      <c r="F14" s="82"/>
      <c r="G14" s="82" t="s">
        <v>73</v>
      </c>
      <c r="H14" s="82" t="s">
        <v>70</v>
      </c>
      <c r="I14" s="82" t="s">
        <v>75</v>
      </c>
      <c r="J14" s="82" t="s">
        <v>69</v>
      </c>
      <c r="K14" s="82"/>
      <c r="L14" s="82" t="s">
        <v>74</v>
      </c>
      <c r="M14" s="24"/>
      <c r="N14" s="24"/>
      <c r="O14" s="24"/>
      <c r="P14" s="24"/>
      <c r="Q14" s="24"/>
      <c r="R14" s="24"/>
    </row>
    <row r="15" spans="1:18" ht="30.75" customHeight="1">
      <c r="A15" s="82"/>
      <c r="B15" s="82"/>
      <c r="C15" s="82"/>
      <c r="D15" s="82"/>
      <c r="E15" s="77" t="s">
        <v>71</v>
      </c>
      <c r="F15" s="77" t="s">
        <v>72</v>
      </c>
      <c r="G15" s="82"/>
      <c r="H15" s="82"/>
      <c r="I15" s="82"/>
      <c r="J15" s="77" t="s">
        <v>71</v>
      </c>
      <c r="K15" s="77" t="s">
        <v>72</v>
      </c>
      <c r="L15" s="82"/>
      <c r="M15" s="24"/>
      <c r="N15" s="24"/>
      <c r="O15" s="24"/>
      <c r="P15" s="24"/>
      <c r="Q15" s="24"/>
      <c r="R15" s="24"/>
    </row>
    <row r="16" spans="1:18" ht="15.75">
      <c r="A16" s="77">
        <v>1</v>
      </c>
      <c r="B16" s="77">
        <v>2</v>
      </c>
      <c r="C16" s="77">
        <v>3</v>
      </c>
      <c r="D16" s="77">
        <v>4</v>
      </c>
      <c r="E16" s="77">
        <v>5</v>
      </c>
      <c r="F16" s="77">
        <v>6</v>
      </c>
      <c r="G16" s="77">
        <v>7</v>
      </c>
      <c r="H16" s="77">
        <v>8</v>
      </c>
      <c r="I16" s="77">
        <v>9</v>
      </c>
      <c r="J16" s="77">
        <v>10</v>
      </c>
      <c r="K16" s="77">
        <v>11</v>
      </c>
      <c r="L16" s="77">
        <v>12</v>
      </c>
      <c r="M16" s="24"/>
      <c r="N16" s="24"/>
      <c r="O16" s="24"/>
      <c r="P16" s="24"/>
      <c r="Q16" s="24"/>
      <c r="R16" s="24"/>
    </row>
    <row r="17" spans="1:18" ht="51" customHeight="1">
      <c r="A17" s="45">
        <v>2610</v>
      </c>
      <c r="B17" s="46" t="s">
        <v>188</v>
      </c>
      <c r="C17" s="57">
        <f>'Форма 2022-2 П.6'!G9</f>
        <v>3430000</v>
      </c>
      <c r="D17" s="77"/>
      <c r="E17" s="77"/>
      <c r="F17" s="77"/>
      <c r="G17" s="57">
        <f>C17</f>
        <v>3430000</v>
      </c>
      <c r="H17" s="57">
        <f>'Форма 2022-2 П.6'!K8</f>
        <v>2574000</v>
      </c>
      <c r="I17" s="77"/>
      <c r="J17" s="77"/>
      <c r="K17" s="77"/>
      <c r="L17" s="57">
        <f>H17</f>
        <v>2574000</v>
      </c>
      <c r="M17" s="24"/>
      <c r="N17" s="24"/>
      <c r="O17" s="24"/>
      <c r="P17" s="24"/>
      <c r="Q17" s="24"/>
      <c r="R17" s="24"/>
    </row>
    <row r="18" spans="1:18" ht="19.5" customHeight="1">
      <c r="A18" s="77"/>
      <c r="B18" s="77" t="s">
        <v>16</v>
      </c>
      <c r="C18" s="57">
        <f>C17</f>
        <v>3430000</v>
      </c>
      <c r="D18" s="77"/>
      <c r="E18" s="77"/>
      <c r="F18" s="77"/>
      <c r="G18" s="57">
        <f>G17</f>
        <v>3430000</v>
      </c>
      <c r="H18" s="57">
        <f>H17</f>
        <v>2574000</v>
      </c>
      <c r="I18" s="77"/>
      <c r="J18" s="77"/>
      <c r="K18" s="77"/>
      <c r="L18" s="57">
        <f>L17</f>
        <v>2574000</v>
      </c>
      <c r="M18" s="24"/>
      <c r="N18" s="24"/>
      <c r="O18" s="24"/>
      <c r="P18" s="24"/>
      <c r="Q18" s="24"/>
      <c r="R18" s="24"/>
    </row>
    <row r="19" ht="9" customHeight="1"/>
    <row r="20" spans="1:12" ht="15.75" customHeight="1">
      <c r="A20" s="89" t="s">
        <v>160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9:12" ht="15.75">
      <c r="I21" s="26"/>
      <c r="J21" s="26"/>
      <c r="K21" s="26"/>
      <c r="L21" s="12" t="s">
        <v>18</v>
      </c>
    </row>
    <row r="22" spans="1:12" ht="15" customHeight="1">
      <c r="A22" s="82" t="s">
        <v>66</v>
      </c>
      <c r="B22" s="82" t="s">
        <v>4</v>
      </c>
      <c r="C22" s="106" t="s">
        <v>76</v>
      </c>
      <c r="D22" s="106"/>
      <c r="E22" s="106" t="s">
        <v>77</v>
      </c>
      <c r="F22" s="106" t="s">
        <v>129</v>
      </c>
      <c r="G22" s="106" t="s">
        <v>161</v>
      </c>
      <c r="H22" s="106" t="s">
        <v>162</v>
      </c>
      <c r="I22" s="106" t="s">
        <v>78</v>
      </c>
      <c r="J22" s="106"/>
      <c r="K22" s="106" t="s">
        <v>79</v>
      </c>
      <c r="L22" s="106"/>
    </row>
    <row r="23" spans="1:12" ht="17.25" customHeight="1">
      <c r="A23" s="82"/>
      <c r="B23" s="82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109.5" customHeight="1">
      <c r="A24" s="82"/>
      <c r="B24" s="82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ht="15.75">
      <c r="A25" s="77">
        <v>1</v>
      </c>
      <c r="B25" s="77">
        <v>2</v>
      </c>
      <c r="C25" s="145">
        <v>3</v>
      </c>
      <c r="D25" s="145"/>
      <c r="E25" s="78">
        <v>4</v>
      </c>
      <c r="F25" s="78">
        <v>5</v>
      </c>
      <c r="G25" s="78">
        <v>6</v>
      </c>
      <c r="H25" s="78">
        <v>7</v>
      </c>
      <c r="I25" s="87">
        <v>8</v>
      </c>
      <c r="J25" s="87"/>
      <c r="K25" s="87">
        <v>9</v>
      </c>
      <c r="L25" s="87"/>
    </row>
    <row r="26" spans="1:12" ht="51.75" customHeight="1">
      <c r="A26" s="45">
        <v>2610</v>
      </c>
      <c r="B26" s="46" t="s">
        <v>188</v>
      </c>
      <c r="C26" s="112">
        <f>C8</f>
        <v>6178000</v>
      </c>
      <c r="D26" s="87"/>
      <c r="E26" s="76">
        <f>D8</f>
        <v>6040480.47</v>
      </c>
      <c r="F26" s="28"/>
      <c r="G26" s="28"/>
      <c r="H26" s="28"/>
      <c r="I26" s="145"/>
      <c r="J26" s="145"/>
      <c r="K26" s="145"/>
      <c r="L26" s="145"/>
    </row>
    <row r="27" spans="1:12" ht="19.5" customHeight="1">
      <c r="A27" s="77"/>
      <c r="B27" s="77" t="s">
        <v>16</v>
      </c>
      <c r="C27" s="112">
        <f>C26</f>
        <v>6178000</v>
      </c>
      <c r="D27" s="87"/>
      <c r="E27" s="76">
        <f>E26</f>
        <v>6040480.47</v>
      </c>
      <c r="F27" s="28"/>
      <c r="G27" s="28"/>
      <c r="H27" s="28"/>
      <c r="I27" s="145"/>
      <c r="J27" s="145"/>
      <c r="K27" s="145"/>
      <c r="L27" s="145"/>
    </row>
    <row r="29" spans="1:12" ht="21" customHeight="1">
      <c r="A29" s="89" t="s">
        <v>163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1:12" ht="58.5" customHeight="1">
      <c r="A30" s="135" t="s">
        <v>224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</row>
    <row r="31" spans="1:12" ht="36.75" customHeight="1">
      <c r="A31" s="89" t="s">
        <v>164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1:12" ht="36.75" customHeight="1">
      <c r="A32" s="89" t="s">
        <v>86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1:12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5" spans="1:9" ht="37.5" customHeight="1">
      <c r="A35" s="139" t="s">
        <v>225</v>
      </c>
      <c r="B35" s="139"/>
      <c r="C35" s="139"/>
      <c r="D35" s="69"/>
      <c r="E35" s="100"/>
      <c r="F35" s="100"/>
      <c r="G35" s="70"/>
      <c r="H35" s="136" t="s">
        <v>226</v>
      </c>
      <c r="I35" s="136"/>
    </row>
    <row r="36" spans="1:9" ht="18.75" customHeight="1">
      <c r="A36" s="69"/>
      <c r="D36" s="71"/>
      <c r="E36" s="138" t="s">
        <v>6</v>
      </c>
      <c r="F36" s="138"/>
      <c r="G36" s="70"/>
      <c r="H36" s="138" t="s">
        <v>7</v>
      </c>
      <c r="I36" s="138"/>
    </row>
    <row r="37" spans="1:9" ht="42.75" customHeight="1">
      <c r="A37" s="140" t="s">
        <v>227</v>
      </c>
      <c r="B37" s="140"/>
      <c r="C37" s="140"/>
      <c r="D37" s="73"/>
      <c r="E37" s="74"/>
      <c r="F37" s="74"/>
      <c r="G37" s="75"/>
      <c r="H37" s="136" t="s">
        <v>228</v>
      </c>
      <c r="I37" s="136"/>
    </row>
    <row r="38" spans="1:9" ht="21" customHeight="1">
      <c r="A38" s="69"/>
      <c r="B38" s="72"/>
      <c r="D38" s="71"/>
      <c r="E38" s="137" t="s">
        <v>6</v>
      </c>
      <c r="F38" s="137"/>
      <c r="G38" s="70"/>
      <c r="H38" s="138" t="s">
        <v>7</v>
      </c>
      <c r="I38" s="138"/>
    </row>
  </sheetData>
  <sheetProtection/>
  <mergeCells count="62">
    <mergeCell ref="K26:L26"/>
    <mergeCell ref="K27:L27"/>
    <mergeCell ref="E9:F9"/>
    <mergeCell ref="A1:R1"/>
    <mergeCell ref="A3:R3"/>
    <mergeCell ref="B5:B6"/>
    <mergeCell ref="G8:H8"/>
    <mergeCell ref="C5:C6"/>
    <mergeCell ref="J14:K14"/>
    <mergeCell ref="A11:L11"/>
    <mergeCell ref="E8:F8"/>
    <mergeCell ref="E5:F6"/>
    <mergeCell ref="D5:D6"/>
    <mergeCell ref="G9:H9"/>
    <mergeCell ref="A13:A15"/>
    <mergeCell ref="G14:G15"/>
    <mergeCell ref="A22:A24"/>
    <mergeCell ref="B22:B24"/>
    <mergeCell ref="J5:K5"/>
    <mergeCell ref="L5:L6"/>
    <mergeCell ref="I5:I6"/>
    <mergeCell ref="G5:H6"/>
    <mergeCell ref="B13:B15"/>
    <mergeCell ref="G7:H7"/>
    <mergeCell ref="A5:A6"/>
    <mergeCell ref="E7:F7"/>
    <mergeCell ref="C26:D26"/>
    <mergeCell ref="C25:D25"/>
    <mergeCell ref="I14:I15"/>
    <mergeCell ref="C13:G13"/>
    <mergeCell ref="H13:L13"/>
    <mergeCell ref="H22:H24"/>
    <mergeCell ref="G22:G24"/>
    <mergeCell ref="I22:J24"/>
    <mergeCell ref="L14:L15"/>
    <mergeCell ref="A20:L20"/>
    <mergeCell ref="K25:L25"/>
    <mergeCell ref="K22:L24"/>
    <mergeCell ref="I25:J25"/>
    <mergeCell ref="C22:D24"/>
    <mergeCell ref="E22:E24"/>
    <mergeCell ref="F22:F24"/>
    <mergeCell ref="E36:F36"/>
    <mergeCell ref="A37:C37"/>
    <mergeCell ref="H37:I37"/>
    <mergeCell ref="H38:I38"/>
    <mergeCell ref="C14:C15"/>
    <mergeCell ref="D14:D15"/>
    <mergeCell ref="E14:F14"/>
    <mergeCell ref="H14:H15"/>
    <mergeCell ref="I26:J26"/>
    <mergeCell ref="I27:J27"/>
    <mergeCell ref="A31:L31"/>
    <mergeCell ref="A30:L30"/>
    <mergeCell ref="A29:L29"/>
    <mergeCell ref="C27:D27"/>
    <mergeCell ref="H35:I35"/>
    <mergeCell ref="E38:F38"/>
    <mergeCell ref="H36:I36"/>
    <mergeCell ref="A32:L32"/>
    <mergeCell ref="A35:C35"/>
    <mergeCell ref="E35:F3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8" r:id="rId1"/>
  <rowBreaks count="1" manualBreakCount="1">
    <brk id="27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A68" sqref="A68:I6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92" t="s">
        <v>0</v>
      </c>
      <c r="H1" s="92"/>
      <c r="I1" s="92"/>
    </row>
    <row r="2" spans="2:9" ht="15.75" customHeight="1">
      <c r="B2" s="6"/>
      <c r="C2" s="6"/>
      <c r="D2" s="6"/>
      <c r="E2" s="6"/>
      <c r="F2" s="6"/>
      <c r="G2" s="92" t="s">
        <v>1</v>
      </c>
      <c r="H2" s="92"/>
      <c r="I2" s="92"/>
    </row>
    <row r="3" spans="2:9" ht="15.75" customHeight="1">
      <c r="B3" s="6"/>
      <c r="C3" s="6"/>
      <c r="D3" s="6"/>
      <c r="E3" s="6"/>
      <c r="F3" s="6"/>
      <c r="G3" s="92" t="s">
        <v>2</v>
      </c>
      <c r="H3" s="92"/>
      <c r="I3" s="92"/>
    </row>
    <row r="4" spans="1:9" ht="15.75">
      <c r="A4" s="1"/>
      <c r="B4" s="6"/>
      <c r="C4" s="6"/>
      <c r="D4" s="6"/>
      <c r="E4" s="6"/>
      <c r="F4" s="6"/>
      <c r="G4" s="92" t="s">
        <v>11</v>
      </c>
      <c r="H4" s="92"/>
      <c r="I4" s="92"/>
    </row>
    <row r="5" spans="1:9" ht="15.75">
      <c r="A5" s="6"/>
      <c r="B5" s="6"/>
      <c r="C5" s="6"/>
      <c r="D5" s="6"/>
      <c r="E5" s="6"/>
      <c r="F5" s="6"/>
      <c r="G5" s="92" t="s">
        <v>13</v>
      </c>
      <c r="H5" s="92"/>
      <c r="I5" s="92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94" t="s">
        <v>165</v>
      </c>
      <c r="B7" s="94"/>
      <c r="C7" s="94"/>
      <c r="D7" s="94"/>
      <c r="E7" s="94"/>
      <c r="F7" s="94"/>
      <c r="G7" s="94"/>
      <c r="H7" s="94"/>
      <c r="I7" s="94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86" t="s">
        <v>19</v>
      </c>
      <c r="B10" s="86"/>
      <c r="C10" s="86"/>
      <c r="D10" s="86"/>
      <c r="E10" s="86"/>
      <c r="F10" s="86"/>
      <c r="G10" s="96" t="s">
        <v>117</v>
      </c>
      <c r="H10" s="96"/>
      <c r="I10" s="40" t="s">
        <v>125</v>
      </c>
      <c r="J10" s="34"/>
    </row>
    <row r="11" spans="1:10" ht="61.5" customHeight="1">
      <c r="A11" s="142" t="s">
        <v>20</v>
      </c>
      <c r="B11" s="142"/>
      <c r="C11" s="142"/>
      <c r="D11" s="142"/>
      <c r="E11" s="142"/>
      <c r="F11" s="142"/>
      <c r="G11" s="141" t="s">
        <v>108</v>
      </c>
      <c r="H11" s="141"/>
      <c r="I11" s="37" t="s">
        <v>106</v>
      </c>
      <c r="J11" s="36"/>
    </row>
    <row r="12" spans="1:10" ht="0.75" customHeight="1">
      <c r="A12" s="3"/>
      <c r="B12" s="3"/>
      <c r="C12" s="3"/>
      <c r="D12" s="3"/>
      <c r="E12" s="3"/>
      <c r="F12" s="3"/>
      <c r="G12" s="36"/>
      <c r="H12" s="36"/>
      <c r="I12" s="35"/>
      <c r="J12" s="36"/>
    </row>
    <row r="13" spans="1:10" ht="18.75" customHeight="1">
      <c r="A13" s="86" t="s">
        <v>21</v>
      </c>
      <c r="B13" s="86"/>
      <c r="C13" s="86"/>
      <c r="D13" s="86"/>
      <c r="E13" s="86"/>
      <c r="F13" s="86"/>
      <c r="G13" s="96" t="s">
        <v>117</v>
      </c>
      <c r="H13" s="96"/>
      <c r="I13" s="40" t="s">
        <v>125</v>
      </c>
      <c r="J13" s="34"/>
    </row>
    <row r="14" spans="1:10" ht="91.5" customHeight="1">
      <c r="A14" s="142" t="s">
        <v>22</v>
      </c>
      <c r="B14" s="142"/>
      <c r="C14" s="142"/>
      <c r="D14" s="142"/>
      <c r="E14" s="142"/>
      <c r="F14" s="142"/>
      <c r="G14" s="141" t="s">
        <v>118</v>
      </c>
      <c r="H14" s="141"/>
      <c r="I14" s="37" t="s">
        <v>106</v>
      </c>
      <c r="J14" s="36"/>
    </row>
    <row r="15" spans="1:10" ht="21.75" customHeight="1">
      <c r="A15" s="86" t="s">
        <v>124</v>
      </c>
      <c r="B15" s="86"/>
      <c r="C15" s="96" t="s">
        <v>117</v>
      </c>
      <c r="D15" s="96"/>
      <c r="E15" s="96" t="s">
        <v>123</v>
      </c>
      <c r="F15" s="96"/>
      <c r="G15" s="96" t="s">
        <v>117</v>
      </c>
      <c r="H15" s="96"/>
      <c r="I15" s="39">
        <v>22564000000</v>
      </c>
      <c r="J15" s="38"/>
    </row>
    <row r="16" spans="1:10" ht="74.25" customHeight="1">
      <c r="A16" s="141" t="s">
        <v>120</v>
      </c>
      <c r="B16" s="141"/>
      <c r="C16" s="141" t="s">
        <v>121</v>
      </c>
      <c r="D16" s="141"/>
      <c r="E16" s="141" t="s">
        <v>122</v>
      </c>
      <c r="F16" s="141"/>
      <c r="G16" s="141" t="s">
        <v>119</v>
      </c>
      <c r="H16" s="141"/>
      <c r="I16" s="37" t="s">
        <v>107</v>
      </c>
      <c r="J16" s="36"/>
    </row>
    <row r="17" spans="1:9" ht="9.75" customHeight="1">
      <c r="A17" s="3"/>
      <c r="B17" s="3"/>
      <c r="C17" s="3"/>
      <c r="D17" s="3"/>
      <c r="E17" s="3"/>
      <c r="F17" s="10"/>
      <c r="G17" s="10"/>
      <c r="H17" s="10"/>
      <c r="I17" s="10"/>
    </row>
    <row r="18" spans="1:9" ht="15.75">
      <c r="A18" s="93" t="s">
        <v>88</v>
      </c>
      <c r="B18" s="93"/>
      <c r="C18" s="93"/>
      <c r="D18" s="93"/>
      <c r="E18" s="93"/>
      <c r="F18" s="93"/>
      <c r="G18" s="93"/>
      <c r="H18" s="93"/>
      <c r="I18" s="93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93" t="s">
        <v>166</v>
      </c>
      <c r="B20" s="93"/>
      <c r="C20" s="93"/>
      <c r="D20" s="93"/>
      <c r="E20" s="93"/>
      <c r="F20" s="93"/>
      <c r="G20" s="93"/>
      <c r="H20" s="93"/>
      <c r="I20" s="93"/>
    </row>
    <row r="21" spans="1:9" ht="15.75">
      <c r="A21" s="2"/>
      <c r="I21" s="12" t="s">
        <v>18</v>
      </c>
    </row>
    <row r="22" spans="1:9" ht="62.25" customHeight="1">
      <c r="A22" s="82" t="s">
        <v>66</v>
      </c>
      <c r="B22" s="82" t="s">
        <v>4</v>
      </c>
      <c r="C22" s="118" t="s">
        <v>168</v>
      </c>
      <c r="D22" s="118" t="s">
        <v>134</v>
      </c>
      <c r="E22" s="82" t="s">
        <v>135</v>
      </c>
      <c r="F22" s="82"/>
      <c r="G22" s="82"/>
      <c r="H22" s="82"/>
      <c r="I22" s="82" t="s">
        <v>169</v>
      </c>
    </row>
    <row r="23" spans="1:9" ht="72" customHeight="1">
      <c r="A23" s="82"/>
      <c r="B23" s="82"/>
      <c r="C23" s="120"/>
      <c r="D23" s="120"/>
      <c r="E23" s="82" t="s">
        <v>70</v>
      </c>
      <c r="F23" s="82"/>
      <c r="G23" s="82" t="s">
        <v>92</v>
      </c>
      <c r="H23" s="82"/>
      <c r="I23" s="82"/>
    </row>
    <row r="24" spans="1:9" ht="15.75">
      <c r="A24" s="13">
        <v>1</v>
      </c>
      <c r="B24" s="13">
        <v>2</v>
      </c>
      <c r="C24" s="13">
        <v>3</v>
      </c>
      <c r="D24" s="13">
        <v>4</v>
      </c>
      <c r="E24" s="82">
        <v>5</v>
      </c>
      <c r="F24" s="82"/>
      <c r="G24" s="114">
        <v>6</v>
      </c>
      <c r="H24" s="114"/>
      <c r="I24" s="13">
        <v>7</v>
      </c>
    </row>
    <row r="25" spans="1:9" ht="15.75">
      <c r="A25" s="13"/>
      <c r="B25" s="23"/>
      <c r="C25" s="23"/>
      <c r="D25" s="23"/>
      <c r="E25" s="82"/>
      <c r="F25" s="82"/>
      <c r="G25" s="114"/>
      <c r="H25" s="114"/>
      <c r="I25" s="23"/>
    </row>
    <row r="26" spans="1:9" ht="15.75">
      <c r="A26" s="13"/>
      <c r="B26" s="29"/>
      <c r="C26" s="23"/>
      <c r="D26" s="23"/>
      <c r="E26" s="82"/>
      <c r="F26" s="82"/>
      <c r="G26" s="114"/>
      <c r="H26" s="114"/>
      <c r="I26" s="23"/>
    </row>
    <row r="27" spans="1:9" ht="15.75">
      <c r="A27" s="21"/>
      <c r="B27" s="31"/>
      <c r="C27" s="32"/>
      <c r="D27" s="32"/>
      <c r="E27" s="21"/>
      <c r="F27" s="21"/>
      <c r="G27" s="33"/>
      <c r="H27" s="33"/>
      <c r="I27" s="32"/>
    </row>
    <row r="28" spans="1:9" ht="15.75">
      <c r="A28" s="86" t="s">
        <v>103</v>
      </c>
      <c r="B28" s="86"/>
      <c r="C28" s="86"/>
      <c r="D28" s="86"/>
      <c r="E28" s="86"/>
      <c r="F28" s="86"/>
      <c r="G28" s="86"/>
      <c r="H28" s="86"/>
      <c r="I28" s="86"/>
    </row>
    <row r="30" spans="1:9" ht="95.25" customHeight="1">
      <c r="A30" s="13" t="s">
        <v>40</v>
      </c>
      <c r="B30" s="13" t="s">
        <v>4</v>
      </c>
      <c r="C30" s="13" t="s">
        <v>42</v>
      </c>
      <c r="D30" s="106" t="s">
        <v>43</v>
      </c>
      <c r="E30" s="106"/>
      <c r="F30" s="143" t="s">
        <v>170</v>
      </c>
      <c r="G30" s="143"/>
      <c r="H30" s="106" t="s">
        <v>171</v>
      </c>
      <c r="I30" s="106"/>
    </row>
    <row r="31" spans="1:9" ht="15.75">
      <c r="A31" s="13">
        <v>1</v>
      </c>
      <c r="B31" s="13">
        <v>2</v>
      </c>
      <c r="C31" s="13">
        <v>3</v>
      </c>
      <c r="D31" s="87">
        <v>4</v>
      </c>
      <c r="E31" s="87"/>
      <c r="F31" s="87">
        <v>5</v>
      </c>
      <c r="G31" s="87"/>
      <c r="H31" s="87">
        <v>6</v>
      </c>
      <c r="I31" s="87"/>
    </row>
    <row r="32" spans="1:9" ht="15.75">
      <c r="A32" s="13"/>
      <c r="B32" s="30" t="s">
        <v>44</v>
      </c>
      <c r="C32" s="13"/>
      <c r="D32" s="87"/>
      <c r="E32" s="87"/>
      <c r="F32" s="87"/>
      <c r="G32" s="87"/>
      <c r="H32" s="87"/>
      <c r="I32" s="87"/>
    </row>
    <row r="33" spans="1:9" ht="15.75">
      <c r="A33" s="13"/>
      <c r="B33" s="30"/>
      <c r="C33" s="13"/>
      <c r="D33" s="87"/>
      <c r="E33" s="87"/>
      <c r="F33" s="87"/>
      <c r="G33" s="87"/>
      <c r="H33" s="87"/>
      <c r="I33" s="87"/>
    </row>
    <row r="34" spans="1:9" ht="15.75">
      <c r="A34" s="13"/>
      <c r="B34" s="30" t="s">
        <v>45</v>
      </c>
      <c r="C34" s="13"/>
      <c r="D34" s="87"/>
      <c r="E34" s="87"/>
      <c r="F34" s="87"/>
      <c r="G34" s="87"/>
      <c r="H34" s="87"/>
      <c r="I34" s="87"/>
    </row>
    <row r="35" spans="1:9" ht="15.75">
      <c r="A35" s="13"/>
      <c r="B35" s="30"/>
      <c r="C35" s="13"/>
      <c r="D35" s="87"/>
      <c r="E35" s="87"/>
      <c r="F35" s="87"/>
      <c r="G35" s="87"/>
      <c r="H35" s="87"/>
      <c r="I35" s="87"/>
    </row>
    <row r="36" spans="1:9" ht="15.75">
      <c r="A36" s="13"/>
      <c r="B36" s="30" t="s">
        <v>46</v>
      </c>
      <c r="C36" s="13"/>
      <c r="D36" s="87"/>
      <c r="E36" s="87"/>
      <c r="F36" s="87"/>
      <c r="G36" s="87"/>
      <c r="H36" s="87"/>
      <c r="I36" s="87"/>
    </row>
    <row r="37" spans="1:9" ht="15.75">
      <c r="A37" s="13"/>
      <c r="B37" s="30"/>
      <c r="C37" s="13"/>
      <c r="D37" s="87"/>
      <c r="E37" s="87"/>
      <c r="F37" s="87"/>
      <c r="G37" s="87"/>
      <c r="H37" s="87"/>
      <c r="I37" s="87"/>
    </row>
    <row r="38" spans="1:9" ht="15.75">
      <c r="A38" s="13"/>
      <c r="B38" s="30" t="s">
        <v>47</v>
      </c>
      <c r="C38" s="13"/>
      <c r="D38" s="87"/>
      <c r="E38" s="87"/>
      <c r="F38" s="87"/>
      <c r="G38" s="87"/>
      <c r="H38" s="87"/>
      <c r="I38" s="87"/>
    </row>
    <row r="39" spans="1:9" ht="15.75">
      <c r="A39" s="13"/>
      <c r="B39" s="30"/>
      <c r="C39" s="13"/>
      <c r="D39" s="87"/>
      <c r="E39" s="87"/>
      <c r="F39" s="87"/>
      <c r="G39" s="87"/>
      <c r="H39" s="87"/>
      <c r="I39" s="87"/>
    </row>
    <row r="41" spans="1:9" ht="37.5" customHeight="1">
      <c r="A41" s="90" t="s">
        <v>172</v>
      </c>
      <c r="B41" s="90"/>
      <c r="C41" s="90"/>
      <c r="D41" s="90"/>
      <c r="E41" s="90"/>
      <c r="F41" s="90"/>
      <c r="G41" s="90"/>
      <c r="H41" s="90"/>
      <c r="I41" s="90"/>
    </row>
    <row r="42" spans="1:9" ht="25.5" customHeight="1">
      <c r="A42" s="144" t="s">
        <v>89</v>
      </c>
      <c r="B42" s="144"/>
      <c r="C42" s="144"/>
      <c r="D42" s="144"/>
      <c r="E42" s="144"/>
      <c r="F42" s="144"/>
      <c r="G42" s="144"/>
      <c r="H42" s="144"/>
      <c r="I42" s="144"/>
    </row>
    <row r="44" spans="1:9" ht="15.75">
      <c r="A44" s="13" t="s">
        <v>16</v>
      </c>
      <c r="B44" s="13"/>
      <c r="C44" s="13"/>
      <c r="D44" s="13"/>
      <c r="E44" s="82"/>
      <c r="F44" s="82"/>
      <c r="G44" s="111"/>
      <c r="H44" s="111"/>
      <c r="I44" s="13"/>
    </row>
    <row r="46" spans="1:9" ht="15.75">
      <c r="A46" s="86" t="s">
        <v>167</v>
      </c>
      <c r="B46" s="86"/>
      <c r="C46" s="86"/>
      <c r="D46" s="86"/>
      <c r="E46" s="86"/>
      <c r="F46" s="86"/>
      <c r="G46" s="86"/>
      <c r="H46" s="86"/>
      <c r="I46" s="86"/>
    </row>
    <row r="47" ht="15.75">
      <c r="I47" s="12" t="s">
        <v>18</v>
      </c>
    </row>
    <row r="48" spans="1:9" ht="15.75" customHeight="1">
      <c r="A48" s="82" t="s">
        <v>66</v>
      </c>
      <c r="B48" s="82" t="s">
        <v>4</v>
      </c>
      <c r="C48" s="82" t="s">
        <v>127</v>
      </c>
      <c r="D48" s="82"/>
      <c r="E48" s="82" t="s">
        <v>136</v>
      </c>
      <c r="F48" s="82"/>
      <c r="G48" s="82"/>
      <c r="H48" s="82"/>
      <c r="I48" s="82" t="s">
        <v>173</v>
      </c>
    </row>
    <row r="49" spans="1:9" ht="120" customHeight="1">
      <c r="A49" s="82"/>
      <c r="B49" s="82"/>
      <c r="C49" s="13" t="s">
        <v>90</v>
      </c>
      <c r="D49" s="13" t="s">
        <v>91</v>
      </c>
      <c r="E49" s="82" t="s">
        <v>90</v>
      </c>
      <c r="F49" s="82"/>
      <c r="G49" s="82" t="s">
        <v>92</v>
      </c>
      <c r="H49" s="82"/>
      <c r="I49" s="82"/>
    </row>
    <row r="50" spans="1:9" ht="15.75">
      <c r="A50" s="13">
        <v>1</v>
      </c>
      <c r="B50" s="13">
        <v>2</v>
      </c>
      <c r="C50" s="13">
        <v>3</v>
      </c>
      <c r="D50" s="13">
        <v>4</v>
      </c>
      <c r="E50" s="82">
        <v>5</v>
      </c>
      <c r="F50" s="82"/>
      <c r="G50" s="114">
        <v>6</v>
      </c>
      <c r="H50" s="114"/>
      <c r="I50" s="13">
        <v>7</v>
      </c>
    </row>
    <row r="51" spans="1:9" ht="15.75">
      <c r="A51" s="13"/>
      <c r="B51" s="23"/>
      <c r="C51" s="23"/>
      <c r="D51" s="23"/>
      <c r="E51" s="82"/>
      <c r="F51" s="82"/>
      <c r="G51" s="114"/>
      <c r="H51" s="114"/>
      <c r="I51" s="23"/>
    </row>
    <row r="52" spans="1:9" ht="15.75">
      <c r="A52" s="13"/>
      <c r="B52" s="29"/>
      <c r="C52" s="23"/>
      <c r="D52" s="23"/>
      <c r="E52" s="82"/>
      <c r="F52" s="82"/>
      <c r="G52" s="114"/>
      <c r="H52" s="114"/>
      <c r="I52" s="23"/>
    </row>
    <row r="54" spans="1:9" ht="15.75">
      <c r="A54" s="86" t="s">
        <v>104</v>
      </c>
      <c r="B54" s="86"/>
      <c r="C54" s="86"/>
      <c r="D54" s="86"/>
      <c r="E54" s="86"/>
      <c r="F54" s="86"/>
      <c r="G54" s="86"/>
      <c r="H54" s="86"/>
      <c r="I54" s="86"/>
    </row>
    <row r="56" spans="1:9" ht="110.25">
      <c r="A56" s="13" t="s">
        <v>40</v>
      </c>
      <c r="B56" s="13" t="s">
        <v>4</v>
      </c>
      <c r="C56" s="13" t="s">
        <v>42</v>
      </c>
      <c r="D56" s="106" t="s">
        <v>43</v>
      </c>
      <c r="E56" s="106"/>
      <c r="F56" s="13" t="s">
        <v>130</v>
      </c>
      <c r="G56" s="13" t="s">
        <v>131</v>
      </c>
      <c r="H56" s="13" t="s">
        <v>174</v>
      </c>
      <c r="I56" s="13" t="s">
        <v>175</v>
      </c>
    </row>
    <row r="57" spans="1:9" ht="15.75">
      <c r="A57" s="13">
        <v>1</v>
      </c>
      <c r="B57" s="13">
        <v>2</v>
      </c>
      <c r="C57" s="13">
        <v>3</v>
      </c>
      <c r="D57" s="87">
        <v>4</v>
      </c>
      <c r="E57" s="87"/>
      <c r="F57" s="13">
        <v>5</v>
      </c>
      <c r="G57" s="13">
        <v>6</v>
      </c>
      <c r="H57" s="13">
        <v>7</v>
      </c>
      <c r="I57" s="13">
        <v>8</v>
      </c>
    </row>
    <row r="58" spans="1:9" ht="15.75">
      <c r="A58" s="13"/>
      <c r="B58" s="30" t="s">
        <v>44</v>
      </c>
      <c r="C58" s="13"/>
      <c r="D58" s="87"/>
      <c r="E58" s="87"/>
      <c r="F58" s="13"/>
      <c r="G58" s="13"/>
      <c r="H58" s="13"/>
      <c r="I58" s="13"/>
    </row>
    <row r="59" spans="1:9" ht="15.75">
      <c r="A59" s="13"/>
      <c r="B59" s="30"/>
      <c r="C59" s="13"/>
      <c r="D59" s="87"/>
      <c r="E59" s="87"/>
      <c r="F59" s="13"/>
      <c r="G59" s="13"/>
      <c r="H59" s="13"/>
      <c r="I59" s="13"/>
    </row>
    <row r="60" spans="1:9" ht="15.75">
      <c r="A60" s="13"/>
      <c r="B60" s="30" t="s">
        <v>45</v>
      </c>
      <c r="C60" s="13"/>
      <c r="D60" s="87"/>
      <c r="E60" s="87"/>
      <c r="F60" s="13"/>
      <c r="G60" s="13"/>
      <c r="H60" s="13"/>
      <c r="I60" s="13"/>
    </row>
    <row r="61" spans="1:9" ht="15.75">
      <c r="A61" s="13"/>
      <c r="B61" s="30"/>
      <c r="C61" s="13"/>
      <c r="D61" s="87"/>
      <c r="E61" s="87"/>
      <c r="F61" s="13"/>
      <c r="G61" s="13"/>
      <c r="H61" s="13"/>
      <c r="I61" s="13"/>
    </row>
    <row r="62" spans="1:9" ht="15.75">
      <c r="A62" s="13"/>
      <c r="B62" s="30" t="s">
        <v>46</v>
      </c>
      <c r="C62" s="13"/>
      <c r="D62" s="87"/>
      <c r="E62" s="87"/>
      <c r="F62" s="13"/>
      <c r="G62" s="13"/>
      <c r="H62" s="13"/>
      <c r="I62" s="13"/>
    </row>
    <row r="63" spans="1:9" ht="15.75">
      <c r="A63" s="13"/>
      <c r="B63" s="30"/>
      <c r="C63" s="13"/>
      <c r="D63" s="87"/>
      <c r="E63" s="87"/>
      <c r="F63" s="13"/>
      <c r="G63" s="13"/>
      <c r="H63" s="13"/>
      <c r="I63" s="13"/>
    </row>
    <row r="64" spans="1:9" ht="15.75">
      <c r="A64" s="13"/>
      <c r="B64" s="30" t="s">
        <v>47</v>
      </c>
      <c r="C64" s="13"/>
      <c r="D64" s="87"/>
      <c r="E64" s="87"/>
      <c r="F64" s="13"/>
      <c r="G64" s="13"/>
      <c r="H64" s="13"/>
      <c r="I64" s="13"/>
    </row>
    <row r="65" spans="1:9" ht="15.75">
      <c r="A65" s="13"/>
      <c r="B65" s="30"/>
      <c r="C65" s="13"/>
      <c r="D65" s="87"/>
      <c r="E65" s="87"/>
      <c r="F65" s="13"/>
      <c r="G65" s="13"/>
      <c r="H65" s="13"/>
      <c r="I65" s="13"/>
    </row>
    <row r="67" spans="1:9" ht="42" customHeight="1">
      <c r="A67" s="89" t="s">
        <v>176</v>
      </c>
      <c r="B67" s="89"/>
      <c r="C67" s="89"/>
      <c r="D67" s="89"/>
      <c r="E67" s="89"/>
      <c r="F67" s="89"/>
      <c r="G67" s="89"/>
      <c r="H67" s="89"/>
      <c r="I67" s="89"/>
    </row>
    <row r="68" spans="1:9" ht="15">
      <c r="A68" s="144" t="s">
        <v>89</v>
      </c>
      <c r="B68" s="144"/>
      <c r="C68" s="144"/>
      <c r="D68" s="144"/>
      <c r="E68" s="144"/>
      <c r="F68" s="144"/>
      <c r="G68" s="144"/>
      <c r="H68" s="144"/>
      <c r="I68" s="144"/>
    </row>
    <row r="70" spans="1:9" ht="15.75">
      <c r="A70" s="13" t="s">
        <v>16</v>
      </c>
      <c r="B70" s="13"/>
      <c r="C70" s="13"/>
      <c r="D70" s="13"/>
      <c r="E70" s="82"/>
      <c r="F70" s="82"/>
      <c r="G70" s="111"/>
      <c r="H70" s="111"/>
      <c r="I70" s="13"/>
    </row>
    <row r="74" spans="1:9" ht="15.75">
      <c r="A74" s="89" t="s">
        <v>5</v>
      </c>
      <c r="B74" s="89"/>
      <c r="C74" s="84" t="s">
        <v>10</v>
      </c>
      <c r="D74" s="84"/>
      <c r="E74" s="84"/>
      <c r="F74" s="6"/>
      <c r="G74" s="6"/>
      <c r="H74" s="84" t="s">
        <v>9</v>
      </c>
      <c r="I74" s="84"/>
    </row>
    <row r="75" spans="1:9" ht="15.75">
      <c r="A75" s="7"/>
      <c r="C75" s="85" t="s">
        <v>6</v>
      </c>
      <c r="D75" s="85"/>
      <c r="E75" s="85"/>
      <c r="F75" s="6"/>
      <c r="G75" s="6"/>
      <c r="H75" s="85" t="s">
        <v>7</v>
      </c>
      <c r="I75" s="85"/>
    </row>
    <row r="76" spans="1:9" ht="15.75">
      <c r="A76" s="90" t="s">
        <v>8</v>
      </c>
      <c r="B76" s="90"/>
      <c r="C76" s="91" t="s">
        <v>10</v>
      </c>
      <c r="D76" s="91"/>
      <c r="E76" s="91"/>
      <c r="F76" s="11"/>
      <c r="G76" s="11"/>
      <c r="H76" s="91" t="s">
        <v>9</v>
      </c>
      <c r="I76" s="91"/>
    </row>
    <row r="77" spans="1:9" ht="15.75">
      <c r="A77" s="7"/>
      <c r="B77" s="4"/>
      <c r="C77" s="85" t="s">
        <v>6</v>
      </c>
      <c r="D77" s="85"/>
      <c r="E77" s="85"/>
      <c r="F77" s="6"/>
      <c r="G77" s="6"/>
      <c r="H77" s="85" t="s">
        <v>7</v>
      </c>
      <c r="I77" s="85"/>
    </row>
  </sheetData>
  <sheetProtection/>
  <mergeCells count="112">
    <mergeCell ref="A76:B76"/>
    <mergeCell ref="C76:E76"/>
    <mergeCell ref="H76:I76"/>
    <mergeCell ref="D64:E64"/>
    <mergeCell ref="D65:E65"/>
    <mergeCell ref="A67:I67"/>
    <mergeCell ref="C77:E77"/>
    <mergeCell ref="H77:I77"/>
    <mergeCell ref="A74:B74"/>
    <mergeCell ref="C74:E74"/>
    <mergeCell ref="H74:I74"/>
    <mergeCell ref="C75:E75"/>
    <mergeCell ref="H75:I75"/>
    <mergeCell ref="A68:I68"/>
    <mergeCell ref="E70:F70"/>
    <mergeCell ref="G70:H70"/>
    <mergeCell ref="D57:E57"/>
    <mergeCell ref="D58:E58"/>
    <mergeCell ref="D59:E59"/>
    <mergeCell ref="D60:E60"/>
    <mergeCell ref="D61:E61"/>
    <mergeCell ref="D62:E62"/>
    <mergeCell ref="D63:E63"/>
    <mergeCell ref="C48:D48"/>
    <mergeCell ref="A54:I54"/>
    <mergeCell ref="A48:A49"/>
    <mergeCell ref="B48:B49"/>
    <mergeCell ref="E48:H48"/>
    <mergeCell ref="I48:I49"/>
    <mergeCell ref="D56:E56"/>
    <mergeCell ref="E49:F49"/>
    <mergeCell ref="G49:H49"/>
    <mergeCell ref="E50:F50"/>
    <mergeCell ref="G50:H50"/>
    <mergeCell ref="E51:F51"/>
    <mergeCell ref="G51:H51"/>
    <mergeCell ref="E52:F52"/>
    <mergeCell ref="G52:H52"/>
    <mergeCell ref="E44:F44"/>
    <mergeCell ref="G44:H44"/>
    <mergeCell ref="A46:I46"/>
    <mergeCell ref="A28:I28"/>
    <mergeCell ref="H36:I36"/>
    <mergeCell ref="A42:I42"/>
    <mergeCell ref="F35:G35"/>
    <mergeCell ref="F36:G36"/>
    <mergeCell ref="F37:G37"/>
    <mergeCell ref="F38:G38"/>
    <mergeCell ref="H33:I33"/>
    <mergeCell ref="H34:I34"/>
    <mergeCell ref="F39:G39"/>
    <mergeCell ref="D37:E37"/>
    <mergeCell ref="D35:E35"/>
    <mergeCell ref="H37:I37"/>
    <mergeCell ref="D39:E39"/>
    <mergeCell ref="H38:I38"/>
    <mergeCell ref="H39:I39"/>
    <mergeCell ref="H35:I35"/>
    <mergeCell ref="F30:G30"/>
    <mergeCell ref="H30:I30"/>
    <mergeCell ref="A41:I41"/>
    <mergeCell ref="F32:G32"/>
    <mergeCell ref="F33:G33"/>
    <mergeCell ref="F34:G34"/>
    <mergeCell ref="D32:E32"/>
    <mergeCell ref="D33:E33"/>
    <mergeCell ref="D34:E34"/>
    <mergeCell ref="H32:I32"/>
    <mergeCell ref="F31:G31"/>
    <mergeCell ref="C22:C23"/>
    <mergeCell ref="D22:D23"/>
    <mergeCell ref="D38:E38"/>
    <mergeCell ref="D30:E30"/>
    <mergeCell ref="D31:E31"/>
    <mergeCell ref="E25:F25"/>
    <mergeCell ref="G25:H25"/>
    <mergeCell ref="G26:H26"/>
    <mergeCell ref="E26:F26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A18:I18"/>
    <mergeCell ref="A20:I20"/>
    <mergeCell ref="A15:B15"/>
    <mergeCell ref="C15:D15"/>
    <mergeCell ref="E15:F15"/>
    <mergeCell ref="G15:H15"/>
    <mergeCell ref="A16:B16"/>
    <mergeCell ref="C16:D16"/>
    <mergeCell ref="E16:F16"/>
    <mergeCell ref="G16:H16"/>
    <mergeCell ref="G11:H11"/>
    <mergeCell ref="A13:F13"/>
    <mergeCell ref="G13:H13"/>
    <mergeCell ref="A14:F14"/>
    <mergeCell ref="G14:H14"/>
    <mergeCell ref="A11:F11"/>
    <mergeCell ref="G5:I5"/>
    <mergeCell ref="A7:I7"/>
    <mergeCell ref="A10:F10"/>
    <mergeCell ref="G10:H10"/>
    <mergeCell ref="G1:I1"/>
    <mergeCell ref="G2:I2"/>
    <mergeCell ref="G3:I3"/>
    <mergeCell ref="G4:I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30"/>
  <sheetViews>
    <sheetView view="pageBreakPreview" zoomScaleSheetLayoutView="100" zoomScalePageLayoutView="0" workbookViewId="0" topLeftCell="A16">
      <selection activeCell="A24" sqref="A24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92" t="s">
        <v>0</v>
      </c>
      <c r="I1" s="92"/>
      <c r="J1" s="92"/>
    </row>
    <row r="2" spans="3:10" ht="15.75" customHeight="1">
      <c r="C2" s="6"/>
      <c r="D2" s="6"/>
      <c r="E2" s="6"/>
      <c r="F2" s="6"/>
      <c r="G2" s="6"/>
      <c r="H2" s="92" t="s">
        <v>1</v>
      </c>
      <c r="I2" s="92"/>
      <c r="J2" s="92"/>
    </row>
    <row r="3" spans="3:10" ht="15.75" customHeight="1">
      <c r="C3" s="6"/>
      <c r="D3" s="6"/>
      <c r="E3" s="6"/>
      <c r="F3" s="6"/>
      <c r="G3" s="6"/>
      <c r="H3" s="92" t="s">
        <v>2</v>
      </c>
      <c r="I3" s="92"/>
      <c r="J3" s="92"/>
    </row>
    <row r="4" spans="1:10" ht="15.75">
      <c r="A4" s="1"/>
      <c r="B4" s="1"/>
      <c r="C4" s="6"/>
      <c r="D4" s="6"/>
      <c r="E4" s="6"/>
      <c r="F4" s="6"/>
      <c r="G4" s="6"/>
      <c r="H4" s="92" t="s">
        <v>11</v>
      </c>
      <c r="I4" s="92"/>
      <c r="J4" s="92"/>
    </row>
    <row r="5" spans="1:10" ht="15.75">
      <c r="A5" s="6"/>
      <c r="B5" s="6"/>
      <c r="C5" s="6"/>
      <c r="D5" s="6"/>
      <c r="E5" s="6"/>
      <c r="F5" s="6"/>
      <c r="G5" s="6"/>
      <c r="H5" s="92" t="s">
        <v>13</v>
      </c>
      <c r="I5" s="92"/>
      <c r="J5" s="92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94" t="s">
        <v>139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8.2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97" t="s">
        <v>177</v>
      </c>
      <c r="B10" s="97"/>
      <c r="C10" s="97"/>
      <c r="D10" s="97"/>
      <c r="E10" s="97"/>
      <c r="F10" s="97"/>
      <c r="G10" s="99">
        <v>14</v>
      </c>
      <c r="H10" s="99"/>
      <c r="I10" s="102" t="s">
        <v>178</v>
      </c>
      <c r="J10" s="102"/>
    </row>
    <row r="11" spans="1:10" ht="34.5" customHeight="1">
      <c r="A11" s="88" t="s">
        <v>20</v>
      </c>
      <c r="B11" s="88"/>
      <c r="C11" s="88"/>
      <c r="D11" s="88"/>
      <c r="E11" s="88"/>
      <c r="F11" s="88"/>
      <c r="G11" s="95" t="s">
        <v>108</v>
      </c>
      <c r="H11" s="95"/>
      <c r="I11" s="95" t="s">
        <v>106</v>
      </c>
      <c r="J11" s="95"/>
    </row>
    <row r="12" spans="1:10" ht="18.75" customHeight="1">
      <c r="A12" s="3"/>
      <c r="B12" s="3"/>
      <c r="C12" s="3"/>
      <c r="D12" s="3"/>
      <c r="E12" s="3"/>
      <c r="F12" s="3"/>
      <c r="G12" s="36"/>
      <c r="H12" s="36"/>
      <c r="I12" s="36"/>
      <c r="J12" s="36"/>
    </row>
    <row r="13" spans="1:10" ht="18.75" customHeight="1">
      <c r="A13" s="97" t="s">
        <v>179</v>
      </c>
      <c r="B13" s="97"/>
      <c r="C13" s="97"/>
      <c r="D13" s="97"/>
      <c r="E13" s="97"/>
      <c r="F13" s="97"/>
      <c r="G13" s="99">
        <v>141</v>
      </c>
      <c r="H13" s="99"/>
      <c r="I13" s="105" t="s">
        <v>178</v>
      </c>
      <c r="J13" s="105"/>
    </row>
    <row r="14" spans="1:10" ht="66.75" customHeight="1">
      <c r="A14" s="88" t="s">
        <v>22</v>
      </c>
      <c r="B14" s="88"/>
      <c r="C14" s="88"/>
      <c r="D14" s="88"/>
      <c r="E14" s="88"/>
      <c r="F14" s="88"/>
      <c r="G14" s="95" t="s">
        <v>118</v>
      </c>
      <c r="H14" s="95"/>
      <c r="I14" s="95" t="s">
        <v>106</v>
      </c>
      <c r="J14" s="95"/>
    </row>
    <row r="15" spans="1:10" ht="68.25" customHeight="1">
      <c r="A15" s="97" t="s">
        <v>180</v>
      </c>
      <c r="B15" s="97"/>
      <c r="C15" s="98" t="s">
        <v>181</v>
      </c>
      <c r="D15" s="98"/>
      <c r="E15" s="99" t="s">
        <v>182</v>
      </c>
      <c r="F15" s="99"/>
      <c r="G15" s="100" t="s">
        <v>183</v>
      </c>
      <c r="H15" s="100"/>
      <c r="I15" s="101">
        <v>22564000000</v>
      </c>
      <c r="J15" s="101"/>
    </row>
    <row r="16" spans="1:10" ht="66.75" customHeight="1">
      <c r="A16" s="85" t="s">
        <v>120</v>
      </c>
      <c r="B16" s="85"/>
      <c r="C16" s="85" t="s">
        <v>121</v>
      </c>
      <c r="D16" s="85"/>
      <c r="E16" s="85" t="s">
        <v>122</v>
      </c>
      <c r="F16" s="85"/>
      <c r="G16" s="95" t="s">
        <v>119</v>
      </c>
      <c r="H16" s="95"/>
      <c r="I16" s="95" t="s">
        <v>107</v>
      </c>
      <c r="J16" s="95"/>
    </row>
    <row r="17" spans="1:10" ht="21.75" customHeight="1">
      <c r="A17" s="3"/>
      <c r="B17" s="3"/>
      <c r="C17" s="3"/>
      <c r="D17" s="3"/>
      <c r="E17" s="3"/>
      <c r="F17" s="3"/>
      <c r="G17" s="10"/>
      <c r="H17" s="10"/>
      <c r="I17" s="10"/>
      <c r="J17" s="10"/>
    </row>
    <row r="18" spans="1:10" ht="15.75">
      <c r="A18" s="93" t="s">
        <v>140</v>
      </c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93" t="s">
        <v>94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28.5" customHeight="1">
      <c r="A21" s="104" t="s">
        <v>184</v>
      </c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21.75" customHeight="1">
      <c r="A22" s="93" t="s">
        <v>95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21" customHeight="1">
      <c r="A23" s="24" t="s">
        <v>185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8" customHeight="1">
      <c r="A24" s="24" t="s">
        <v>186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8" customHeight="1">
      <c r="A25" s="24" t="s">
        <v>192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21.75" customHeight="1">
      <c r="A26" s="93" t="s">
        <v>96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99" customHeight="1">
      <c r="A27" s="103" t="s">
        <v>187</v>
      </c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2" ht="15.75">
      <c r="A28" s="2"/>
      <c r="B28" s="2"/>
    </row>
    <row r="30" spans="1:2" ht="15.75">
      <c r="A30" s="2"/>
      <c r="B30" s="2"/>
    </row>
  </sheetData>
  <sheetProtection/>
  <mergeCells count="34">
    <mergeCell ref="H1:J1"/>
    <mergeCell ref="H2:J2"/>
    <mergeCell ref="H3:J3"/>
    <mergeCell ref="H4:J4"/>
    <mergeCell ref="A27:J27"/>
    <mergeCell ref="A21:J21"/>
    <mergeCell ref="G10:H10"/>
    <mergeCell ref="A7:J7"/>
    <mergeCell ref="A26:J26"/>
    <mergeCell ref="I11:J11"/>
    <mergeCell ref="A22:J22"/>
    <mergeCell ref="A13:F13"/>
    <mergeCell ref="A10:F10"/>
    <mergeCell ref="A11:F11"/>
    <mergeCell ref="A18:J18"/>
    <mergeCell ref="A14:F14"/>
    <mergeCell ref="A20:J20"/>
    <mergeCell ref="I10:J10"/>
    <mergeCell ref="G13:H13"/>
    <mergeCell ref="I13:J13"/>
    <mergeCell ref="G15:H15"/>
    <mergeCell ref="I15:J15"/>
    <mergeCell ref="G16:H16"/>
    <mergeCell ref="I16:J16"/>
    <mergeCell ref="H5:J5"/>
    <mergeCell ref="G11:H11"/>
    <mergeCell ref="G14:H14"/>
    <mergeCell ref="I14:J14"/>
    <mergeCell ref="A16:B16"/>
    <mergeCell ref="C16:D16"/>
    <mergeCell ref="E16:F16"/>
    <mergeCell ref="A15:B15"/>
    <mergeCell ref="C15:D15"/>
    <mergeCell ref="E15:F1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6">
      <selection activeCell="G22" sqref="G22"/>
    </sheetView>
  </sheetViews>
  <sheetFormatPr defaultColWidth="9.140625" defaultRowHeight="15"/>
  <cols>
    <col min="1" max="1" width="10.7109375" style="0" customWidth="1"/>
    <col min="2" max="2" width="23.281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ht="10.5" customHeight="1"/>
    <row r="3" spans="1:13" ht="15.75">
      <c r="A3" s="93" t="s">
        <v>141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ht="15.75">
      <c r="N4" s="41" t="s">
        <v>18</v>
      </c>
    </row>
    <row r="5" spans="1:14" ht="15.75" customHeight="1">
      <c r="A5" s="82" t="s">
        <v>23</v>
      </c>
      <c r="B5" s="82" t="s">
        <v>4</v>
      </c>
      <c r="C5" s="82" t="s">
        <v>133</v>
      </c>
      <c r="D5" s="82"/>
      <c r="E5" s="82"/>
      <c r="F5" s="82"/>
      <c r="G5" s="82" t="s">
        <v>134</v>
      </c>
      <c r="H5" s="82"/>
      <c r="I5" s="82"/>
      <c r="J5" s="82"/>
      <c r="K5" s="82" t="s">
        <v>135</v>
      </c>
      <c r="L5" s="82"/>
      <c r="M5" s="82"/>
      <c r="N5" s="82"/>
    </row>
    <row r="6" spans="1:14" ht="54.75" customHeight="1">
      <c r="A6" s="82"/>
      <c r="B6" s="82"/>
      <c r="C6" s="13" t="s">
        <v>24</v>
      </c>
      <c r="D6" s="13" t="s">
        <v>25</v>
      </c>
      <c r="E6" s="13" t="s">
        <v>26</v>
      </c>
      <c r="F6" s="15" t="s">
        <v>33</v>
      </c>
      <c r="G6" s="13" t="s">
        <v>24</v>
      </c>
      <c r="H6" s="13" t="s">
        <v>25</v>
      </c>
      <c r="I6" s="13" t="s">
        <v>26</v>
      </c>
      <c r="J6" s="13" t="s">
        <v>32</v>
      </c>
      <c r="K6" s="13" t="s">
        <v>24</v>
      </c>
      <c r="L6" s="13" t="s">
        <v>25</v>
      </c>
      <c r="M6" s="13" t="s">
        <v>26</v>
      </c>
      <c r="N6" s="13" t="s">
        <v>35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53.25" customHeight="1">
      <c r="A8" s="13"/>
      <c r="B8" s="14" t="s">
        <v>27</v>
      </c>
      <c r="C8" s="57">
        <f>'Форма 2022-2 П.6'!C9</f>
        <v>6040480.47</v>
      </c>
      <c r="D8" s="13" t="s">
        <v>28</v>
      </c>
      <c r="E8" s="13" t="s">
        <v>28</v>
      </c>
      <c r="F8" s="57">
        <f>C8</f>
        <v>6040480.47</v>
      </c>
      <c r="G8" s="57">
        <f>'Форма 2022-2 П.6'!G9</f>
        <v>3430000</v>
      </c>
      <c r="H8" s="13" t="s">
        <v>28</v>
      </c>
      <c r="I8" s="13" t="s">
        <v>28</v>
      </c>
      <c r="J8" s="57">
        <f>G8</f>
        <v>3430000</v>
      </c>
      <c r="K8" s="57">
        <f>'Форма 2022-2 П.7'!K11</f>
        <v>2574000</v>
      </c>
      <c r="L8" s="13" t="s">
        <v>28</v>
      </c>
      <c r="M8" s="13" t="s">
        <v>28</v>
      </c>
      <c r="N8" s="57">
        <f>K8</f>
        <v>2574000</v>
      </c>
    </row>
    <row r="9" spans="1:14" ht="71.25" customHeight="1">
      <c r="A9" s="13"/>
      <c r="B9" s="14" t="s">
        <v>30</v>
      </c>
      <c r="C9" s="13" t="s">
        <v>28</v>
      </c>
      <c r="D9" s="13"/>
      <c r="E9" s="13"/>
      <c r="F9" s="13"/>
      <c r="G9" s="13" t="s">
        <v>28</v>
      </c>
      <c r="H9" s="13"/>
      <c r="I9" s="13"/>
      <c r="J9" s="13"/>
      <c r="K9" s="13" t="s">
        <v>28</v>
      </c>
      <c r="L9" s="13"/>
      <c r="M9" s="13"/>
      <c r="N9" s="13"/>
    </row>
    <row r="10" spans="1:14" ht="69.75" customHeight="1">
      <c r="A10" s="13"/>
      <c r="B10" s="14" t="s">
        <v>31</v>
      </c>
      <c r="C10" s="13" t="s">
        <v>28</v>
      </c>
      <c r="D10" s="13"/>
      <c r="E10" s="13"/>
      <c r="F10" s="13"/>
      <c r="G10" s="13" t="s">
        <v>28</v>
      </c>
      <c r="H10" s="13"/>
      <c r="I10" s="13"/>
      <c r="J10" s="13"/>
      <c r="K10" s="13" t="s">
        <v>28</v>
      </c>
      <c r="L10" s="13"/>
      <c r="M10" s="13"/>
      <c r="N10" s="13"/>
    </row>
    <row r="11" spans="1:14" ht="39.75" customHeight="1">
      <c r="A11" s="13"/>
      <c r="B11" s="14" t="s">
        <v>29</v>
      </c>
      <c r="C11" s="13" t="s">
        <v>28</v>
      </c>
      <c r="D11" s="13"/>
      <c r="E11" s="13"/>
      <c r="F11" s="13"/>
      <c r="G11" s="13" t="s">
        <v>28</v>
      </c>
      <c r="H11" s="13"/>
      <c r="I11" s="13"/>
      <c r="J11" s="13"/>
      <c r="K11" s="13" t="s">
        <v>28</v>
      </c>
      <c r="L11" s="13"/>
      <c r="M11" s="13"/>
      <c r="N11" s="13"/>
    </row>
    <row r="12" spans="1:14" ht="15.75">
      <c r="A12" s="13"/>
      <c r="B12" s="13" t="s">
        <v>16</v>
      </c>
      <c r="C12" s="57">
        <f>C8</f>
        <v>6040480.47</v>
      </c>
      <c r="D12" s="13"/>
      <c r="E12" s="13"/>
      <c r="F12" s="57">
        <f>F8</f>
        <v>6040480.47</v>
      </c>
      <c r="G12" s="57">
        <f>G8</f>
        <v>3430000</v>
      </c>
      <c r="H12" s="13"/>
      <c r="I12" s="13"/>
      <c r="J12" s="57">
        <f>J8</f>
        <v>3430000</v>
      </c>
      <c r="K12" s="57">
        <f>K8</f>
        <v>2574000</v>
      </c>
      <c r="L12" s="13"/>
      <c r="M12" s="13"/>
      <c r="N12" s="57">
        <f>N8</f>
        <v>2574000</v>
      </c>
    </row>
    <row r="14" spans="1:13" ht="15.75">
      <c r="A14" s="93" t="s">
        <v>142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ht="15.75">
      <c r="N15" s="41" t="s">
        <v>18</v>
      </c>
    </row>
    <row r="16" spans="1:14" ht="15" customHeight="1">
      <c r="A16" s="82" t="s">
        <v>23</v>
      </c>
      <c r="B16" s="82" t="s">
        <v>4</v>
      </c>
      <c r="C16" s="113" t="s">
        <v>127</v>
      </c>
      <c r="D16" s="113"/>
      <c r="E16" s="113"/>
      <c r="F16" s="113"/>
      <c r="G16" s="113"/>
      <c r="H16" s="113"/>
      <c r="I16" s="107" t="s">
        <v>136</v>
      </c>
      <c r="J16" s="108"/>
      <c r="K16" s="108"/>
      <c r="L16" s="108"/>
      <c r="M16" s="108"/>
      <c r="N16" s="109"/>
    </row>
    <row r="17" spans="1:14" ht="15" customHeight="1">
      <c r="A17" s="82"/>
      <c r="B17" s="82"/>
      <c r="C17" s="106" t="s">
        <v>24</v>
      </c>
      <c r="D17" s="106"/>
      <c r="E17" s="106" t="s">
        <v>25</v>
      </c>
      <c r="F17" s="106"/>
      <c r="G17" s="106" t="s">
        <v>26</v>
      </c>
      <c r="H17" s="106" t="s">
        <v>33</v>
      </c>
      <c r="I17" s="106" t="s">
        <v>24</v>
      </c>
      <c r="J17" s="106"/>
      <c r="K17" s="106" t="s">
        <v>25</v>
      </c>
      <c r="L17" s="106"/>
      <c r="M17" s="106" t="s">
        <v>26</v>
      </c>
      <c r="N17" s="106" t="s">
        <v>34</v>
      </c>
    </row>
    <row r="18" spans="1:14" ht="34.5" customHeight="1">
      <c r="A18" s="82"/>
      <c r="B18" s="82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4" ht="15.75">
      <c r="A19" s="13">
        <v>1</v>
      </c>
      <c r="B19" s="13">
        <v>2</v>
      </c>
      <c r="C19" s="113">
        <v>3</v>
      </c>
      <c r="D19" s="113"/>
      <c r="E19" s="113">
        <v>4</v>
      </c>
      <c r="F19" s="113"/>
      <c r="G19" s="17">
        <v>5</v>
      </c>
      <c r="H19" s="17">
        <v>6</v>
      </c>
      <c r="I19" s="113">
        <v>7</v>
      </c>
      <c r="J19" s="113"/>
      <c r="K19" s="113">
        <v>8</v>
      </c>
      <c r="L19" s="113"/>
      <c r="M19" s="17">
        <v>9</v>
      </c>
      <c r="N19" s="17">
        <v>10</v>
      </c>
    </row>
    <row r="20" spans="1:14" ht="51.75" customHeight="1">
      <c r="A20" s="13"/>
      <c r="B20" s="14" t="s">
        <v>27</v>
      </c>
      <c r="C20" s="112">
        <f>'Форма 2022-2 П.6'!H26</f>
        <v>2710422</v>
      </c>
      <c r="D20" s="87"/>
      <c r="E20" s="87" t="s">
        <v>28</v>
      </c>
      <c r="F20" s="87"/>
      <c r="G20" s="18" t="s">
        <v>28</v>
      </c>
      <c r="H20" s="63">
        <f>C20</f>
        <v>2710422</v>
      </c>
      <c r="I20" s="112">
        <f>'Форма 2022-2 П.6'!N26</f>
        <v>2845943.1</v>
      </c>
      <c r="J20" s="87"/>
      <c r="K20" s="87" t="s">
        <v>28</v>
      </c>
      <c r="L20" s="87"/>
      <c r="M20" s="18" t="s">
        <v>28</v>
      </c>
      <c r="N20" s="63">
        <f>I20</f>
        <v>2845943.1</v>
      </c>
    </row>
    <row r="21" spans="1:14" ht="71.25" customHeight="1">
      <c r="A21" s="13"/>
      <c r="B21" s="14" t="s">
        <v>30</v>
      </c>
      <c r="C21" s="87" t="s">
        <v>28</v>
      </c>
      <c r="D21" s="87"/>
      <c r="E21" s="87"/>
      <c r="F21" s="87"/>
      <c r="G21" s="18"/>
      <c r="H21" s="18"/>
      <c r="I21" s="87" t="s">
        <v>28</v>
      </c>
      <c r="J21" s="87"/>
      <c r="K21" s="87"/>
      <c r="L21" s="87"/>
      <c r="M21" s="18"/>
      <c r="N21" s="18"/>
    </row>
    <row r="22" spans="1:14" ht="72.75" customHeight="1">
      <c r="A22" s="13"/>
      <c r="B22" s="14" t="s">
        <v>31</v>
      </c>
      <c r="C22" s="87" t="s">
        <v>28</v>
      </c>
      <c r="D22" s="87"/>
      <c r="E22" s="87"/>
      <c r="F22" s="87"/>
      <c r="G22" s="18"/>
      <c r="H22" s="18"/>
      <c r="I22" s="87" t="s">
        <v>28</v>
      </c>
      <c r="J22" s="87"/>
      <c r="K22" s="87"/>
      <c r="L22" s="87"/>
      <c r="M22" s="18"/>
      <c r="N22" s="18"/>
    </row>
    <row r="23" spans="1:14" ht="31.5">
      <c r="A23" s="13"/>
      <c r="B23" s="14" t="s">
        <v>29</v>
      </c>
      <c r="C23" s="87" t="s">
        <v>28</v>
      </c>
      <c r="D23" s="87"/>
      <c r="E23" s="87"/>
      <c r="F23" s="87"/>
      <c r="G23" s="18"/>
      <c r="H23" s="18"/>
      <c r="I23" s="87" t="s">
        <v>28</v>
      </c>
      <c r="J23" s="87"/>
      <c r="K23" s="87"/>
      <c r="L23" s="87"/>
      <c r="M23" s="18"/>
      <c r="N23" s="18"/>
    </row>
    <row r="24" spans="1:14" ht="21.75" customHeight="1">
      <c r="A24" s="13"/>
      <c r="B24" s="13" t="s">
        <v>16</v>
      </c>
      <c r="C24" s="110">
        <f>C20</f>
        <v>2710422</v>
      </c>
      <c r="D24" s="111"/>
      <c r="E24" s="87"/>
      <c r="F24" s="87"/>
      <c r="G24" s="18"/>
      <c r="H24" s="63">
        <f>H20</f>
        <v>2710422</v>
      </c>
      <c r="I24" s="112">
        <f>I20</f>
        <v>2845943.1</v>
      </c>
      <c r="J24" s="87"/>
      <c r="K24" s="87"/>
      <c r="L24" s="87"/>
      <c r="M24" s="27"/>
      <c r="N24" s="64">
        <f>N20</f>
        <v>2845943.1</v>
      </c>
    </row>
  </sheetData>
  <sheetProtection/>
  <mergeCells count="45">
    <mergeCell ref="A3:M3"/>
    <mergeCell ref="A1:I1"/>
    <mergeCell ref="J1:M1"/>
    <mergeCell ref="C5:F5"/>
    <mergeCell ref="G5:J5"/>
    <mergeCell ref="A5:A6"/>
    <mergeCell ref="B5:B6"/>
    <mergeCell ref="E22:F22"/>
    <mergeCell ref="E23:F23"/>
    <mergeCell ref="E24:F24"/>
    <mergeCell ref="I19:J19"/>
    <mergeCell ref="K19:L19"/>
    <mergeCell ref="H17:H18"/>
    <mergeCell ref="G17:G18"/>
    <mergeCell ref="E17:F18"/>
    <mergeCell ref="I22:J22"/>
    <mergeCell ref="I23:J23"/>
    <mergeCell ref="C20:D20"/>
    <mergeCell ref="A16:A18"/>
    <mergeCell ref="B16:B18"/>
    <mergeCell ref="C16:H16"/>
    <mergeCell ref="E19:F19"/>
    <mergeCell ref="C17:D18"/>
    <mergeCell ref="C19:D19"/>
    <mergeCell ref="E20:F20"/>
    <mergeCell ref="C22:D22"/>
    <mergeCell ref="C23:D23"/>
    <mergeCell ref="C24:D24"/>
    <mergeCell ref="I24:J24"/>
    <mergeCell ref="K20:L20"/>
    <mergeCell ref="K21:L21"/>
    <mergeCell ref="K22:L22"/>
    <mergeCell ref="K23:L23"/>
    <mergeCell ref="K24:L24"/>
    <mergeCell ref="I20:J20"/>
    <mergeCell ref="K5:N5"/>
    <mergeCell ref="N17:N18"/>
    <mergeCell ref="K17:L18"/>
    <mergeCell ref="I17:J18"/>
    <mergeCell ref="I16:N16"/>
    <mergeCell ref="C21:D21"/>
    <mergeCell ref="I21:J21"/>
    <mergeCell ref="E21:F21"/>
    <mergeCell ref="A14:M14"/>
    <mergeCell ref="M17:M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5"/>
  <sheetViews>
    <sheetView view="pageBreakPreview" zoomScaleSheetLayoutView="100" zoomScalePageLayoutView="0" workbookViewId="0" topLeftCell="A16">
      <selection activeCell="A8" sqref="A8:B8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ht="10.5" customHeight="1"/>
    <row r="3" spans="1:13" ht="15.75">
      <c r="A3" s="93" t="s">
        <v>143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ht="15.75">
      <c r="N4" s="41" t="s">
        <v>18</v>
      </c>
    </row>
    <row r="5" spans="1:14" ht="15.75" customHeight="1">
      <c r="A5" s="82" t="s">
        <v>37</v>
      </c>
      <c r="B5" s="82" t="s">
        <v>4</v>
      </c>
      <c r="C5" s="82" t="s">
        <v>133</v>
      </c>
      <c r="D5" s="82"/>
      <c r="E5" s="82"/>
      <c r="F5" s="82"/>
      <c r="G5" s="82" t="s">
        <v>134</v>
      </c>
      <c r="H5" s="82"/>
      <c r="I5" s="82"/>
      <c r="J5" s="82"/>
      <c r="K5" s="82" t="s">
        <v>135</v>
      </c>
      <c r="L5" s="82"/>
      <c r="M5" s="82"/>
      <c r="N5" s="82"/>
    </row>
    <row r="6" spans="1:14" ht="69.75" customHeight="1">
      <c r="A6" s="82"/>
      <c r="B6" s="82"/>
      <c r="C6" s="13" t="s">
        <v>24</v>
      </c>
      <c r="D6" s="13" t="s">
        <v>25</v>
      </c>
      <c r="E6" s="13" t="s">
        <v>26</v>
      </c>
      <c r="F6" s="15" t="s">
        <v>33</v>
      </c>
      <c r="G6" s="13" t="s">
        <v>24</v>
      </c>
      <c r="H6" s="13" t="s">
        <v>25</v>
      </c>
      <c r="I6" s="13" t="s">
        <v>26</v>
      </c>
      <c r="J6" s="13" t="s">
        <v>32</v>
      </c>
      <c r="K6" s="13" t="s">
        <v>24</v>
      </c>
      <c r="L6" s="13" t="s">
        <v>25</v>
      </c>
      <c r="M6" s="13" t="s">
        <v>26</v>
      </c>
      <c r="N6" s="13" t="s">
        <v>35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86.25" customHeight="1">
      <c r="A8" s="45">
        <v>2610</v>
      </c>
      <c r="B8" s="46" t="s">
        <v>188</v>
      </c>
      <c r="C8" s="57">
        <f>'Форма 2022-2 П.7'!C11</f>
        <v>6040480.47</v>
      </c>
      <c r="D8" s="13"/>
      <c r="E8" s="13"/>
      <c r="F8" s="57">
        <f>C8</f>
        <v>6040480.47</v>
      </c>
      <c r="G8" s="57">
        <f>'Форма 2022-2 П.7'!G11</f>
        <v>3430000</v>
      </c>
      <c r="H8" s="13"/>
      <c r="I8" s="13"/>
      <c r="J8" s="57">
        <f>G8</f>
        <v>3430000</v>
      </c>
      <c r="K8" s="57">
        <f>'Форма 2022-2 П.7'!K11</f>
        <v>2574000</v>
      </c>
      <c r="L8" s="13"/>
      <c r="M8" s="13"/>
      <c r="N8" s="57">
        <f>K8</f>
        <v>2574000</v>
      </c>
    </row>
    <row r="9" spans="1:14" ht="18.75" customHeight="1">
      <c r="A9" s="13"/>
      <c r="B9" s="13" t="s">
        <v>16</v>
      </c>
      <c r="C9" s="57">
        <f>C8</f>
        <v>6040480.47</v>
      </c>
      <c r="D9" s="13"/>
      <c r="E9" s="13"/>
      <c r="F9" s="57">
        <f>F8</f>
        <v>6040480.47</v>
      </c>
      <c r="G9" s="57">
        <f>G8</f>
        <v>3430000</v>
      </c>
      <c r="H9" s="13"/>
      <c r="I9" s="13"/>
      <c r="J9" s="57">
        <f>J8</f>
        <v>3430000</v>
      </c>
      <c r="K9" s="57">
        <f>K8</f>
        <v>2574000</v>
      </c>
      <c r="L9" s="13"/>
      <c r="M9" s="13"/>
      <c r="N9" s="57">
        <f>N8</f>
        <v>2574000</v>
      </c>
    </row>
    <row r="11" spans="1:13" ht="15.75">
      <c r="A11" s="93" t="s">
        <v>144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4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1" t="s">
        <v>18</v>
      </c>
    </row>
    <row r="13" spans="1:14" ht="15.75">
      <c r="A13" s="82" t="s">
        <v>38</v>
      </c>
      <c r="B13" s="82" t="s">
        <v>4</v>
      </c>
      <c r="C13" s="82" t="s">
        <v>133</v>
      </c>
      <c r="D13" s="82"/>
      <c r="E13" s="82"/>
      <c r="F13" s="82"/>
      <c r="G13" s="82" t="s">
        <v>134</v>
      </c>
      <c r="H13" s="82"/>
      <c r="I13" s="82"/>
      <c r="J13" s="82"/>
      <c r="K13" s="82" t="s">
        <v>135</v>
      </c>
      <c r="L13" s="82"/>
      <c r="M13" s="82"/>
      <c r="N13" s="82"/>
    </row>
    <row r="14" spans="1:14" ht="56.25" customHeight="1">
      <c r="A14" s="82"/>
      <c r="B14" s="82"/>
      <c r="C14" s="13" t="s">
        <v>24</v>
      </c>
      <c r="D14" s="13" t="s">
        <v>25</v>
      </c>
      <c r="E14" s="13" t="s">
        <v>26</v>
      </c>
      <c r="F14" s="15" t="s">
        <v>33</v>
      </c>
      <c r="G14" s="13" t="s">
        <v>24</v>
      </c>
      <c r="H14" s="13" t="s">
        <v>25</v>
      </c>
      <c r="I14" s="13" t="s">
        <v>26</v>
      </c>
      <c r="J14" s="13" t="s">
        <v>32</v>
      </c>
      <c r="K14" s="13" t="s">
        <v>24</v>
      </c>
      <c r="L14" s="13" t="s">
        <v>25</v>
      </c>
      <c r="M14" s="13" t="s">
        <v>26</v>
      </c>
      <c r="N14" s="13" t="s">
        <v>35</v>
      </c>
    </row>
    <row r="15" spans="1:14" ht="15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</row>
    <row r="16" spans="1:14" ht="15.75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5.75">
      <c r="A17" s="13"/>
      <c r="B17" s="13" t="s">
        <v>16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.75" customHeight="1">
      <c r="A19" s="93" t="s">
        <v>145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"/>
    </row>
    <row r="20" ht="15.75">
      <c r="N20" s="41" t="s">
        <v>18</v>
      </c>
    </row>
    <row r="21" spans="1:14" ht="15.75">
      <c r="A21" s="82" t="s">
        <v>37</v>
      </c>
      <c r="B21" s="82" t="s">
        <v>4</v>
      </c>
      <c r="C21" s="113" t="s">
        <v>127</v>
      </c>
      <c r="D21" s="113"/>
      <c r="E21" s="113"/>
      <c r="F21" s="113"/>
      <c r="G21" s="113"/>
      <c r="H21" s="113"/>
      <c r="I21" s="107" t="s">
        <v>136</v>
      </c>
      <c r="J21" s="108"/>
      <c r="K21" s="108"/>
      <c r="L21" s="108"/>
      <c r="M21" s="108"/>
      <c r="N21" s="109"/>
    </row>
    <row r="22" spans="1:14" ht="15">
      <c r="A22" s="82"/>
      <c r="B22" s="82"/>
      <c r="C22" s="106" t="s">
        <v>24</v>
      </c>
      <c r="D22" s="106"/>
      <c r="E22" s="106" t="s">
        <v>25</v>
      </c>
      <c r="F22" s="106"/>
      <c r="G22" s="106" t="s">
        <v>26</v>
      </c>
      <c r="H22" s="106" t="s">
        <v>33</v>
      </c>
      <c r="I22" s="106" t="s">
        <v>24</v>
      </c>
      <c r="J22" s="106"/>
      <c r="K22" s="106" t="s">
        <v>25</v>
      </c>
      <c r="L22" s="106"/>
      <c r="M22" s="106" t="s">
        <v>26</v>
      </c>
      <c r="N22" s="106" t="s">
        <v>34</v>
      </c>
    </row>
    <row r="23" spans="1:14" ht="55.5" customHeight="1">
      <c r="A23" s="82"/>
      <c r="B23" s="82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ht="15.75">
      <c r="A24" s="13">
        <v>1</v>
      </c>
      <c r="B24" s="13">
        <v>2</v>
      </c>
      <c r="C24" s="113">
        <v>3</v>
      </c>
      <c r="D24" s="113"/>
      <c r="E24" s="113">
        <v>4</v>
      </c>
      <c r="F24" s="113"/>
      <c r="G24" s="17">
        <v>5</v>
      </c>
      <c r="H24" s="17">
        <v>6</v>
      </c>
      <c r="I24" s="113">
        <v>7</v>
      </c>
      <c r="J24" s="113"/>
      <c r="K24" s="113">
        <v>8</v>
      </c>
      <c r="L24" s="113"/>
      <c r="M24" s="17">
        <v>9</v>
      </c>
      <c r="N24" s="17">
        <v>10</v>
      </c>
    </row>
    <row r="25" spans="1:14" ht="88.5" customHeight="1">
      <c r="A25" s="45">
        <v>2610</v>
      </c>
      <c r="B25" s="46" t="s">
        <v>188</v>
      </c>
      <c r="C25" s="112">
        <f>'Форма 2022-2 П.7'!H21</f>
        <v>2710422</v>
      </c>
      <c r="D25" s="87"/>
      <c r="E25" s="87"/>
      <c r="F25" s="87"/>
      <c r="G25" s="18"/>
      <c r="H25" s="63">
        <f>C25</f>
        <v>2710422</v>
      </c>
      <c r="I25" s="112">
        <f>'Форма 2022-2 П.7'!N21</f>
        <v>2845943.1</v>
      </c>
      <c r="J25" s="87"/>
      <c r="K25" s="87"/>
      <c r="L25" s="87"/>
      <c r="M25" s="18"/>
      <c r="N25" s="63">
        <f>I25</f>
        <v>2845943.1</v>
      </c>
    </row>
    <row r="26" spans="1:14" ht="19.5" customHeight="1">
      <c r="A26" s="13"/>
      <c r="B26" s="13" t="s">
        <v>16</v>
      </c>
      <c r="C26" s="110">
        <f>C25</f>
        <v>2710422</v>
      </c>
      <c r="D26" s="111"/>
      <c r="E26" s="111"/>
      <c r="F26" s="111"/>
      <c r="G26" s="44"/>
      <c r="H26" s="65">
        <f>H25</f>
        <v>2710422</v>
      </c>
      <c r="I26" s="110">
        <f>I25</f>
        <v>2845943.1</v>
      </c>
      <c r="J26" s="111"/>
      <c r="K26" s="111"/>
      <c r="L26" s="111"/>
      <c r="M26" s="44"/>
      <c r="N26" s="65">
        <f>N25</f>
        <v>2845943.1</v>
      </c>
    </row>
    <row r="28" spans="1:14" ht="15.75" customHeight="1">
      <c r="A28" s="93" t="s">
        <v>146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"/>
    </row>
    <row r="29" ht="15.75">
      <c r="N29" s="41" t="s">
        <v>18</v>
      </c>
    </row>
    <row r="30" spans="1:14" ht="15.75">
      <c r="A30" s="82" t="s">
        <v>38</v>
      </c>
      <c r="B30" s="82" t="s">
        <v>4</v>
      </c>
      <c r="C30" s="113" t="s">
        <v>127</v>
      </c>
      <c r="D30" s="113"/>
      <c r="E30" s="113"/>
      <c r="F30" s="113"/>
      <c r="G30" s="113"/>
      <c r="H30" s="113"/>
      <c r="I30" s="107" t="s">
        <v>136</v>
      </c>
      <c r="J30" s="108"/>
      <c r="K30" s="108"/>
      <c r="L30" s="108"/>
      <c r="M30" s="108"/>
      <c r="N30" s="109"/>
    </row>
    <row r="31" spans="1:14" ht="15">
      <c r="A31" s="82"/>
      <c r="B31" s="82"/>
      <c r="C31" s="106" t="s">
        <v>24</v>
      </c>
      <c r="D31" s="106"/>
      <c r="E31" s="106" t="s">
        <v>25</v>
      </c>
      <c r="F31" s="106"/>
      <c r="G31" s="106" t="s">
        <v>26</v>
      </c>
      <c r="H31" s="106" t="s">
        <v>33</v>
      </c>
      <c r="I31" s="106" t="s">
        <v>24</v>
      </c>
      <c r="J31" s="106"/>
      <c r="K31" s="106" t="s">
        <v>25</v>
      </c>
      <c r="L31" s="106"/>
      <c r="M31" s="106" t="s">
        <v>26</v>
      </c>
      <c r="N31" s="106" t="s">
        <v>34</v>
      </c>
    </row>
    <row r="32" spans="1:14" ht="43.5" customHeight="1">
      <c r="A32" s="82"/>
      <c r="B32" s="82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</row>
    <row r="33" spans="1:14" ht="15.75">
      <c r="A33" s="13">
        <v>1</v>
      </c>
      <c r="B33" s="13">
        <v>2</v>
      </c>
      <c r="C33" s="113">
        <v>3</v>
      </c>
      <c r="D33" s="113"/>
      <c r="E33" s="113">
        <v>4</v>
      </c>
      <c r="F33" s="113"/>
      <c r="G33" s="17">
        <v>5</v>
      </c>
      <c r="H33" s="17">
        <v>6</v>
      </c>
      <c r="I33" s="113">
        <v>7</v>
      </c>
      <c r="J33" s="113"/>
      <c r="K33" s="113">
        <v>8</v>
      </c>
      <c r="L33" s="113"/>
      <c r="M33" s="17">
        <v>9</v>
      </c>
      <c r="N33" s="17">
        <v>10</v>
      </c>
    </row>
    <row r="34" spans="1:14" ht="15.75">
      <c r="A34" s="13"/>
      <c r="B34" s="14"/>
      <c r="C34" s="87"/>
      <c r="D34" s="87"/>
      <c r="E34" s="87"/>
      <c r="F34" s="87"/>
      <c r="G34" s="18"/>
      <c r="H34" s="18"/>
      <c r="I34" s="87"/>
      <c r="J34" s="87"/>
      <c r="K34" s="87"/>
      <c r="L34" s="87"/>
      <c r="M34" s="18"/>
      <c r="N34" s="18"/>
    </row>
    <row r="35" spans="1:14" ht="15.75">
      <c r="A35" s="13"/>
      <c r="B35" s="13" t="s">
        <v>16</v>
      </c>
      <c r="C35" s="114"/>
      <c r="D35" s="114"/>
      <c r="E35" s="114"/>
      <c r="F35" s="114"/>
      <c r="G35" s="16"/>
      <c r="H35" s="16"/>
      <c r="I35" s="114"/>
      <c r="J35" s="114"/>
      <c r="K35" s="114"/>
      <c r="L35" s="114"/>
      <c r="M35" s="16"/>
      <c r="N35" s="16"/>
    </row>
  </sheetData>
  <sheetProtection/>
  <mergeCells count="64">
    <mergeCell ref="H22:H23"/>
    <mergeCell ref="I22:J23"/>
    <mergeCell ref="A1:I1"/>
    <mergeCell ref="J1:M1"/>
    <mergeCell ref="A3:M3"/>
    <mergeCell ref="A5:A6"/>
    <mergeCell ref="B5:B6"/>
    <mergeCell ref="C5:F5"/>
    <mergeCell ref="G5:J5"/>
    <mergeCell ref="K5:N5"/>
    <mergeCell ref="K22:L23"/>
    <mergeCell ref="M22:M23"/>
    <mergeCell ref="A11:M11"/>
    <mergeCell ref="A21:A23"/>
    <mergeCell ref="B21:B23"/>
    <mergeCell ref="C21:H21"/>
    <mergeCell ref="I21:N21"/>
    <mergeCell ref="C22:D23"/>
    <mergeCell ref="E22:F23"/>
    <mergeCell ref="G22:G23"/>
    <mergeCell ref="I25:J25"/>
    <mergeCell ref="C24:D24"/>
    <mergeCell ref="E24:F24"/>
    <mergeCell ref="N22:N23"/>
    <mergeCell ref="A13:A14"/>
    <mergeCell ref="B13:B14"/>
    <mergeCell ref="C13:F13"/>
    <mergeCell ref="G13:J13"/>
    <mergeCell ref="K13:N13"/>
    <mergeCell ref="A19:M19"/>
    <mergeCell ref="I24:J24"/>
    <mergeCell ref="K24:L24"/>
    <mergeCell ref="K25:L25"/>
    <mergeCell ref="A28:M28"/>
    <mergeCell ref="A30:A32"/>
    <mergeCell ref="B30:B32"/>
    <mergeCell ref="C30:H30"/>
    <mergeCell ref="I30:N30"/>
    <mergeCell ref="C25:D25"/>
    <mergeCell ref="E25:F25"/>
    <mergeCell ref="H31:H32"/>
    <mergeCell ref="I31:J32"/>
    <mergeCell ref="K31:L32"/>
    <mergeCell ref="C26:D26"/>
    <mergeCell ref="M31:M32"/>
    <mergeCell ref="N31:N32"/>
    <mergeCell ref="C33:D33"/>
    <mergeCell ref="E33:F33"/>
    <mergeCell ref="I33:J33"/>
    <mergeCell ref="K33:L33"/>
    <mergeCell ref="E26:F26"/>
    <mergeCell ref="I26:J26"/>
    <mergeCell ref="K26:L26"/>
    <mergeCell ref="C31:D32"/>
    <mergeCell ref="E31:F32"/>
    <mergeCell ref="G31:G32"/>
    <mergeCell ref="C34:D34"/>
    <mergeCell ref="E34:F34"/>
    <mergeCell ref="I34:J34"/>
    <mergeCell ref="K34:L34"/>
    <mergeCell ref="C35:D35"/>
    <mergeCell ref="E35:F35"/>
    <mergeCell ref="I35:J35"/>
    <mergeCell ref="K35:L3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3" r:id="rId1"/>
  <rowBreaks count="1" manualBreakCount="1">
    <brk id="3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1"/>
  <sheetViews>
    <sheetView view="pageBreakPreview" zoomScaleSheetLayoutView="100" zoomScalePageLayoutView="0" workbookViewId="0" topLeftCell="A10">
      <selection activeCell="C20" sqref="C20:D20"/>
    </sheetView>
  </sheetViews>
  <sheetFormatPr defaultColWidth="9.140625" defaultRowHeight="15"/>
  <cols>
    <col min="1" max="1" width="5.28125" style="0" customWidth="1"/>
    <col min="2" max="2" width="28.85156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ht="10.5" customHeight="1"/>
    <row r="3" spans="1:13" ht="15.75">
      <c r="A3" s="93" t="s">
        <v>147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ht="15.75">
      <c r="N4" s="41" t="s">
        <v>18</v>
      </c>
    </row>
    <row r="5" spans="1:14" ht="15.75" customHeight="1">
      <c r="A5" s="82" t="s">
        <v>40</v>
      </c>
      <c r="B5" s="82" t="s">
        <v>87</v>
      </c>
      <c r="C5" s="82" t="s">
        <v>133</v>
      </c>
      <c r="D5" s="82"/>
      <c r="E5" s="82"/>
      <c r="F5" s="82"/>
      <c r="G5" s="82" t="s">
        <v>134</v>
      </c>
      <c r="H5" s="82"/>
      <c r="I5" s="82"/>
      <c r="J5" s="82"/>
      <c r="K5" s="82" t="s">
        <v>135</v>
      </c>
      <c r="L5" s="82"/>
      <c r="M5" s="82"/>
      <c r="N5" s="82"/>
    </row>
    <row r="6" spans="1:14" ht="69.75" customHeight="1">
      <c r="A6" s="82"/>
      <c r="B6" s="82"/>
      <c r="C6" s="13" t="s">
        <v>24</v>
      </c>
      <c r="D6" s="13" t="s">
        <v>25</v>
      </c>
      <c r="E6" s="13" t="s">
        <v>26</v>
      </c>
      <c r="F6" s="15" t="s">
        <v>33</v>
      </c>
      <c r="G6" s="13" t="s">
        <v>24</v>
      </c>
      <c r="H6" s="13" t="s">
        <v>25</v>
      </c>
      <c r="I6" s="13" t="s">
        <v>26</v>
      </c>
      <c r="J6" s="13" t="s">
        <v>32</v>
      </c>
      <c r="K6" s="13" t="s">
        <v>24</v>
      </c>
      <c r="L6" s="13" t="s">
        <v>25</v>
      </c>
      <c r="M6" s="13" t="s">
        <v>26</v>
      </c>
      <c r="N6" s="13" t="s">
        <v>35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85.5" customHeight="1">
      <c r="A8" s="13"/>
      <c r="B8" s="14" t="s">
        <v>190</v>
      </c>
      <c r="C8" s="13"/>
      <c r="D8" s="13"/>
      <c r="E8" s="13"/>
      <c r="F8" s="13"/>
      <c r="G8" s="57">
        <f>'Форма 2022-2 П.8'!H10</f>
        <v>2930000</v>
      </c>
      <c r="H8" s="13"/>
      <c r="I8" s="13"/>
      <c r="J8" s="57">
        <f>G8</f>
        <v>2930000</v>
      </c>
      <c r="K8" s="57">
        <f>'Форма 2022-2 П.8'!K10</f>
        <v>2574000</v>
      </c>
      <c r="L8" s="13"/>
      <c r="M8" s="13"/>
      <c r="N8" s="57">
        <f>K8</f>
        <v>2574000</v>
      </c>
    </row>
    <row r="9" spans="1:14" ht="65.25" customHeight="1">
      <c r="A9" s="13"/>
      <c r="B9" s="14" t="s">
        <v>191</v>
      </c>
      <c r="C9" s="13"/>
      <c r="D9" s="13"/>
      <c r="E9" s="13"/>
      <c r="F9" s="13"/>
      <c r="G9" s="57">
        <f>'Форма 2022-2 П.8'!H18</f>
        <v>500000</v>
      </c>
      <c r="H9" s="13"/>
      <c r="I9" s="13"/>
      <c r="J9" s="57">
        <f>G9</f>
        <v>500000</v>
      </c>
      <c r="K9" s="13"/>
      <c r="L9" s="13"/>
      <c r="M9" s="13"/>
      <c r="N9" s="13"/>
    </row>
    <row r="10" spans="1:14" ht="87.75" customHeight="1">
      <c r="A10" s="13"/>
      <c r="B10" s="14" t="s">
        <v>189</v>
      </c>
      <c r="C10" s="57">
        <f>'Форма 2022-2 П.8'!E27</f>
        <v>6040480.47</v>
      </c>
      <c r="D10" s="13"/>
      <c r="E10" s="13"/>
      <c r="F10" s="57">
        <f>C10</f>
        <v>6040480.47</v>
      </c>
      <c r="G10" s="13"/>
      <c r="H10" s="13"/>
      <c r="I10" s="13"/>
      <c r="J10" s="13"/>
      <c r="K10" s="13"/>
      <c r="L10" s="13"/>
      <c r="M10" s="13"/>
      <c r="N10" s="13"/>
    </row>
    <row r="11" spans="1:14" ht="20.25" customHeight="1">
      <c r="A11" s="13"/>
      <c r="B11" s="13" t="s">
        <v>16</v>
      </c>
      <c r="C11" s="57">
        <f>SUM(C8:C10)</f>
        <v>6040480.47</v>
      </c>
      <c r="D11" s="57"/>
      <c r="E11" s="57"/>
      <c r="F11" s="57">
        <f aca="true" t="shared" si="0" ref="F11:N11">SUM(F8:F10)</f>
        <v>6040480.47</v>
      </c>
      <c r="G11" s="57">
        <f t="shared" si="0"/>
        <v>3430000</v>
      </c>
      <c r="H11" s="57"/>
      <c r="I11" s="57"/>
      <c r="J11" s="57">
        <f t="shared" si="0"/>
        <v>3430000</v>
      </c>
      <c r="K11" s="57">
        <f t="shared" si="0"/>
        <v>2574000</v>
      </c>
      <c r="L11" s="57"/>
      <c r="M11" s="57"/>
      <c r="N11" s="57">
        <f t="shared" si="0"/>
        <v>2574000</v>
      </c>
    </row>
    <row r="13" spans="1:14" ht="15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.75" customHeight="1">
      <c r="A14" s="93" t="s">
        <v>148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"/>
    </row>
    <row r="15" ht="15.75">
      <c r="N15" s="41" t="s">
        <v>18</v>
      </c>
    </row>
    <row r="16" spans="1:14" ht="15.75">
      <c r="A16" s="82" t="s">
        <v>40</v>
      </c>
      <c r="B16" s="82" t="s">
        <v>87</v>
      </c>
      <c r="C16" s="113" t="s">
        <v>127</v>
      </c>
      <c r="D16" s="113"/>
      <c r="E16" s="113"/>
      <c r="F16" s="113"/>
      <c r="G16" s="113"/>
      <c r="H16" s="113"/>
      <c r="I16" s="107" t="s">
        <v>136</v>
      </c>
      <c r="J16" s="108"/>
      <c r="K16" s="108"/>
      <c r="L16" s="108"/>
      <c r="M16" s="108"/>
      <c r="N16" s="109"/>
    </row>
    <row r="17" spans="1:14" ht="15">
      <c r="A17" s="82"/>
      <c r="B17" s="82"/>
      <c r="C17" s="106" t="s">
        <v>24</v>
      </c>
      <c r="D17" s="106"/>
      <c r="E17" s="106" t="s">
        <v>25</v>
      </c>
      <c r="F17" s="106"/>
      <c r="G17" s="106" t="s">
        <v>26</v>
      </c>
      <c r="H17" s="106" t="s">
        <v>33</v>
      </c>
      <c r="I17" s="106" t="s">
        <v>24</v>
      </c>
      <c r="J17" s="106"/>
      <c r="K17" s="106" t="s">
        <v>25</v>
      </c>
      <c r="L17" s="106"/>
      <c r="M17" s="106" t="s">
        <v>26</v>
      </c>
      <c r="N17" s="106" t="s">
        <v>34</v>
      </c>
    </row>
    <row r="18" spans="1:14" ht="55.5" customHeight="1">
      <c r="A18" s="82"/>
      <c r="B18" s="82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4" ht="15.75">
      <c r="A19" s="13">
        <v>1</v>
      </c>
      <c r="B19" s="13">
        <v>2</v>
      </c>
      <c r="C19" s="113">
        <v>3</v>
      </c>
      <c r="D19" s="113"/>
      <c r="E19" s="113">
        <v>4</v>
      </c>
      <c r="F19" s="113"/>
      <c r="G19" s="17">
        <v>5</v>
      </c>
      <c r="H19" s="17">
        <v>6</v>
      </c>
      <c r="I19" s="113">
        <v>7</v>
      </c>
      <c r="J19" s="113"/>
      <c r="K19" s="113">
        <v>8</v>
      </c>
      <c r="L19" s="113"/>
      <c r="M19" s="17">
        <v>9</v>
      </c>
      <c r="N19" s="17">
        <v>10</v>
      </c>
    </row>
    <row r="20" spans="1:14" ht="82.5" customHeight="1">
      <c r="A20" s="13"/>
      <c r="B20" s="14" t="s">
        <v>190</v>
      </c>
      <c r="C20" s="112">
        <f>'Форма 2022-2 П.8'!I45</f>
        <v>2710422</v>
      </c>
      <c r="D20" s="87"/>
      <c r="E20" s="87"/>
      <c r="F20" s="87"/>
      <c r="G20" s="18"/>
      <c r="H20" s="63">
        <f>C20</f>
        <v>2710422</v>
      </c>
      <c r="I20" s="112">
        <f>'Форма 2022-2 П.8'!M45</f>
        <v>2845943.1</v>
      </c>
      <c r="J20" s="87"/>
      <c r="K20" s="87"/>
      <c r="L20" s="87"/>
      <c r="M20" s="18"/>
      <c r="N20" s="63">
        <f>I20</f>
        <v>2845943.1</v>
      </c>
    </row>
    <row r="21" spans="1:14" ht="18.75" customHeight="1">
      <c r="A21" s="13"/>
      <c r="B21" s="13" t="s">
        <v>16</v>
      </c>
      <c r="C21" s="112">
        <f>C20</f>
        <v>2710422</v>
      </c>
      <c r="D21" s="87"/>
      <c r="E21" s="87"/>
      <c r="F21" s="87"/>
      <c r="G21" s="18"/>
      <c r="H21" s="63">
        <f>H20</f>
        <v>2710422</v>
      </c>
      <c r="I21" s="112">
        <f>I20</f>
        <v>2845943.1</v>
      </c>
      <c r="J21" s="87"/>
      <c r="K21" s="87"/>
      <c r="L21" s="87"/>
      <c r="M21" s="18"/>
      <c r="N21" s="63">
        <f>N20</f>
        <v>2845943.1</v>
      </c>
    </row>
  </sheetData>
  <sheetProtection/>
  <mergeCells count="33">
    <mergeCell ref="A1:I1"/>
    <mergeCell ref="J1:M1"/>
    <mergeCell ref="A3:M3"/>
    <mergeCell ref="A5:A6"/>
    <mergeCell ref="B5:B6"/>
    <mergeCell ref="C5:F5"/>
    <mergeCell ref="G5:J5"/>
    <mergeCell ref="K5:N5"/>
    <mergeCell ref="A14:M14"/>
    <mergeCell ref="A16:A18"/>
    <mergeCell ref="B16:B18"/>
    <mergeCell ref="C16:H16"/>
    <mergeCell ref="I16:N16"/>
    <mergeCell ref="C17:D18"/>
    <mergeCell ref="E17:F18"/>
    <mergeCell ref="G17:G18"/>
    <mergeCell ref="H17:H18"/>
    <mergeCell ref="I17:J18"/>
    <mergeCell ref="K17:L18"/>
    <mergeCell ref="M17:M18"/>
    <mergeCell ref="N17:N18"/>
    <mergeCell ref="C19:D19"/>
    <mergeCell ref="E19:F19"/>
    <mergeCell ref="I19:J19"/>
    <mergeCell ref="K19:L19"/>
    <mergeCell ref="C20:D20"/>
    <mergeCell ref="E20:F20"/>
    <mergeCell ref="I20:J20"/>
    <mergeCell ref="K20:L20"/>
    <mergeCell ref="C21:D21"/>
    <mergeCell ref="E21:F21"/>
    <mergeCell ref="I21:J21"/>
    <mergeCell ref="K21:L2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49"/>
  <sheetViews>
    <sheetView view="pageBreakPreview" zoomScaleSheetLayoutView="100" zoomScalePageLayoutView="0" workbookViewId="0" topLeftCell="A37">
      <selection activeCell="G18" sqref="G18"/>
    </sheetView>
  </sheetViews>
  <sheetFormatPr defaultColWidth="9.140625" defaultRowHeight="15"/>
  <cols>
    <col min="1" max="1" width="5.28125" style="0" customWidth="1"/>
    <col min="2" max="2" width="31.7109375" style="0" customWidth="1"/>
    <col min="3" max="3" width="13.140625" style="0" customWidth="1"/>
    <col min="4" max="4" width="22.14062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93" t="s">
        <v>98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ht="10.5" customHeight="1"/>
    <row r="3" spans="1:12" ht="15.75">
      <c r="A3" s="93" t="s">
        <v>149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ht="15.75">
      <c r="M4" s="41" t="s">
        <v>18</v>
      </c>
    </row>
    <row r="5" spans="1:13" ht="15.75" customHeight="1">
      <c r="A5" s="82" t="s">
        <v>40</v>
      </c>
      <c r="B5" s="82" t="s">
        <v>41</v>
      </c>
      <c r="C5" s="118" t="s">
        <v>42</v>
      </c>
      <c r="D5" s="118" t="s">
        <v>43</v>
      </c>
      <c r="E5" s="82" t="s">
        <v>133</v>
      </c>
      <c r="F5" s="82"/>
      <c r="G5" s="82"/>
      <c r="H5" s="82" t="s">
        <v>134</v>
      </c>
      <c r="I5" s="82"/>
      <c r="J5" s="82"/>
      <c r="K5" s="82" t="s">
        <v>135</v>
      </c>
      <c r="L5" s="82"/>
      <c r="M5" s="82"/>
    </row>
    <row r="6" spans="1:13" ht="69.75" customHeight="1">
      <c r="A6" s="82"/>
      <c r="B6" s="82"/>
      <c r="C6" s="120"/>
      <c r="D6" s="120"/>
      <c r="E6" s="13" t="s">
        <v>24</v>
      </c>
      <c r="F6" s="13" t="s">
        <v>25</v>
      </c>
      <c r="G6" s="15" t="s">
        <v>48</v>
      </c>
      <c r="H6" s="13" t="s">
        <v>24</v>
      </c>
      <c r="I6" s="13" t="s">
        <v>25</v>
      </c>
      <c r="J6" s="13" t="s">
        <v>49</v>
      </c>
      <c r="K6" s="13" t="s">
        <v>24</v>
      </c>
      <c r="L6" s="13" t="s">
        <v>25</v>
      </c>
      <c r="M6" s="13" t="s">
        <v>35</v>
      </c>
    </row>
    <row r="7" spans="1:13" ht="15.75">
      <c r="A7" s="13">
        <v>1</v>
      </c>
      <c r="B7" s="15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</row>
    <row r="8" spans="1:13" ht="34.5" customHeight="1">
      <c r="A8" s="19"/>
      <c r="B8" s="115" t="s">
        <v>185</v>
      </c>
      <c r="C8" s="116"/>
      <c r="D8" s="117"/>
      <c r="E8" s="13"/>
      <c r="F8" s="13"/>
      <c r="G8" s="13"/>
      <c r="H8" s="13"/>
      <c r="I8" s="13"/>
      <c r="J8" s="13"/>
      <c r="K8" s="13"/>
      <c r="L8" s="13"/>
      <c r="M8" s="13"/>
    </row>
    <row r="9" spans="1:13" ht="15.75">
      <c r="A9" s="19"/>
      <c r="B9" s="56" t="s">
        <v>44</v>
      </c>
      <c r="C9" s="22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82.5" customHeight="1">
      <c r="A10" s="19"/>
      <c r="B10" s="47" t="s">
        <v>193</v>
      </c>
      <c r="C10" s="48" t="s">
        <v>194</v>
      </c>
      <c r="D10" s="61" t="s">
        <v>210</v>
      </c>
      <c r="E10" s="13"/>
      <c r="F10" s="13"/>
      <c r="G10" s="13"/>
      <c r="H10" s="57">
        <f>3430000-500000</f>
        <v>2930000</v>
      </c>
      <c r="I10" s="57"/>
      <c r="J10" s="57">
        <f>H10</f>
        <v>2930000</v>
      </c>
      <c r="K10" s="57">
        <v>2574000</v>
      </c>
      <c r="L10" s="57"/>
      <c r="M10" s="57">
        <f>K10</f>
        <v>2574000</v>
      </c>
    </row>
    <row r="11" spans="1:15" ht="84" customHeight="1">
      <c r="A11" s="19"/>
      <c r="B11" s="59" t="s">
        <v>204</v>
      </c>
      <c r="C11" s="20" t="s">
        <v>194</v>
      </c>
      <c r="D11" s="13" t="s">
        <v>207</v>
      </c>
      <c r="E11" s="13"/>
      <c r="F11" s="13"/>
      <c r="G11" s="13"/>
      <c r="H11" s="57">
        <v>14718721</v>
      </c>
      <c r="I11" s="57"/>
      <c r="J11" s="57">
        <f>H11</f>
        <v>14718721</v>
      </c>
      <c r="K11" s="57">
        <v>15075500</v>
      </c>
      <c r="L11" s="57"/>
      <c r="M11" s="57">
        <f>K11</f>
        <v>15075500</v>
      </c>
      <c r="O11" t="s">
        <v>229</v>
      </c>
    </row>
    <row r="12" spans="1:13" ht="18.75" customHeight="1">
      <c r="A12" s="19"/>
      <c r="B12" s="50" t="s">
        <v>45</v>
      </c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64.5" customHeight="1">
      <c r="A13" s="19"/>
      <c r="B13" s="59" t="s">
        <v>205</v>
      </c>
      <c r="C13" s="20" t="s">
        <v>196</v>
      </c>
      <c r="D13" s="13" t="s">
        <v>209</v>
      </c>
      <c r="E13" s="13"/>
      <c r="F13" s="13"/>
      <c r="G13" s="13"/>
      <c r="H13" s="13">
        <v>1</v>
      </c>
      <c r="I13" s="13"/>
      <c r="J13" s="13">
        <f>H13</f>
        <v>1</v>
      </c>
      <c r="K13" s="13">
        <v>1</v>
      </c>
      <c r="L13" s="13"/>
      <c r="M13" s="13">
        <f>K13</f>
        <v>1</v>
      </c>
    </row>
    <row r="14" spans="1:13" ht="18.75" customHeight="1">
      <c r="A14" s="19"/>
      <c r="B14" s="50" t="s">
        <v>47</v>
      </c>
      <c r="C14" s="20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14" customHeight="1">
      <c r="A15" s="19"/>
      <c r="B15" s="59" t="s">
        <v>206</v>
      </c>
      <c r="C15" s="20" t="s">
        <v>208</v>
      </c>
      <c r="D15" s="13" t="s">
        <v>199</v>
      </c>
      <c r="E15" s="13"/>
      <c r="F15" s="13"/>
      <c r="G15" s="13"/>
      <c r="H15" s="60">
        <f>H10/H11*100</f>
        <v>19.90662096251434</v>
      </c>
      <c r="I15" s="60"/>
      <c r="J15" s="60">
        <f>H15</f>
        <v>19.90662096251434</v>
      </c>
      <c r="K15" s="60">
        <f>K10/K11*100</f>
        <v>17.074060561838746</v>
      </c>
      <c r="L15" s="13"/>
      <c r="M15" s="60">
        <f>K15</f>
        <v>17.074060561838746</v>
      </c>
    </row>
    <row r="16" spans="1:13" ht="34.5" customHeight="1">
      <c r="A16" s="19"/>
      <c r="B16" s="115" t="s">
        <v>186</v>
      </c>
      <c r="C16" s="116"/>
      <c r="D16" s="117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.75">
      <c r="A17" s="19"/>
      <c r="B17" s="56" t="s">
        <v>44</v>
      </c>
      <c r="C17" s="20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51" customHeight="1">
      <c r="A18" s="77"/>
      <c r="B18" s="14" t="s">
        <v>212</v>
      </c>
      <c r="C18" s="48" t="s">
        <v>194</v>
      </c>
      <c r="D18" s="61" t="s">
        <v>211</v>
      </c>
      <c r="E18" s="13"/>
      <c r="F18" s="13"/>
      <c r="G18" s="13"/>
      <c r="H18" s="57">
        <v>500000</v>
      </c>
      <c r="I18" s="57"/>
      <c r="J18" s="57">
        <f>H18</f>
        <v>500000</v>
      </c>
      <c r="K18" s="13"/>
      <c r="L18" s="13"/>
      <c r="M18" s="13"/>
    </row>
    <row r="19" spans="1:13" ht="15.75">
      <c r="A19" s="77"/>
      <c r="B19" s="50" t="s">
        <v>45</v>
      </c>
      <c r="C19" s="77"/>
      <c r="D19" s="77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65.25" customHeight="1">
      <c r="A20" s="77"/>
      <c r="B20" s="14" t="s">
        <v>213</v>
      </c>
      <c r="C20" s="77" t="s">
        <v>196</v>
      </c>
      <c r="D20" s="77" t="s">
        <v>216</v>
      </c>
      <c r="E20" s="13"/>
      <c r="F20" s="13"/>
      <c r="G20" s="13"/>
      <c r="H20" s="13">
        <v>465</v>
      </c>
      <c r="I20" s="13"/>
      <c r="J20" s="13">
        <f>H20</f>
        <v>465</v>
      </c>
      <c r="K20" s="13"/>
      <c r="L20" s="13"/>
      <c r="M20" s="13"/>
    </row>
    <row r="21" spans="1:13" ht="18" customHeight="1">
      <c r="A21" s="19"/>
      <c r="B21" s="50" t="s">
        <v>46</v>
      </c>
      <c r="C21" s="20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78.75">
      <c r="A22" s="19"/>
      <c r="B22" s="59" t="s">
        <v>214</v>
      </c>
      <c r="C22" s="48" t="s">
        <v>194</v>
      </c>
      <c r="D22" s="48" t="s">
        <v>199</v>
      </c>
      <c r="E22" s="13"/>
      <c r="F22" s="13"/>
      <c r="G22" s="13"/>
      <c r="H22" s="60">
        <f>H18/H20</f>
        <v>1075.268817204301</v>
      </c>
      <c r="I22" s="60"/>
      <c r="J22" s="60">
        <f>H22</f>
        <v>1075.268817204301</v>
      </c>
      <c r="K22" s="13"/>
      <c r="L22" s="13"/>
      <c r="M22" s="13"/>
    </row>
    <row r="23" spans="1:13" ht="15.75">
      <c r="A23" s="19"/>
      <c r="B23" s="50" t="s">
        <v>47</v>
      </c>
      <c r="C23" s="20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63">
      <c r="A24" s="19"/>
      <c r="B24" s="59" t="s">
        <v>215</v>
      </c>
      <c r="C24" s="55" t="s">
        <v>208</v>
      </c>
      <c r="D24" s="55" t="s">
        <v>199</v>
      </c>
      <c r="E24" s="13"/>
      <c r="F24" s="13"/>
      <c r="G24" s="13"/>
      <c r="H24" s="13">
        <f>H20</f>
        <v>465</v>
      </c>
      <c r="I24" s="13"/>
      <c r="J24" s="13">
        <f>H24</f>
        <v>465</v>
      </c>
      <c r="K24" s="13"/>
      <c r="L24" s="13"/>
      <c r="M24" s="13"/>
    </row>
    <row r="25" spans="1:13" ht="46.5" customHeight="1">
      <c r="A25" s="19"/>
      <c r="B25" s="115" t="s">
        <v>192</v>
      </c>
      <c r="C25" s="116"/>
      <c r="D25" s="117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9.5" customHeight="1">
      <c r="A26" s="19"/>
      <c r="B26" s="56" t="s">
        <v>44</v>
      </c>
      <c r="C26" s="22"/>
      <c r="D26" s="14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36" customHeight="1">
      <c r="A27" s="19"/>
      <c r="B27" s="47" t="s">
        <v>193</v>
      </c>
      <c r="C27" s="48" t="s">
        <v>194</v>
      </c>
      <c r="D27" s="49" t="s">
        <v>203</v>
      </c>
      <c r="E27" s="57">
        <f>E31</f>
        <v>6040480.47</v>
      </c>
      <c r="F27" s="57"/>
      <c r="G27" s="57">
        <f>E27</f>
        <v>6040480.47</v>
      </c>
      <c r="H27" s="13"/>
      <c r="I27" s="13"/>
      <c r="J27" s="13"/>
      <c r="K27" s="13"/>
      <c r="L27" s="13"/>
      <c r="M27" s="13"/>
    </row>
    <row r="28" spans="1:13" ht="18.75" customHeight="1">
      <c r="A28" s="19"/>
      <c r="B28" s="50" t="s">
        <v>45</v>
      </c>
      <c r="C28" s="51"/>
      <c r="D28" s="51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51.75" customHeight="1">
      <c r="A29" s="19"/>
      <c r="B29" s="47" t="s">
        <v>195</v>
      </c>
      <c r="C29" s="52" t="s">
        <v>196</v>
      </c>
      <c r="D29" s="53" t="s">
        <v>197</v>
      </c>
      <c r="E29" s="13">
        <v>1</v>
      </c>
      <c r="F29" s="13"/>
      <c r="G29" s="13">
        <f>E29</f>
        <v>1</v>
      </c>
      <c r="H29" s="13"/>
      <c r="I29" s="13"/>
      <c r="J29" s="13"/>
      <c r="K29" s="13"/>
      <c r="L29" s="13"/>
      <c r="M29" s="13"/>
    </row>
    <row r="30" spans="1:13" ht="18.75" customHeight="1">
      <c r="A30" s="19"/>
      <c r="B30" s="50" t="s">
        <v>46</v>
      </c>
      <c r="C30" s="51"/>
      <c r="D30" s="51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98.25" customHeight="1">
      <c r="A31" s="19"/>
      <c r="B31" s="54" t="s">
        <v>198</v>
      </c>
      <c r="C31" s="48" t="s">
        <v>194</v>
      </c>
      <c r="D31" s="48" t="s">
        <v>199</v>
      </c>
      <c r="E31" s="55">
        <v>6040480.47</v>
      </c>
      <c r="F31" s="57"/>
      <c r="G31" s="57">
        <f>E31</f>
        <v>6040480.47</v>
      </c>
      <c r="H31" s="13"/>
      <c r="I31" s="13"/>
      <c r="J31" s="13"/>
      <c r="K31" s="13"/>
      <c r="L31" s="13"/>
      <c r="M31" s="13"/>
    </row>
    <row r="32" spans="1:13" ht="63">
      <c r="A32" s="19"/>
      <c r="B32" s="54" t="s">
        <v>201</v>
      </c>
      <c r="C32" s="48" t="s">
        <v>194</v>
      </c>
      <c r="D32" s="48" t="s">
        <v>199</v>
      </c>
      <c r="E32" s="58">
        <v>5292000</v>
      </c>
      <c r="F32" s="57"/>
      <c r="G32" s="57">
        <f>E32</f>
        <v>5292000</v>
      </c>
      <c r="H32" s="13"/>
      <c r="I32" s="13"/>
      <c r="J32" s="13"/>
      <c r="K32" s="13"/>
      <c r="L32" s="13"/>
      <c r="M32" s="13"/>
    </row>
    <row r="33" spans="1:13" ht="157.5">
      <c r="A33" s="19"/>
      <c r="B33" s="54" t="s">
        <v>202</v>
      </c>
      <c r="C33" s="48" t="s">
        <v>194</v>
      </c>
      <c r="D33" s="48" t="s">
        <v>199</v>
      </c>
      <c r="E33" s="58">
        <v>748480.47</v>
      </c>
      <c r="F33" s="57"/>
      <c r="G33" s="57">
        <f>E33</f>
        <v>748480.47</v>
      </c>
      <c r="H33" s="13"/>
      <c r="I33" s="13"/>
      <c r="J33" s="13"/>
      <c r="K33" s="13"/>
      <c r="L33" s="13"/>
      <c r="M33" s="13"/>
    </row>
    <row r="34" spans="1:13" ht="18" customHeight="1">
      <c r="A34" s="19"/>
      <c r="B34" s="50" t="s">
        <v>47</v>
      </c>
      <c r="C34" s="51"/>
      <c r="D34" s="51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47.25">
      <c r="A35" s="19"/>
      <c r="B35" s="47" t="s">
        <v>200</v>
      </c>
      <c r="C35" s="55" t="s">
        <v>208</v>
      </c>
      <c r="D35" s="55" t="s">
        <v>199</v>
      </c>
      <c r="E35" s="13">
        <v>100</v>
      </c>
      <c r="F35" s="13"/>
      <c r="G35" s="13">
        <f>E35</f>
        <v>100</v>
      </c>
      <c r="H35" s="13"/>
      <c r="I35" s="13"/>
      <c r="J35" s="13"/>
      <c r="K35" s="13"/>
      <c r="L35" s="13"/>
      <c r="M35" s="13"/>
    </row>
    <row r="37" spans="1:13" ht="15.75" customHeight="1">
      <c r="A37" s="93" t="s">
        <v>150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"/>
    </row>
    <row r="38" ht="15.75">
      <c r="M38" s="41" t="s">
        <v>18</v>
      </c>
    </row>
    <row r="39" spans="1:13" ht="15.75">
      <c r="A39" s="82" t="s">
        <v>40</v>
      </c>
      <c r="B39" s="82" t="s">
        <v>41</v>
      </c>
      <c r="C39" s="118" t="s">
        <v>42</v>
      </c>
      <c r="D39" s="118" t="s">
        <v>43</v>
      </c>
      <c r="E39" s="113" t="s">
        <v>127</v>
      </c>
      <c r="F39" s="113"/>
      <c r="G39" s="113"/>
      <c r="H39" s="113"/>
      <c r="I39" s="113"/>
      <c r="J39" s="108" t="s">
        <v>136</v>
      </c>
      <c r="K39" s="108"/>
      <c r="L39" s="108"/>
      <c r="M39" s="109"/>
    </row>
    <row r="40" spans="1:13" ht="15.75" customHeight="1">
      <c r="A40" s="82"/>
      <c r="B40" s="82"/>
      <c r="C40" s="119"/>
      <c r="D40" s="119"/>
      <c r="E40" s="106" t="s">
        <v>24</v>
      </c>
      <c r="F40" s="106"/>
      <c r="G40" s="127" t="s">
        <v>25</v>
      </c>
      <c r="H40" s="128"/>
      <c r="I40" s="106" t="s">
        <v>48</v>
      </c>
      <c r="J40" s="106" t="s">
        <v>24</v>
      </c>
      <c r="K40" s="106" t="s">
        <v>25</v>
      </c>
      <c r="L40" s="106"/>
      <c r="M40" s="106" t="s">
        <v>93</v>
      </c>
    </row>
    <row r="41" spans="1:13" ht="55.5" customHeight="1">
      <c r="A41" s="82"/>
      <c r="B41" s="82"/>
      <c r="C41" s="120"/>
      <c r="D41" s="120"/>
      <c r="E41" s="106"/>
      <c r="F41" s="106"/>
      <c r="G41" s="129"/>
      <c r="H41" s="130"/>
      <c r="I41" s="106"/>
      <c r="J41" s="106"/>
      <c r="K41" s="106"/>
      <c r="L41" s="106"/>
      <c r="M41" s="106"/>
    </row>
    <row r="42" spans="1:13" ht="15.75">
      <c r="A42" s="13">
        <v>1</v>
      </c>
      <c r="B42" s="13">
        <v>2</v>
      </c>
      <c r="C42" s="13">
        <v>3</v>
      </c>
      <c r="D42" s="13">
        <v>4</v>
      </c>
      <c r="E42" s="113">
        <v>5</v>
      </c>
      <c r="F42" s="113"/>
      <c r="G42" s="107">
        <v>6</v>
      </c>
      <c r="H42" s="109"/>
      <c r="I42" s="17">
        <v>7</v>
      </c>
      <c r="J42" s="17">
        <v>8</v>
      </c>
      <c r="K42" s="113">
        <v>9</v>
      </c>
      <c r="L42" s="113"/>
      <c r="M42" s="17">
        <v>10</v>
      </c>
    </row>
    <row r="43" spans="1:13" ht="34.5" customHeight="1">
      <c r="A43" s="13"/>
      <c r="B43" s="115" t="s">
        <v>185</v>
      </c>
      <c r="C43" s="116"/>
      <c r="D43" s="117"/>
      <c r="E43" s="42"/>
      <c r="F43" s="43"/>
      <c r="G43" s="42"/>
      <c r="H43" s="43"/>
      <c r="I43" s="17"/>
      <c r="J43" s="17"/>
      <c r="K43" s="42"/>
      <c r="L43" s="43"/>
      <c r="M43" s="17"/>
    </row>
    <row r="44" spans="1:13" ht="18.75" customHeight="1">
      <c r="A44" s="13"/>
      <c r="B44" s="56" t="s">
        <v>44</v>
      </c>
      <c r="C44" s="13"/>
      <c r="D44" s="13"/>
      <c r="E44" s="107"/>
      <c r="F44" s="109"/>
      <c r="G44" s="107"/>
      <c r="H44" s="109"/>
      <c r="I44" s="17"/>
      <c r="J44" s="17"/>
      <c r="K44" s="123"/>
      <c r="L44" s="124"/>
      <c r="M44" s="17"/>
    </row>
    <row r="45" spans="1:13" ht="47.25">
      <c r="A45" s="13"/>
      <c r="B45" s="47" t="s">
        <v>193</v>
      </c>
      <c r="C45" s="48" t="s">
        <v>194</v>
      </c>
      <c r="D45" s="61" t="s">
        <v>217</v>
      </c>
      <c r="E45" s="121">
        <f>K10*1.053</f>
        <v>2710422</v>
      </c>
      <c r="F45" s="122"/>
      <c r="G45" s="121"/>
      <c r="H45" s="122"/>
      <c r="I45" s="62">
        <f>E45</f>
        <v>2710422</v>
      </c>
      <c r="J45" s="62">
        <f>E45*1.05</f>
        <v>2845943.1</v>
      </c>
      <c r="K45" s="121"/>
      <c r="L45" s="122"/>
      <c r="M45" s="62">
        <f>J45</f>
        <v>2845943.1</v>
      </c>
    </row>
    <row r="46" spans="1:13" ht="18.75" customHeight="1">
      <c r="A46" s="13"/>
      <c r="B46" s="50" t="s">
        <v>45</v>
      </c>
      <c r="C46" s="20"/>
      <c r="D46" s="13"/>
      <c r="E46" s="87"/>
      <c r="F46" s="87"/>
      <c r="G46" s="79"/>
      <c r="H46" s="81"/>
      <c r="I46" s="18"/>
      <c r="J46" s="18"/>
      <c r="K46" s="87"/>
      <c r="L46" s="87"/>
      <c r="M46" s="18"/>
    </row>
    <row r="47" spans="1:13" ht="63">
      <c r="A47" s="13"/>
      <c r="B47" s="59" t="s">
        <v>205</v>
      </c>
      <c r="C47" s="20" t="s">
        <v>196</v>
      </c>
      <c r="D47" s="13" t="s">
        <v>209</v>
      </c>
      <c r="E47" s="87">
        <v>1</v>
      </c>
      <c r="F47" s="87"/>
      <c r="G47" s="79"/>
      <c r="H47" s="81"/>
      <c r="I47" s="18">
        <f>E47</f>
        <v>1</v>
      </c>
      <c r="J47" s="18">
        <v>1</v>
      </c>
      <c r="K47" s="87"/>
      <c r="L47" s="87"/>
      <c r="M47" s="18">
        <f>J47</f>
        <v>1</v>
      </c>
    </row>
    <row r="48" spans="1:13" ht="18" customHeight="1">
      <c r="A48" s="13"/>
      <c r="B48" s="50" t="s">
        <v>46</v>
      </c>
      <c r="C48" s="20"/>
      <c r="D48" s="13"/>
      <c r="E48" s="87"/>
      <c r="F48" s="87"/>
      <c r="G48" s="79"/>
      <c r="H48" s="81"/>
      <c r="I48" s="18"/>
      <c r="J48" s="18"/>
      <c r="K48" s="87"/>
      <c r="L48" s="87"/>
      <c r="M48" s="18"/>
    </row>
    <row r="49" spans="1:13" ht="70.5" customHeight="1">
      <c r="A49" s="13"/>
      <c r="B49" s="14" t="s">
        <v>218</v>
      </c>
      <c r="C49" s="48" t="s">
        <v>194</v>
      </c>
      <c r="D49" s="48" t="s">
        <v>199</v>
      </c>
      <c r="E49" s="112">
        <f>E45/E47</f>
        <v>2710422</v>
      </c>
      <c r="F49" s="112"/>
      <c r="G49" s="125"/>
      <c r="H49" s="126"/>
      <c r="I49" s="63">
        <f>E49</f>
        <v>2710422</v>
      </c>
      <c r="J49" s="63">
        <f>J45/J47</f>
        <v>2845943.1</v>
      </c>
      <c r="K49" s="112"/>
      <c r="L49" s="112"/>
      <c r="M49" s="63">
        <f>J49</f>
        <v>2845943.1</v>
      </c>
    </row>
  </sheetData>
  <sheetProtection/>
  <mergeCells count="48">
    <mergeCell ref="C5:C6"/>
    <mergeCell ref="D5:D6"/>
    <mergeCell ref="J39:M39"/>
    <mergeCell ref="E45:F45"/>
    <mergeCell ref="A1:I1"/>
    <mergeCell ref="J1:L1"/>
    <mergeCell ref="A3:L3"/>
    <mergeCell ref="A5:A6"/>
    <mergeCell ref="B5:B6"/>
    <mergeCell ref="E5:G5"/>
    <mergeCell ref="H5:J5"/>
    <mergeCell ref="K5:M5"/>
    <mergeCell ref="E46:F46"/>
    <mergeCell ref="E44:F44"/>
    <mergeCell ref="M40:M41"/>
    <mergeCell ref="E42:F42"/>
    <mergeCell ref="G42:H42"/>
    <mergeCell ref="K42:L42"/>
    <mergeCell ref="E40:F41"/>
    <mergeCell ref="K44:L44"/>
    <mergeCell ref="K45:L45"/>
    <mergeCell ref="G44:H44"/>
    <mergeCell ref="E47:F47"/>
    <mergeCell ref="G47:H47"/>
    <mergeCell ref="G48:H48"/>
    <mergeCell ref="K48:L48"/>
    <mergeCell ref="E49:F49"/>
    <mergeCell ref="E48:F48"/>
    <mergeCell ref="G49:H49"/>
    <mergeCell ref="G45:H45"/>
    <mergeCell ref="K40:L41"/>
    <mergeCell ref="K46:L46"/>
    <mergeCell ref="K47:L47"/>
    <mergeCell ref="K49:L49"/>
    <mergeCell ref="G46:H46"/>
    <mergeCell ref="I40:I41"/>
    <mergeCell ref="J40:J41"/>
    <mergeCell ref="G40:H41"/>
    <mergeCell ref="B8:D8"/>
    <mergeCell ref="B16:D16"/>
    <mergeCell ref="B25:D25"/>
    <mergeCell ref="B43:D43"/>
    <mergeCell ref="D39:D41"/>
    <mergeCell ref="C39:C41"/>
    <mergeCell ref="A37:L37"/>
    <mergeCell ref="A39:A41"/>
    <mergeCell ref="B39:B41"/>
    <mergeCell ref="E39:I39"/>
  </mergeCells>
  <conditionalFormatting sqref="B33 B31">
    <cfRule type="cellIs" priority="2" dxfId="2" operator="equal" stopIfTrue="1">
      <formula>$G30</formula>
    </cfRule>
  </conditionalFormatting>
  <conditionalFormatting sqref="B32">
    <cfRule type="cellIs" priority="1" dxfId="2" operator="equal" stopIfTrue="1">
      <formula>#REF!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rowBreaks count="2" manualBreakCount="2">
    <brk id="20" max="12" man="1"/>
    <brk id="3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93" t="s">
        <v>51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ht="15.75">
      <c r="K2" s="41" t="s">
        <v>18</v>
      </c>
    </row>
    <row r="3" spans="1:11" ht="25.5" customHeight="1">
      <c r="A3" s="118" t="s">
        <v>4</v>
      </c>
      <c r="B3" s="82" t="s">
        <v>133</v>
      </c>
      <c r="C3" s="82"/>
      <c r="D3" s="82" t="s">
        <v>134</v>
      </c>
      <c r="E3" s="82"/>
      <c r="F3" s="82" t="s">
        <v>135</v>
      </c>
      <c r="G3" s="82"/>
      <c r="H3" s="82" t="s">
        <v>127</v>
      </c>
      <c r="I3" s="82"/>
      <c r="J3" s="82" t="s">
        <v>136</v>
      </c>
      <c r="K3" s="82"/>
    </row>
    <row r="4" spans="1:11" ht="31.5">
      <c r="A4" s="120"/>
      <c r="B4" s="13" t="s">
        <v>24</v>
      </c>
      <c r="C4" s="13" t="s">
        <v>25</v>
      </c>
      <c r="D4" s="13" t="s">
        <v>24</v>
      </c>
      <c r="E4" s="13" t="s">
        <v>25</v>
      </c>
      <c r="F4" s="13" t="s">
        <v>24</v>
      </c>
      <c r="G4" s="13" t="s">
        <v>25</v>
      </c>
      <c r="H4" s="13" t="s">
        <v>24</v>
      </c>
      <c r="I4" s="13" t="s">
        <v>25</v>
      </c>
      <c r="J4" s="13" t="s">
        <v>24</v>
      </c>
      <c r="K4" s="13" t="s">
        <v>25</v>
      </c>
    </row>
    <row r="5" spans="1:11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</row>
    <row r="6" spans="1:11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.75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78.75">
      <c r="A9" s="13" t="s">
        <v>50</v>
      </c>
      <c r="B9" s="13" t="s">
        <v>28</v>
      </c>
      <c r="C9" s="13"/>
      <c r="D9" s="13" t="s">
        <v>28</v>
      </c>
      <c r="E9" s="13"/>
      <c r="F9" s="13" t="s">
        <v>28</v>
      </c>
      <c r="G9" s="13"/>
      <c r="H9" s="13" t="s">
        <v>28</v>
      </c>
      <c r="I9" s="13"/>
      <c r="J9" s="13" t="s">
        <v>28</v>
      </c>
      <c r="K9" s="13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O4" sqref="O4:O5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93" t="s">
        <v>52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ht="15.75">
      <c r="K2" s="1"/>
    </row>
    <row r="3" spans="1:16" ht="25.5" customHeight="1">
      <c r="A3" s="118" t="s">
        <v>40</v>
      </c>
      <c r="B3" s="118" t="s">
        <v>53</v>
      </c>
      <c r="C3" s="82" t="s">
        <v>133</v>
      </c>
      <c r="D3" s="82"/>
      <c r="E3" s="82"/>
      <c r="F3" s="82"/>
      <c r="G3" s="82" t="s">
        <v>151</v>
      </c>
      <c r="H3" s="82"/>
      <c r="I3" s="82"/>
      <c r="J3" s="82"/>
      <c r="K3" s="82" t="s">
        <v>101</v>
      </c>
      <c r="L3" s="82"/>
      <c r="M3" s="82" t="s">
        <v>128</v>
      </c>
      <c r="N3" s="82"/>
      <c r="O3" s="82" t="s">
        <v>152</v>
      </c>
      <c r="P3" s="82"/>
    </row>
    <row r="4" spans="1:16" ht="47.25" customHeight="1">
      <c r="A4" s="119"/>
      <c r="B4" s="119"/>
      <c r="C4" s="82" t="s">
        <v>24</v>
      </c>
      <c r="D4" s="82"/>
      <c r="E4" s="82" t="s">
        <v>25</v>
      </c>
      <c r="F4" s="82"/>
      <c r="G4" s="82" t="s">
        <v>24</v>
      </c>
      <c r="H4" s="82"/>
      <c r="I4" s="82" t="s">
        <v>25</v>
      </c>
      <c r="J4" s="82"/>
      <c r="K4" s="118" t="s">
        <v>24</v>
      </c>
      <c r="L4" s="118" t="s">
        <v>25</v>
      </c>
      <c r="M4" s="118" t="s">
        <v>24</v>
      </c>
      <c r="N4" s="118" t="s">
        <v>25</v>
      </c>
      <c r="O4" s="118" t="s">
        <v>24</v>
      </c>
      <c r="P4" s="118" t="s">
        <v>25</v>
      </c>
    </row>
    <row r="5" spans="1:16" ht="47.25" customHeight="1">
      <c r="A5" s="120"/>
      <c r="B5" s="120"/>
      <c r="C5" s="13" t="s">
        <v>99</v>
      </c>
      <c r="D5" s="13" t="s">
        <v>100</v>
      </c>
      <c r="E5" s="13" t="s">
        <v>99</v>
      </c>
      <c r="F5" s="13" t="s">
        <v>100</v>
      </c>
      <c r="G5" s="13" t="s">
        <v>99</v>
      </c>
      <c r="H5" s="13" t="s">
        <v>100</v>
      </c>
      <c r="I5" s="13" t="s">
        <v>99</v>
      </c>
      <c r="J5" s="13" t="s">
        <v>100</v>
      </c>
      <c r="K5" s="120"/>
      <c r="L5" s="120"/>
      <c r="M5" s="120"/>
      <c r="N5" s="120"/>
      <c r="O5" s="120"/>
      <c r="P5" s="120"/>
    </row>
    <row r="6" spans="1:16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</row>
    <row r="7" spans="1:16" ht="15.75">
      <c r="A7" s="1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5.75">
      <c r="A8" s="13"/>
      <c r="B8" s="13" t="s">
        <v>16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63">
      <c r="A9" s="13"/>
      <c r="B9" s="13" t="s">
        <v>54</v>
      </c>
      <c r="C9" s="13" t="s">
        <v>28</v>
      </c>
      <c r="D9" s="13" t="s">
        <v>28</v>
      </c>
      <c r="E9" s="13"/>
      <c r="F9" s="13"/>
      <c r="G9" s="13" t="s">
        <v>28</v>
      </c>
      <c r="H9" s="13" t="s">
        <v>28</v>
      </c>
      <c r="I9" s="13"/>
      <c r="J9" s="13"/>
      <c r="K9" s="13" t="s">
        <v>28</v>
      </c>
      <c r="L9" s="13"/>
      <c r="M9" s="13" t="s">
        <v>28</v>
      </c>
      <c r="N9" s="13"/>
      <c r="O9" s="13" t="s">
        <v>28</v>
      </c>
      <c r="P9" s="13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9"/>
  <sheetViews>
    <sheetView view="pageBreakPreview" zoomScaleSheetLayoutView="100" zoomScalePageLayoutView="0" workbookViewId="0" topLeftCell="A6">
      <selection activeCell="M20" sqref="M20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6" max="6" width="13.421875" style="0" customWidth="1"/>
    <col min="7" max="7" width="11.421875" style="0" customWidth="1"/>
    <col min="8" max="8" width="13.28125" style="0" customWidth="1"/>
    <col min="9" max="9" width="13.00390625" style="0" customWidth="1"/>
    <col min="10" max="10" width="12.28125" style="0" customWidth="1"/>
    <col min="11" max="11" width="13.140625" style="0" customWidth="1"/>
    <col min="12" max="12" width="7.00390625" style="0" customWidth="1"/>
    <col min="13" max="13" width="12.8515625" style="0" customWidth="1"/>
  </cols>
  <sheetData>
    <row r="1" spans="1:12" ht="15.75">
      <c r="A1" s="93" t="s">
        <v>102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>
      <c r="A3" s="93" t="s">
        <v>153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3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41" t="s">
        <v>18</v>
      </c>
    </row>
    <row r="5" spans="1:13" ht="28.5" customHeight="1">
      <c r="A5" s="82" t="s">
        <v>40</v>
      </c>
      <c r="B5" s="82" t="s">
        <v>55</v>
      </c>
      <c r="C5" s="82" t="s">
        <v>56</v>
      </c>
      <c r="D5" s="82" t="s">
        <v>133</v>
      </c>
      <c r="E5" s="82"/>
      <c r="F5" s="82"/>
      <c r="G5" s="82" t="s">
        <v>134</v>
      </c>
      <c r="H5" s="82"/>
      <c r="I5" s="82"/>
      <c r="J5" s="82" t="s">
        <v>135</v>
      </c>
      <c r="K5" s="82"/>
      <c r="L5" s="82"/>
      <c r="M5" s="82"/>
    </row>
    <row r="6" spans="1:13" ht="35.25" customHeight="1">
      <c r="A6" s="82"/>
      <c r="B6" s="82"/>
      <c r="C6" s="82"/>
      <c r="D6" s="13" t="s">
        <v>24</v>
      </c>
      <c r="E6" s="13" t="s">
        <v>25</v>
      </c>
      <c r="F6" s="13" t="s">
        <v>59</v>
      </c>
      <c r="G6" s="13" t="s">
        <v>24</v>
      </c>
      <c r="H6" s="13" t="s">
        <v>25</v>
      </c>
      <c r="I6" s="15" t="s">
        <v>60</v>
      </c>
      <c r="J6" s="13" t="s">
        <v>24</v>
      </c>
      <c r="K6" s="13" t="s">
        <v>25</v>
      </c>
      <c r="L6" s="82" t="s">
        <v>222</v>
      </c>
      <c r="M6" s="82"/>
    </row>
    <row r="7" spans="1:13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82">
        <v>12</v>
      </c>
      <c r="M7" s="82"/>
    </row>
    <row r="8" spans="1:13" ht="141.75">
      <c r="A8" s="66">
        <v>1</v>
      </c>
      <c r="B8" s="67" t="s">
        <v>219</v>
      </c>
      <c r="C8" s="68" t="s">
        <v>220</v>
      </c>
      <c r="D8" s="57">
        <f>'Форма 2022-2 П.7'!C11</f>
        <v>6040480.47</v>
      </c>
      <c r="E8" s="13"/>
      <c r="F8" s="57">
        <f>D8</f>
        <v>6040480.47</v>
      </c>
      <c r="G8" s="57">
        <f>'Форма 2022-2 П.7'!G11</f>
        <v>3430000</v>
      </c>
      <c r="H8" s="13"/>
      <c r="I8" s="57">
        <f>G8</f>
        <v>3430000</v>
      </c>
      <c r="J8" s="13"/>
      <c r="K8" s="13"/>
      <c r="L8" s="132"/>
      <c r="M8" s="133"/>
    </row>
    <row r="9" spans="1:13" ht="114" customHeight="1">
      <c r="A9" s="66">
        <v>2</v>
      </c>
      <c r="B9" s="67" t="s">
        <v>221</v>
      </c>
      <c r="C9" s="68"/>
      <c r="D9" s="23"/>
      <c r="E9" s="23"/>
      <c r="F9" s="23"/>
      <c r="G9" s="23"/>
      <c r="H9" s="23"/>
      <c r="I9" s="23"/>
      <c r="J9" s="57">
        <f>'Форма 2022-2 П.7'!K11</f>
        <v>2574000</v>
      </c>
      <c r="K9" s="23"/>
      <c r="L9" s="131">
        <f>J9</f>
        <v>2574000</v>
      </c>
      <c r="M9" s="82"/>
    </row>
    <row r="10" spans="1:13" ht="18.75" customHeight="1">
      <c r="A10" s="13"/>
      <c r="B10" s="13" t="s">
        <v>16</v>
      </c>
      <c r="C10" s="23"/>
      <c r="D10" s="57">
        <f>D8</f>
        <v>6040480.47</v>
      </c>
      <c r="E10" s="13"/>
      <c r="F10" s="57">
        <f>F8</f>
        <v>6040480.47</v>
      </c>
      <c r="G10" s="57">
        <f>G8</f>
        <v>3430000</v>
      </c>
      <c r="H10" s="13"/>
      <c r="I10" s="57">
        <f>I8</f>
        <v>3430000</v>
      </c>
      <c r="J10" s="57">
        <f>J9</f>
        <v>2574000</v>
      </c>
      <c r="K10" s="13"/>
      <c r="L10" s="131">
        <f>L9</f>
        <v>2574000</v>
      </c>
      <c r="M10" s="82"/>
    </row>
    <row r="11" spans="2:13" ht="15.7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.75" customHeight="1">
      <c r="A12" s="93" t="s">
        <v>154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"/>
    </row>
    <row r="13" spans="1:13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41" t="s">
        <v>18</v>
      </c>
    </row>
    <row r="14" spans="1:13" ht="15.75" customHeight="1">
      <c r="A14" s="82" t="s">
        <v>40</v>
      </c>
      <c r="B14" s="82" t="s">
        <v>55</v>
      </c>
      <c r="C14" s="82" t="s">
        <v>56</v>
      </c>
      <c r="D14" s="87" t="s">
        <v>127</v>
      </c>
      <c r="E14" s="87"/>
      <c r="F14" s="87"/>
      <c r="G14" s="87"/>
      <c r="H14" s="87"/>
      <c r="I14" s="82" t="s">
        <v>136</v>
      </c>
      <c r="J14" s="82"/>
      <c r="K14" s="82"/>
      <c r="L14" s="82"/>
      <c r="M14" s="82"/>
    </row>
    <row r="15" spans="1:13" ht="24" customHeight="1">
      <c r="A15" s="82"/>
      <c r="B15" s="82"/>
      <c r="C15" s="82"/>
      <c r="D15" s="87" t="s">
        <v>24</v>
      </c>
      <c r="E15" s="87"/>
      <c r="F15" s="87" t="s">
        <v>25</v>
      </c>
      <c r="G15" s="87"/>
      <c r="H15" s="106" t="s">
        <v>57</v>
      </c>
      <c r="I15" s="87" t="s">
        <v>24</v>
      </c>
      <c r="J15" s="87"/>
      <c r="K15" s="87" t="s">
        <v>25</v>
      </c>
      <c r="L15" s="87"/>
      <c r="M15" s="106" t="s">
        <v>58</v>
      </c>
    </row>
    <row r="16" spans="1:13" ht="15.75" customHeight="1">
      <c r="A16" s="82"/>
      <c r="B16" s="82"/>
      <c r="C16" s="82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5.75">
      <c r="A17" s="13">
        <v>1</v>
      </c>
      <c r="B17" s="13">
        <v>2</v>
      </c>
      <c r="C17" s="13">
        <v>3</v>
      </c>
      <c r="D17" s="87">
        <v>4</v>
      </c>
      <c r="E17" s="87"/>
      <c r="F17" s="87">
        <v>5</v>
      </c>
      <c r="G17" s="87"/>
      <c r="H17" s="18">
        <v>6</v>
      </c>
      <c r="I17" s="79">
        <v>7</v>
      </c>
      <c r="J17" s="81"/>
      <c r="K17" s="79">
        <v>8</v>
      </c>
      <c r="L17" s="81"/>
      <c r="M17" s="18">
        <v>9</v>
      </c>
    </row>
    <row r="18" spans="1:13" ht="114.75" customHeight="1">
      <c r="A18" s="13">
        <v>1</v>
      </c>
      <c r="B18" s="67" t="s">
        <v>221</v>
      </c>
      <c r="C18" s="13"/>
      <c r="D18" s="112">
        <f>'Форма 2022-2 П.7'!H21</f>
        <v>2710422</v>
      </c>
      <c r="E18" s="87"/>
      <c r="F18" s="87"/>
      <c r="G18" s="87"/>
      <c r="H18" s="63">
        <f>D18</f>
        <v>2710422</v>
      </c>
      <c r="I18" s="125">
        <f>'Форма 2022-2 П.7'!N21</f>
        <v>2845943.1</v>
      </c>
      <c r="J18" s="81"/>
      <c r="K18" s="79"/>
      <c r="L18" s="81"/>
      <c r="M18" s="63">
        <f>I18</f>
        <v>2845943.1</v>
      </c>
    </row>
    <row r="19" spans="1:13" ht="21" customHeight="1">
      <c r="A19" s="13"/>
      <c r="B19" s="13" t="s">
        <v>16</v>
      </c>
      <c r="C19" s="13"/>
      <c r="D19" s="112">
        <f>D18</f>
        <v>2710422</v>
      </c>
      <c r="E19" s="87"/>
      <c r="F19" s="87"/>
      <c r="G19" s="87"/>
      <c r="H19" s="63">
        <f>H18</f>
        <v>2710422</v>
      </c>
      <c r="I19" s="125">
        <f>I18</f>
        <v>2845943.1</v>
      </c>
      <c r="J19" s="81"/>
      <c r="K19" s="79"/>
      <c r="L19" s="81"/>
      <c r="M19" s="63">
        <f>M18</f>
        <v>2845943.1</v>
      </c>
    </row>
  </sheetData>
  <sheetProtection/>
  <mergeCells count="37">
    <mergeCell ref="A1:L1"/>
    <mergeCell ref="A3:L3"/>
    <mergeCell ref="D14:H14"/>
    <mergeCell ref="J5:M5"/>
    <mergeCell ref="A14:A16"/>
    <mergeCell ref="B14:B16"/>
    <mergeCell ref="C14:C16"/>
    <mergeCell ref="D15:E16"/>
    <mergeCell ref="F15:G16"/>
    <mergeCell ref="H15:H16"/>
    <mergeCell ref="G5:I5"/>
    <mergeCell ref="L6:M6"/>
    <mergeCell ref="L7:M7"/>
    <mergeCell ref="L9:M9"/>
    <mergeCell ref="L8:M8"/>
    <mergeCell ref="A5:A6"/>
    <mergeCell ref="B5:B6"/>
    <mergeCell ref="C5:C6"/>
    <mergeCell ref="D5:F5"/>
    <mergeCell ref="L10:M10"/>
    <mergeCell ref="I15:J16"/>
    <mergeCell ref="K15:L16"/>
    <mergeCell ref="M15:M16"/>
    <mergeCell ref="I14:M14"/>
    <mergeCell ref="A12:L12"/>
    <mergeCell ref="I19:J19"/>
    <mergeCell ref="K18:L18"/>
    <mergeCell ref="K19:L19"/>
    <mergeCell ref="K17:L17"/>
    <mergeCell ref="I17:J17"/>
    <mergeCell ref="I18:J18"/>
    <mergeCell ref="D17:E17"/>
    <mergeCell ref="D18:E18"/>
    <mergeCell ref="D19:E19"/>
    <mergeCell ref="F17:G17"/>
    <mergeCell ref="F18:G18"/>
    <mergeCell ref="F19:G1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2021-12-06T08:01:10Z</dcterms:modified>
  <cp:category/>
  <cp:version/>
  <cp:contentType/>
  <cp:contentStatus/>
</cp:coreProperties>
</file>