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65" windowHeight="12285" tabRatio="606" firstSheet="1" activeTab="3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Аркуш3" sheetId="7" r:id="rId7"/>
    <sheet name="Форма 2021-2 П.9" sheetId="8" r:id="rId8"/>
    <sheet name="Форма 2021-2 П.10" sheetId="9" r:id="rId9"/>
    <sheet name="Форма 2021-2 П.11" sheetId="10" r:id="rId10"/>
    <sheet name="Форма 2021-2 П.12-13" sheetId="11" r:id="rId11"/>
    <sheet name="Форма 2021-2 П.14-15" sheetId="12" r:id="rId12"/>
    <sheet name="Аркуш1" sheetId="13" r:id="rId13"/>
    <sheet name="Форма 2021-3" sheetId="14" r:id="rId14"/>
    <sheet name="Аркуш2" sheetId="15" r:id="rId15"/>
  </sheets>
  <definedNames>
    <definedName name="_xlnm.Print_Area" localSheetId="0">'Форма 2021-1'!$A$1:$J$51</definedName>
    <definedName name="_xlnm.Print_Area" localSheetId="1">'Форма 2021-2 П.1-4'!$A$1:$J$25</definedName>
    <definedName name="_xlnm.Print_Area" localSheetId="11">'Форма 2021-2 П.14-15'!$A$1:$L$67</definedName>
    <definedName name="_xlnm.Print_Area" localSheetId="2">'Форма 2021-2 П.5'!$A$1:$N$25</definedName>
    <definedName name="_xlnm.Print_Area" localSheetId="3">'Форма 2021-2 П.6'!$A$1:$N$62</definedName>
    <definedName name="_xlnm.Print_Area" localSheetId="4">'Форма 2021-2 П.7'!$A$1:$N$20</definedName>
    <definedName name="_xlnm.Print_Area" localSheetId="5">'Форма 2021-2 П.8'!$A$1:$M$40</definedName>
    <definedName name="_xlnm.Print_Area" localSheetId="13">'Форма 2021-3'!$A$1:$I$88</definedName>
  </definedNames>
  <calcPr fullCalcOnLoad="1"/>
</workbook>
</file>

<file path=xl/sharedStrings.xml><?xml version="1.0" encoding="utf-8"?>
<sst xmlns="http://schemas.openxmlformats.org/spreadsheetml/2006/main" count="726" uniqueCount="249">
  <si>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</si>
  <si>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</si>
  <si>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</si>
  <si>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</si>
  <si>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</si>
  <si>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</si>
  <si>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</si>
  <si>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</si>
  <si>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</si>
  <si>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</si>
  <si>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</si>
  <si>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</si>
  <si>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</si>
  <si>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</si>
  <si>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</si>
  <si>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</si>
  <si>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</si>
  <si>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</si>
  <si>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</si>
  <si>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</si>
  <si>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</si>
  <si>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</si>
  <si>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</si>
  <si>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</si>
  <si>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</si>
  <si>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</si>
  <si>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</si>
  <si>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</si>
  <si>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</si>
  <si>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</si>
  <si>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</si>
  <si>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</si>
  <si>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</si>
  <si>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</si>
  <si>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</si>
  <si>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</si>
  <si>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</si>
  <si>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</si>
  <si>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</si>
  <si>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</si>
  <si>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</si>
  <si>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</si>
  <si>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</si>
  <si>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</si>
  <si>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</si>
  <si>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</si>
  <si>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</si>
  <si>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</si>
  <si>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</si>
  <si>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</si>
  <si>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</si>
  <si>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</si>
  <si>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</si>
  <si>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</si>
  <si>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</si>
  <si>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</si>
  <si>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</si>
  <si>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</si>
  <si>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</si>
  <si>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</si>
  <si>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</si>
  <si>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</si>
  <si>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</si>
  <si>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</si>
  <si>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</si>
  <si>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</si>
  <si>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</si>
  <si>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</si>
  <si>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</si>
  <si>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</si>
  <si>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</si>
  <si>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</si>
  <si>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</si>
  <si>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</si>
  <si>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</si>
  <si>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</si>
  <si>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</si>
  <si>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</si>
  <si>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</si>
  <si>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</si>
  <si>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</si>
  <si>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</si>
  <si>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</si>
  <si>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</si>
  <si>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</si>
  <si>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</si>
  <si>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</si>
  <si>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</si>
  <si>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</si>
  <si>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</si>
  <si>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</si>
  <si>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</si>
  <si>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</si>
  <si>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</si>
  <si>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</si>
  <si>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</si>
  <si>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</si>
  <si>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</si>
  <si>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</si>
  <si>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</si>
  <si>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</si>
  <si>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</si>
  <si>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</si>
  <si>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</si>
  <si>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</si>
  <si>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</si>
  <si>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</si>
  <si>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</si>
  <si>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</si>
  <si>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</si>
  <si>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</si>
  <si>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</si>
  <si>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</si>
  <si>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</si>
  <si>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</si>
  <si>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</si>
  <si>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</si>
  <si>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</si>
  <si>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</si>
  <si>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</si>
  <si>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</si>
  <si>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</si>
  <si>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</si>
  <si>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</si>
  <si>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</si>
  <si>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</si>
  <si>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</si>
  <si>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 xml:space="preserve">Керівництво і управління у відповідній сфері </t>
  </si>
  <si>
    <t>0111</t>
  </si>
  <si>
    <t>грн.</t>
  </si>
  <si>
    <r>
      <rPr>
        <b/>
        <sz val="12"/>
        <color indexed="8"/>
        <rFont val="Times New Roman"/>
        <family val="1"/>
      </rPr>
      <t>Ціль державної політики 1</t>
    </r>
    <r>
      <rPr>
        <sz val="12"/>
        <color indexed="8"/>
        <rFont val="Times New Roman"/>
        <family val="1"/>
      </rPr>
      <t xml:space="preserve"> </t>
    </r>
  </si>
  <si>
    <t xml:space="preserve">Забезпечення виконання наданих законодавством повноважень керівництва і управління у відповідній сфері 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</si>
  <si>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</si>
  <si>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</si>
  <si>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Забезпечення виконання наданих законодавством повноважень</t>
  </si>
  <si>
    <t>Забезпечення виконання наданих законодавством повноважень керівництва і управління у відповідній сфері</t>
  </si>
  <si>
    <t>Керівництво і управління у відповідній сфері</t>
  </si>
  <si>
    <t>Конституція України; Бюджетний Кодекс України; Закон України "Про Державний бюджет";  Постанова КМУ від 09.03.2006 №268 "Про упорядкування структури та умов оплати праці працівників апарату органів виконавчої влади, органів прокуратури, судів та інших органів"; 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виконання".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</si>
  <si>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</si>
  <si>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</si>
  <si>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</si>
  <si>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</si>
  <si>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</si>
  <si>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</si>
  <si>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Інші поточні видатки</t>
  </si>
  <si>
    <t>Придбання обладнання і предметів довгострокового користування</t>
  </si>
  <si>
    <t>Затрат</t>
  </si>
  <si>
    <t>1.1</t>
  </si>
  <si>
    <t xml:space="preserve">Обсяг видатків на забезпечення виконання наданих законодавством повноважень </t>
  </si>
  <si>
    <t>1.1.1</t>
  </si>
  <si>
    <t>в тому числі обсяг видатків на оновлення матеріально-технічної бази</t>
  </si>
  <si>
    <t>1.2</t>
  </si>
  <si>
    <t>1.3</t>
  </si>
  <si>
    <t>1.4</t>
  </si>
  <si>
    <t>2</t>
  </si>
  <si>
    <t>Продукту</t>
  </si>
  <si>
    <t>2.1</t>
  </si>
  <si>
    <t>кількість отриманих листів, звернень, заяв, скарг та завдань</t>
  </si>
  <si>
    <t>2.2</t>
  </si>
  <si>
    <t>2.3</t>
  </si>
  <si>
    <t>2.4</t>
  </si>
  <si>
    <t>2.5</t>
  </si>
  <si>
    <t>3</t>
  </si>
  <si>
    <t>Ефективності</t>
  </si>
  <si>
    <t>3.1</t>
  </si>
  <si>
    <t>3.2</t>
  </si>
  <si>
    <t>4</t>
  </si>
  <si>
    <t>Якості</t>
  </si>
  <si>
    <t>4.1</t>
  </si>
  <si>
    <t>відсоток вчасно виконаних листів, звернень, заяв, скарг та завдань до їх загальної кількості</t>
  </si>
  <si>
    <t>од.</t>
  </si>
  <si>
    <t>%</t>
  </si>
  <si>
    <t>кошторис</t>
  </si>
  <si>
    <t>штатний розпис</t>
  </si>
  <si>
    <t>розрахунок</t>
  </si>
  <si>
    <t>Оплата праці</t>
  </si>
  <si>
    <t>Обов'язкові виплати</t>
  </si>
  <si>
    <t>Стимулюючі доплати та надбавки</t>
  </si>
  <si>
    <t>Премії</t>
  </si>
  <si>
    <t>Матеріальна допомога</t>
  </si>
  <si>
    <t>Інші виплати</t>
  </si>
  <si>
    <t>Посадові особи місцевого самоврядування</t>
  </si>
  <si>
    <t>Інший персонал</t>
  </si>
  <si>
    <t>Програма впровадження електронного урядування у Хмельницькій міській раді на 2015-2020 роки (із змінами і доповненнями)</t>
  </si>
  <si>
    <t>Рішення 48-ї сесії Хмельницької
міської ради від 04.03.2015 року №80</t>
  </si>
  <si>
    <t>Передплата періодичних видань</t>
  </si>
  <si>
    <t>х</t>
  </si>
  <si>
    <t>БЮДЖЕТНИЙ ЗАПИТ НА 2021 – 2023 РОКИ загальний (Форма 2021-1)</t>
  </si>
  <si>
    <t>2019 рік (звіт)</t>
  </si>
  <si>
    <t>2020 рік (затверджено)</t>
  </si>
  <si>
    <t>2021 рік (проект)</t>
  </si>
  <si>
    <t>2023 рік (прогноз)</t>
  </si>
  <si>
    <t>4. Мета та завдання бюджетної програми на 2021 - 2023 роки:</t>
  </si>
  <si>
    <t>БЮДЖЕТНИЙ ЗАПИТ НА 2021 - 2023 РОКИ індивідуальний (Форма 2021-2)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</si>
  <si>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</si>
  <si>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</si>
  <si>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</si>
  <si>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</si>
  <si>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</si>
  <si>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</si>
  <si>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</si>
  <si>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</si>
  <si>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</si>
  <si>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</si>
  <si>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</si>
  <si>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</si>
  <si>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</si>
  <si>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</si>
  <si>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</si>
  <si>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</si>
  <si>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</si>
  <si>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</si>
  <si>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</si>
  <si>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</si>
  <si>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</si>
  <si>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</si>
  <si>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</si>
  <si>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</si>
  <si>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</si>
  <si>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</si>
  <si>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</si>
  <si>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</si>
  <si>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</si>
  <si>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</si>
  <si>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</si>
  <si>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</si>
  <si>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</si>
  <si>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</si>
  <si>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Н. С. Приступа</t>
  </si>
  <si>
    <t>М. А. Дружинін</t>
  </si>
  <si>
    <t>1. Управління архітектури та містобудування департаменту архітектури, містобудування та земельних ресурсів</t>
  </si>
  <si>
    <t>26381710</t>
  </si>
  <si>
    <t>Управління архітектури та містобудування  департаменту архітектури, містобудування та земельних ресурсів</t>
  </si>
  <si>
    <t>Управління архітектури та містобудування департаменту архітектури, містобудування та земельних ресурсів</t>
  </si>
  <si>
    <t>1600000</t>
  </si>
  <si>
    <t>2. Управління архітектури та містобудування департаменту архітектури, містобудування та земельних ресурсів</t>
  </si>
  <si>
    <t xml:space="preserve">3. ____1610160_____ </t>
  </si>
  <si>
    <t>1.Управління кархітектури та містобудування департаменту архітектури, містобудування та земельних ресурсів</t>
  </si>
  <si>
    <t>3.                     1610160</t>
  </si>
  <si>
    <t>2. Управління архітектури та містобудуваннядепартаменту архітектури, містобудування та земельних ресурсів</t>
  </si>
  <si>
    <t>Оплата теплопостачання</t>
  </si>
  <si>
    <t>Окремі заходи по реалізації державних програм , не віднесених до заходів розвитку</t>
  </si>
  <si>
    <t>кількість штатних одиниць</t>
  </si>
  <si>
    <t xml:space="preserve">Кількість одиниць обладнання </t>
  </si>
  <si>
    <t xml:space="preserve"> реєстрація   в ПЗ</t>
  </si>
  <si>
    <t xml:space="preserve">середні видатки на придбання  одиниці обладнання </t>
  </si>
  <si>
    <t xml:space="preserve">динаміка зростання розглянутих листів, звернень, заяв, скарг відповідно до попереднього року </t>
  </si>
  <si>
    <t>середня кількість листівк звернень, заяв та скарг  на одного працівника</t>
  </si>
  <si>
    <t>ередня кількість листівк звернень, заяв та скарг  на одного працівника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</si>
</sst>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3399"/>
      <name val="Times New Roman"/>
      <family val="1"/>
    </font>
    <font>
      <sz val="10"/>
      <color rgb="FF000000"/>
      <name val="Times New Roman"/>
      <family val="1"/>
    </font>
    <font>
      <sz val="12"/>
      <color rgb="FF003399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 indent="4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indent="4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52" fillId="0" borderId="0" xfId="0" applyFont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0" fillId="0" borderId="0" xfId="0" applyAlignment="1">
      <alignment/>
    </xf>
    <xf numFmtId="0" fontId="52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/>
    </xf>
    <xf numFmtId="3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55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3" fontId="53" fillId="0" borderId="10" xfId="0" applyNumberFormat="1" applyFont="1" applyBorder="1" applyAlignment="1">
      <alignment horizontal="center"/>
    </xf>
    <xf numFmtId="3" fontId="53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right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53" fillId="0" borderId="13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/>
    </xf>
    <xf numFmtId="0" fontId="55" fillId="0" borderId="0" xfId="0" applyFont="1" applyAlignment="1">
      <alignment horizontal="left" vertical="center" wrapText="1"/>
    </xf>
    <xf numFmtId="0" fontId="55" fillId="0" borderId="16" xfId="0" applyFont="1" applyBorder="1" applyAlignment="1">
      <alignment horizontal="left" vertical="center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49" fontId="55" fillId="0" borderId="16" xfId="0" applyNumberFormat="1" applyFont="1" applyBorder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5" fillId="0" borderId="16" xfId="0" applyFont="1" applyBorder="1" applyAlignment="1">
      <alignment horizontal="center" wrapText="1"/>
    </xf>
    <xf numFmtId="0" fontId="6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top" wrapText="1"/>
    </xf>
    <xf numFmtId="0" fontId="53" fillId="0" borderId="13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49" fontId="55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3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58" fillId="0" borderId="10" xfId="0" applyNumberFormat="1" applyFont="1" applyBorder="1" applyAlignment="1">
      <alignment horizontal="center"/>
    </xf>
    <xf numFmtId="3" fontId="60" fillId="0" borderId="10" xfId="0" applyNumberFormat="1" applyFont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 wrapText="1"/>
    </xf>
    <xf numFmtId="3" fontId="53" fillId="0" borderId="14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53" fillId="0" borderId="14" xfId="0" applyNumberFormat="1" applyFont="1" applyBorder="1" applyAlignment="1">
      <alignment horizontal="center" vertical="center"/>
    </xf>
    <xf numFmtId="3" fontId="63" fillId="0" borderId="13" xfId="0" applyNumberFormat="1" applyFont="1" applyBorder="1" applyAlignment="1">
      <alignment horizontal="center" vertical="center"/>
    </xf>
    <xf numFmtId="3" fontId="63" fillId="0" borderId="14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3" fontId="61" fillId="0" borderId="13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4"/>
  <sheetViews>
    <sheetView view="pageBreakPreview" zoomScaleSheetLayoutView="100" zoomScalePageLayoutView="0" workbookViewId="0" topLeftCell="B31">
      <selection activeCell="G26" sqref="G26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5.8515625" style="0" customWidth="1"/>
    <col min="4" max="4" width="38.8515625" style="0" customWidth="1"/>
    <col min="5" max="5" width="16.2812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51" t="s">
        <v>0</v>
      </c>
      <c r="H1" s="151"/>
      <c r="I1" s="151"/>
    </row>
    <row r="2" spans="2:9" ht="15.75" customHeight="1">
      <c r="B2" s="6"/>
      <c r="C2" s="6"/>
      <c r="D2" s="6"/>
      <c r="E2" s="6"/>
      <c r="F2" s="6"/>
      <c r="G2" s="151" t="s">
        <v>1</v>
      </c>
      <c r="H2" s="151"/>
      <c r="I2" s="151"/>
    </row>
    <row r="3" spans="2:9" ht="15.75" customHeight="1">
      <c r="B3" s="6"/>
      <c r="C3" s="6"/>
      <c r="D3" s="6"/>
      <c r="E3" s="6"/>
      <c r="F3" s="6"/>
      <c r="G3" s="151" t="s">
        <v>2</v>
      </c>
      <c r="H3" s="151"/>
      <c r="I3" s="151"/>
    </row>
    <row r="4" spans="1:9" ht="15.75">
      <c r="A4" s="1"/>
      <c r="B4" s="6"/>
      <c r="C4" s="6"/>
      <c r="D4" s="6"/>
      <c r="E4" s="6"/>
      <c r="F4" s="6"/>
      <c r="G4" s="151" t="s">
        <v>9</v>
      </c>
      <c r="H4" s="151"/>
      <c r="I4" s="151"/>
    </row>
    <row r="5" spans="1:9" ht="15.75">
      <c r="A5" s="6"/>
      <c r="B5" s="6"/>
      <c r="C5" s="6"/>
      <c r="D5" s="6"/>
      <c r="E5" s="6"/>
      <c r="F5" s="6"/>
      <c r="G5" s="151" t="s">
        <v>110</v>
      </c>
      <c r="H5" s="151"/>
      <c r="I5" s="151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53" t="s">
        <v>187</v>
      </c>
      <c r="B7" s="153"/>
      <c r="C7" s="153"/>
      <c r="D7" s="153"/>
      <c r="E7" s="153"/>
      <c r="F7" s="153"/>
      <c r="G7" s="153"/>
      <c r="H7" s="153"/>
      <c r="I7" s="153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15.75" customHeight="1">
      <c r="A10" s="149" t="s">
        <v>230</v>
      </c>
      <c r="B10" s="149"/>
      <c r="C10" s="149"/>
      <c r="D10" s="149"/>
      <c r="E10" s="149"/>
      <c r="F10" s="159">
        <v>16</v>
      </c>
      <c r="G10" s="159"/>
      <c r="H10" s="57" t="s">
        <v>231</v>
      </c>
      <c r="I10" s="44">
        <v>22201100000</v>
      </c>
    </row>
    <row r="11" spans="1:9" ht="48.75" customHeight="1">
      <c r="A11" s="144" t="s">
        <v>18</v>
      </c>
      <c r="B11" s="144"/>
      <c r="C11" s="144"/>
      <c r="D11" s="144"/>
      <c r="E11" s="144"/>
      <c r="F11" s="155" t="s">
        <v>113</v>
      </c>
      <c r="G11" s="155"/>
      <c r="H11" s="40" t="s">
        <v>111</v>
      </c>
      <c r="I11" s="40" t="s">
        <v>112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154" t="s">
        <v>13</v>
      </c>
      <c r="B13" s="154"/>
      <c r="C13" s="154"/>
      <c r="D13" s="154"/>
      <c r="E13" s="154"/>
      <c r="F13" s="154"/>
      <c r="G13" s="154"/>
      <c r="H13" s="154"/>
      <c r="I13" s="154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146" t="s">
        <v>127</v>
      </c>
      <c r="B15" s="146"/>
      <c r="C15" s="146"/>
      <c r="D15" s="146"/>
      <c r="E15" s="146"/>
      <c r="F15" s="146"/>
      <c r="G15" s="146"/>
      <c r="H15" s="146"/>
      <c r="I15" s="146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137" t="s">
        <v>115</v>
      </c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50" t="s">
        <v>116</v>
      </c>
      <c r="B19" s="150"/>
      <c r="C19" s="150"/>
      <c r="D19" s="150" t="s">
        <v>39</v>
      </c>
      <c r="E19" s="136" t="s">
        <v>188</v>
      </c>
      <c r="F19" s="136" t="s">
        <v>189</v>
      </c>
      <c r="G19" s="136" t="s">
        <v>190</v>
      </c>
      <c r="H19" s="136" t="s">
        <v>93</v>
      </c>
      <c r="I19" s="136" t="s">
        <v>191</v>
      </c>
    </row>
    <row r="20" spans="1:9" ht="15.75" customHeight="1">
      <c r="A20" s="150"/>
      <c r="B20" s="150"/>
      <c r="C20" s="150"/>
      <c r="D20" s="150"/>
      <c r="E20" s="136"/>
      <c r="F20" s="136"/>
      <c r="G20" s="136"/>
      <c r="H20" s="136"/>
      <c r="I20" s="136"/>
    </row>
    <row r="21" spans="1:9" ht="15.75" customHeight="1">
      <c r="A21" s="150">
        <v>1</v>
      </c>
      <c r="B21" s="150"/>
      <c r="C21" s="150"/>
      <c r="D21" s="39">
        <v>2</v>
      </c>
      <c r="E21" s="37">
        <v>3</v>
      </c>
      <c r="F21" s="37">
        <v>4</v>
      </c>
      <c r="G21" s="37">
        <v>5</v>
      </c>
      <c r="H21" s="37">
        <v>6</v>
      </c>
      <c r="I21" s="37">
        <v>7</v>
      </c>
    </row>
    <row r="22" spans="1:9" ht="15.75" customHeight="1">
      <c r="A22" s="138" t="s">
        <v>130</v>
      </c>
      <c r="B22" s="139"/>
      <c r="C22" s="139"/>
      <c r="D22" s="139"/>
      <c r="E22" s="139"/>
      <c r="F22" s="139"/>
      <c r="G22" s="139"/>
      <c r="H22" s="139"/>
      <c r="I22" s="140"/>
    </row>
    <row r="23" spans="1:9" ht="51" customHeight="1">
      <c r="A23" s="156" t="s">
        <v>131</v>
      </c>
      <c r="B23" s="157"/>
      <c r="C23" s="158"/>
      <c r="D23" s="47" t="s">
        <v>129</v>
      </c>
      <c r="E23" s="56">
        <v>3413164</v>
      </c>
      <c r="F23" s="56">
        <v>4299600</v>
      </c>
      <c r="G23" s="56">
        <v>6663715</v>
      </c>
      <c r="H23" s="56">
        <v>5778700</v>
      </c>
      <c r="I23" s="56">
        <v>6189000</v>
      </c>
    </row>
    <row r="24" spans="1:9" ht="15.75">
      <c r="A24" s="6"/>
      <c r="B24" s="6"/>
      <c r="C24" s="6"/>
      <c r="D24" s="6"/>
      <c r="E24" s="6"/>
      <c r="F24" s="6"/>
      <c r="G24" s="6"/>
      <c r="H24" s="6"/>
      <c r="I24" s="6"/>
    </row>
    <row r="25" spans="1:10" ht="15.75">
      <c r="A25" s="145" t="s">
        <v>117</v>
      </c>
      <c r="B25" s="145"/>
      <c r="C25" s="145"/>
      <c r="D25" s="145"/>
      <c r="E25" s="145"/>
      <c r="F25" s="145"/>
      <c r="G25" s="145"/>
      <c r="H25" s="145"/>
      <c r="I25" s="145"/>
      <c r="J25" s="145"/>
    </row>
    <row r="26" spans="2:10" ht="15.75">
      <c r="B26" s="6"/>
      <c r="C26" s="6"/>
      <c r="D26" s="6"/>
      <c r="E26" s="6"/>
      <c r="F26" s="6"/>
      <c r="G26" s="6"/>
      <c r="H26" s="6"/>
      <c r="J26" s="45" t="s">
        <v>17</v>
      </c>
    </row>
    <row r="27" spans="1:10" ht="31.5" customHeight="1">
      <c r="A27" s="136" t="s">
        <v>119</v>
      </c>
      <c r="B27" s="136" t="s">
        <v>120</v>
      </c>
      <c r="C27" s="136" t="s">
        <v>14</v>
      </c>
      <c r="D27" s="136" t="s">
        <v>121</v>
      </c>
      <c r="E27" s="136" t="s">
        <v>188</v>
      </c>
      <c r="F27" s="136" t="s">
        <v>189</v>
      </c>
      <c r="G27" s="136" t="s">
        <v>190</v>
      </c>
      <c r="H27" s="136" t="s">
        <v>93</v>
      </c>
      <c r="I27" s="136" t="s">
        <v>191</v>
      </c>
      <c r="J27" s="136" t="s">
        <v>114</v>
      </c>
    </row>
    <row r="28" spans="1:10" ht="81.7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0" ht="15.75">
      <c r="A29" s="19">
        <v>1</v>
      </c>
      <c r="B29" s="19">
        <v>2</v>
      </c>
      <c r="C29" s="19">
        <v>3</v>
      </c>
      <c r="D29" s="19">
        <v>4</v>
      </c>
      <c r="E29" s="19">
        <v>5</v>
      </c>
      <c r="F29" s="19">
        <v>6</v>
      </c>
      <c r="G29" s="19">
        <v>7</v>
      </c>
      <c r="H29" s="19">
        <v>8</v>
      </c>
      <c r="I29" s="19">
        <v>9</v>
      </c>
      <c r="J29" s="37">
        <v>10</v>
      </c>
    </row>
    <row r="30" spans="1:10" ht="63">
      <c r="A30" s="19">
        <v>1610160</v>
      </c>
      <c r="B30" s="55" t="s">
        <v>132</v>
      </c>
      <c r="C30" s="55" t="s">
        <v>128</v>
      </c>
      <c r="D30" s="32" t="s">
        <v>232</v>
      </c>
      <c r="E30" s="128">
        <v>3413164</v>
      </c>
      <c r="F30" s="128">
        <v>4299600</v>
      </c>
      <c r="G30" s="128">
        <v>6523715</v>
      </c>
      <c r="H30" s="128">
        <v>5778700</v>
      </c>
      <c r="I30" s="128">
        <v>6189000</v>
      </c>
      <c r="J30" s="37"/>
    </row>
    <row r="31" spans="1:10" ht="15.75">
      <c r="A31" s="19"/>
      <c r="B31" s="19" t="s">
        <v>15</v>
      </c>
      <c r="C31" s="19"/>
      <c r="D31" s="19"/>
      <c r="E31" s="19"/>
      <c r="F31" s="19"/>
      <c r="G31" s="19"/>
      <c r="H31" s="19"/>
      <c r="I31" s="19"/>
      <c r="J31" s="37"/>
    </row>
    <row r="32" spans="1:9" ht="15.75">
      <c r="A32" s="6"/>
      <c r="B32" s="6"/>
      <c r="C32" s="6"/>
      <c r="D32" s="6"/>
      <c r="E32" s="6"/>
      <c r="F32" s="6"/>
      <c r="G32" s="6"/>
      <c r="H32" s="6"/>
      <c r="I32" s="6"/>
    </row>
    <row r="33" spans="1:10" ht="15.75">
      <c r="A33" s="145" t="s">
        <v>118</v>
      </c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0" ht="15.75">
      <c r="A34" s="6"/>
      <c r="B34" s="6"/>
      <c r="C34" s="6"/>
      <c r="D34" s="6"/>
      <c r="E34" s="6"/>
      <c r="F34" s="6"/>
      <c r="G34" s="6"/>
      <c r="H34" s="6"/>
      <c r="J34" s="45" t="s">
        <v>16</v>
      </c>
    </row>
    <row r="35" spans="1:10" ht="15.75" customHeight="1">
      <c r="A35" s="136" t="s">
        <v>119</v>
      </c>
      <c r="B35" s="136" t="s">
        <v>120</v>
      </c>
      <c r="C35" s="136" t="s">
        <v>14</v>
      </c>
      <c r="D35" s="136" t="s">
        <v>121</v>
      </c>
      <c r="E35" s="136" t="s">
        <v>188</v>
      </c>
      <c r="F35" s="136" t="s">
        <v>189</v>
      </c>
      <c r="G35" s="136" t="s">
        <v>190</v>
      </c>
      <c r="H35" s="136" t="s">
        <v>93</v>
      </c>
      <c r="I35" s="136" t="s">
        <v>191</v>
      </c>
      <c r="J35" s="136" t="s">
        <v>114</v>
      </c>
    </row>
    <row r="36" spans="1:10" ht="87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ht="15.75">
      <c r="A37" s="19">
        <v>1</v>
      </c>
      <c r="B37" s="19">
        <v>2</v>
      </c>
      <c r="C37" s="19">
        <v>3</v>
      </c>
      <c r="D37" s="19">
        <v>4</v>
      </c>
      <c r="E37" s="19">
        <v>5</v>
      </c>
      <c r="F37" s="19">
        <v>6</v>
      </c>
      <c r="G37" s="19">
        <v>7</v>
      </c>
      <c r="H37" s="19">
        <v>8</v>
      </c>
      <c r="I37" s="19">
        <v>9</v>
      </c>
      <c r="J37" s="37">
        <v>10</v>
      </c>
    </row>
    <row r="38" spans="1:10" ht="63">
      <c r="A38" s="46">
        <v>1600000</v>
      </c>
      <c r="B38" s="46">
        <v>1610160</v>
      </c>
      <c r="C38" s="55" t="s">
        <v>128</v>
      </c>
      <c r="D38" s="32" t="s">
        <v>233</v>
      </c>
      <c r="E38" s="122">
        <v>38400</v>
      </c>
      <c r="F38" s="56">
        <v>0</v>
      </c>
      <c r="G38" s="56">
        <v>140000</v>
      </c>
      <c r="H38" s="19">
        <v>0</v>
      </c>
      <c r="I38" s="19">
        <v>0</v>
      </c>
      <c r="J38" s="37">
        <v>0</v>
      </c>
    </row>
    <row r="39" spans="1:10" ht="15.75">
      <c r="A39" s="19"/>
      <c r="B39" s="20"/>
      <c r="C39" s="19"/>
      <c r="D39" s="19"/>
      <c r="E39" s="122"/>
      <c r="F39" s="19"/>
      <c r="G39" s="19"/>
      <c r="H39" s="19"/>
      <c r="I39" s="19"/>
      <c r="J39" s="37"/>
    </row>
    <row r="40" spans="1:10" ht="15.75">
      <c r="A40" s="19"/>
      <c r="B40" s="20"/>
      <c r="C40" s="19"/>
      <c r="D40" s="19"/>
      <c r="E40" s="122"/>
      <c r="F40" s="19"/>
      <c r="G40" s="19"/>
      <c r="H40" s="19"/>
      <c r="I40" s="19"/>
      <c r="J40" s="37"/>
    </row>
    <row r="41" spans="1:10" ht="15.75">
      <c r="A41" s="19"/>
      <c r="B41" s="19" t="s">
        <v>15</v>
      </c>
      <c r="C41" s="19"/>
      <c r="D41" s="19"/>
      <c r="E41" s="122">
        <f aca="true" t="shared" si="0" ref="E41:J41">E38</f>
        <v>38400</v>
      </c>
      <c r="F41" s="104">
        <f t="shared" si="0"/>
        <v>0</v>
      </c>
      <c r="G41" s="104">
        <f t="shared" si="0"/>
        <v>140000</v>
      </c>
      <c r="H41" s="104">
        <f t="shared" si="0"/>
        <v>0</v>
      </c>
      <c r="I41" s="99">
        <f t="shared" si="0"/>
        <v>0</v>
      </c>
      <c r="J41" s="99">
        <f t="shared" si="0"/>
        <v>0</v>
      </c>
    </row>
    <row r="42" spans="2:9" ht="15.75">
      <c r="B42" s="6"/>
      <c r="C42" s="6"/>
      <c r="D42" s="6"/>
      <c r="E42" s="6"/>
      <c r="F42" s="6"/>
      <c r="G42" s="6"/>
      <c r="H42" s="6"/>
      <c r="I42" s="6"/>
    </row>
    <row r="43" spans="1:9" ht="15.75">
      <c r="A43" s="5"/>
      <c r="B43" s="6"/>
      <c r="C43" s="6"/>
      <c r="D43" s="6"/>
      <c r="E43" s="6"/>
      <c r="F43" s="6"/>
      <c r="G43" s="6"/>
      <c r="H43" s="6"/>
      <c r="I43" s="6"/>
    </row>
    <row r="44" spans="1:9" ht="15.75">
      <c r="A44" s="3"/>
      <c r="B44" s="6"/>
      <c r="C44" s="6"/>
      <c r="D44" s="6"/>
      <c r="E44" s="6"/>
      <c r="F44" s="6"/>
      <c r="G44" s="6"/>
      <c r="H44" s="6"/>
      <c r="I44" s="6"/>
    </row>
    <row r="45" spans="1:9" ht="15.75">
      <c r="A45" s="3"/>
      <c r="B45" s="6"/>
      <c r="C45" s="6"/>
      <c r="D45" s="6"/>
      <c r="E45" s="6"/>
      <c r="F45" s="6"/>
      <c r="G45" s="6"/>
      <c r="H45" s="6"/>
      <c r="I45" s="6"/>
    </row>
    <row r="46" spans="1:9" ht="15.75">
      <c r="A46" s="145" t="s">
        <v>4</v>
      </c>
      <c r="B46" s="145"/>
      <c r="C46" s="143" t="s">
        <v>8</v>
      </c>
      <c r="D46" s="143"/>
      <c r="E46" s="143"/>
      <c r="F46" s="6"/>
      <c r="G46" s="6"/>
      <c r="H46" s="142" t="s">
        <v>229</v>
      </c>
      <c r="I46" s="142"/>
    </row>
    <row r="47" spans="1:9" ht="15.75" customHeight="1">
      <c r="A47" s="7"/>
      <c r="C47" s="141" t="s">
        <v>5</v>
      </c>
      <c r="D47" s="141"/>
      <c r="E47" s="141"/>
      <c r="F47" s="6"/>
      <c r="G47" s="6"/>
      <c r="H47" s="141" t="s">
        <v>6</v>
      </c>
      <c r="I47" s="141"/>
    </row>
    <row r="48" spans="1:9" ht="37.5" customHeight="1">
      <c r="A48" s="147" t="s">
        <v>7</v>
      </c>
      <c r="B48" s="147"/>
      <c r="C48" s="148" t="s">
        <v>8</v>
      </c>
      <c r="D48" s="148"/>
      <c r="E48" s="148"/>
      <c r="F48" s="16"/>
      <c r="G48" s="16"/>
      <c r="H48" s="152" t="s">
        <v>228</v>
      </c>
      <c r="I48" s="152"/>
    </row>
    <row r="49" spans="1:9" ht="15.75" customHeight="1">
      <c r="A49" s="7"/>
      <c r="B49" s="4"/>
      <c r="C49" s="141" t="s">
        <v>5</v>
      </c>
      <c r="D49" s="141"/>
      <c r="E49" s="141"/>
      <c r="F49" s="6"/>
      <c r="G49" s="6"/>
      <c r="H49" s="141" t="s">
        <v>6</v>
      </c>
      <c r="I49" s="141"/>
    </row>
    <row r="52" ht="15.75">
      <c r="A52" s="2"/>
    </row>
    <row r="54" ht="15.75">
      <c r="A54" s="2"/>
    </row>
  </sheetData>
  <sheetProtection/>
  <mergeCells count="55">
    <mergeCell ref="A7:I7"/>
    <mergeCell ref="G4:I4"/>
    <mergeCell ref="G5:I5"/>
    <mergeCell ref="C35:C36"/>
    <mergeCell ref="H35:H36"/>
    <mergeCell ref="F27:F28"/>
    <mergeCell ref="A13:I13"/>
    <mergeCell ref="F11:G11"/>
    <mergeCell ref="A23:C23"/>
    <mergeCell ref="F10:G10"/>
    <mergeCell ref="G2:I2"/>
    <mergeCell ref="G1:I1"/>
    <mergeCell ref="G3:I3"/>
    <mergeCell ref="H49:I49"/>
    <mergeCell ref="A27:A28"/>
    <mergeCell ref="B27:B28"/>
    <mergeCell ref="C27:C28"/>
    <mergeCell ref="A35:A36"/>
    <mergeCell ref="B35:B36"/>
    <mergeCell ref="H48:I48"/>
    <mergeCell ref="A48:B48"/>
    <mergeCell ref="C49:E49"/>
    <mergeCell ref="A46:B46"/>
    <mergeCell ref="C48:E48"/>
    <mergeCell ref="A10:E10"/>
    <mergeCell ref="D27:D28"/>
    <mergeCell ref="D35:D36"/>
    <mergeCell ref="D19:D20"/>
    <mergeCell ref="A19:C20"/>
    <mergeCell ref="A21:C21"/>
    <mergeCell ref="A11:E11"/>
    <mergeCell ref="H19:H20"/>
    <mergeCell ref="A25:J25"/>
    <mergeCell ref="A33:J33"/>
    <mergeCell ref="A15:I15"/>
    <mergeCell ref="H27:H28"/>
    <mergeCell ref="J27:J28"/>
    <mergeCell ref="I19:I20"/>
    <mergeCell ref="H47:I47"/>
    <mergeCell ref="I27:I28"/>
    <mergeCell ref="E35:E36"/>
    <mergeCell ref="F35:F36"/>
    <mergeCell ref="G35:G36"/>
    <mergeCell ref="H46:I46"/>
    <mergeCell ref="C47:E47"/>
    <mergeCell ref="C46:E46"/>
    <mergeCell ref="E27:E28"/>
    <mergeCell ref="J35:J36"/>
    <mergeCell ref="A17:J17"/>
    <mergeCell ref="E19:E20"/>
    <mergeCell ref="F19:F20"/>
    <mergeCell ref="G19:G20"/>
    <mergeCell ref="A22:I22"/>
    <mergeCell ref="G27:G28"/>
    <mergeCell ref="I35:I3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8"/>
  <sheetViews>
    <sheetView view="pageBreakPreview" zoomScaleSheetLayoutView="100" zoomScalePageLayoutView="0" workbookViewId="0" topLeftCell="A2">
      <selection activeCell="A11" sqref="A11:L11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154" t="s">
        <v>102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154" t="s">
        <v>206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45" t="s">
        <v>17</v>
      </c>
    </row>
    <row r="5" spans="1:13" ht="45.75" customHeight="1">
      <c r="A5" s="136" t="s">
        <v>37</v>
      </c>
      <c r="B5" s="136" t="s">
        <v>52</v>
      </c>
      <c r="C5" s="136" t="s">
        <v>53</v>
      </c>
      <c r="D5" s="136" t="s">
        <v>188</v>
      </c>
      <c r="E5" s="136"/>
      <c r="F5" s="136"/>
      <c r="G5" s="136" t="s">
        <v>189</v>
      </c>
      <c r="H5" s="136"/>
      <c r="I5" s="136"/>
      <c r="J5" s="136" t="s">
        <v>190</v>
      </c>
      <c r="K5" s="136"/>
      <c r="L5" s="136"/>
      <c r="M5" s="136"/>
    </row>
    <row r="6" spans="1:13" ht="54.75" customHeight="1">
      <c r="A6" s="136"/>
      <c r="B6" s="136"/>
      <c r="C6" s="136"/>
      <c r="D6" s="19" t="s">
        <v>21</v>
      </c>
      <c r="E6" s="19" t="s">
        <v>22</v>
      </c>
      <c r="F6" s="19" t="s">
        <v>57</v>
      </c>
      <c r="G6" s="19" t="s">
        <v>21</v>
      </c>
      <c r="H6" s="19" t="s">
        <v>22</v>
      </c>
      <c r="I6" s="21" t="s">
        <v>58</v>
      </c>
      <c r="J6" s="19" t="s">
        <v>21</v>
      </c>
      <c r="K6" s="19" t="s">
        <v>22</v>
      </c>
      <c r="L6" s="136" t="s">
        <v>56</v>
      </c>
      <c r="M6" s="136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36">
        <v>12</v>
      </c>
      <c r="M7" s="136"/>
    </row>
    <row r="8" spans="1:22" ht="74.25" customHeight="1">
      <c r="A8" s="19">
        <v>1</v>
      </c>
      <c r="B8" s="89" t="s">
        <v>183</v>
      </c>
      <c r="C8" s="90" t="s">
        <v>184</v>
      </c>
      <c r="D8" s="103">
        <v>18000</v>
      </c>
      <c r="E8" s="103">
        <v>22800</v>
      </c>
      <c r="F8" s="103">
        <f>D8+E8</f>
        <v>40800</v>
      </c>
      <c r="G8" s="103">
        <v>0</v>
      </c>
      <c r="H8" s="103">
        <v>0</v>
      </c>
      <c r="I8" s="103">
        <f>G8+H8</f>
        <v>0</v>
      </c>
      <c r="J8" s="103">
        <v>0</v>
      </c>
      <c r="K8" s="103">
        <v>0</v>
      </c>
      <c r="L8" s="194">
        <f>J8+K8</f>
        <v>0</v>
      </c>
      <c r="M8" s="195"/>
      <c r="N8" s="91"/>
      <c r="O8" s="91"/>
      <c r="P8" s="91"/>
      <c r="Q8" s="91"/>
      <c r="R8" s="91"/>
      <c r="S8" s="91"/>
      <c r="T8" s="91"/>
      <c r="U8" s="91"/>
      <c r="V8" s="91"/>
    </row>
    <row r="9" spans="1:13" ht="15.75">
      <c r="A9" s="19"/>
      <c r="B9" s="19" t="s">
        <v>15</v>
      </c>
      <c r="C9" s="27"/>
      <c r="D9" s="121">
        <f>D8</f>
        <v>18000</v>
      </c>
      <c r="E9" s="121">
        <v>22800</v>
      </c>
      <c r="F9" s="121">
        <f aca="true" t="shared" si="0" ref="F9:K9">F8</f>
        <v>40800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196">
        <f>SUM(L8)</f>
        <v>0</v>
      </c>
      <c r="M9" s="136"/>
    </row>
    <row r="10" spans="2:13" ht="15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.75" customHeight="1">
      <c r="A11" s="154" t="s">
        <v>207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1"/>
    </row>
    <row r="12" spans="1:13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45" t="s">
        <v>17</v>
      </c>
    </row>
    <row r="13" spans="1:13" ht="15.75" customHeight="1">
      <c r="A13" s="136" t="s">
        <v>37</v>
      </c>
      <c r="B13" s="136" t="s">
        <v>52</v>
      </c>
      <c r="C13" s="136" t="s">
        <v>53</v>
      </c>
      <c r="D13" s="150" t="s">
        <v>93</v>
      </c>
      <c r="E13" s="150"/>
      <c r="F13" s="150"/>
      <c r="G13" s="150"/>
      <c r="H13" s="150"/>
      <c r="I13" s="136" t="s">
        <v>191</v>
      </c>
      <c r="J13" s="136"/>
      <c r="K13" s="136"/>
      <c r="L13" s="136"/>
      <c r="M13" s="136"/>
    </row>
    <row r="14" spans="1:13" ht="24" customHeight="1">
      <c r="A14" s="136"/>
      <c r="B14" s="136"/>
      <c r="C14" s="136"/>
      <c r="D14" s="150" t="s">
        <v>21</v>
      </c>
      <c r="E14" s="150"/>
      <c r="F14" s="150" t="s">
        <v>22</v>
      </c>
      <c r="G14" s="150"/>
      <c r="H14" s="166" t="s">
        <v>54</v>
      </c>
      <c r="I14" s="150" t="s">
        <v>21</v>
      </c>
      <c r="J14" s="150"/>
      <c r="K14" s="150" t="s">
        <v>22</v>
      </c>
      <c r="L14" s="150"/>
      <c r="M14" s="166" t="s">
        <v>55</v>
      </c>
    </row>
    <row r="15" spans="1:13" ht="15.75" customHeight="1">
      <c r="A15" s="136"/>
      <c r="B15" s="136"/>
      <c r="C15" s="136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19">
        <v>1</v>
      </c>
      <c r="B16" s="19">
        <v>2</v>
      </c>
      <c r="C16" s="19">
        <v>3</v>
      </c>
      <c r="D16" s="150">
        <v>4</v>
      </c>
      <c r="E16" s="150"/>
      <c r="F16" s="150">
        <v>5</v>
      </c>
      <c r="G16" s="150"/>
      <c r="H16" s="24">
        <v>6</v>
      </c>
      <c r="I16" s="192">
        <v>7</v>
      </c>
      <c r="J16" s="193"/>
      <c r="K16" s="192">
        <v>8</v>
      </c>
      <c r="L16" s="193"/>
      <c r="M16" s="24">
        <v>9</v>
      </c>
    </row>
    <row r="17" spans="1:13" ht="15.75">
      <c r="A17" s="19"/>
      <c r="B17" s="19"/>
      <c r="C17" s="19"/>
      <c r="D17" s="150"/>
      <c r="E17" s="150"/>
      <c r="F17" s="150"/>
      <c r="G17" s="150"/>
      <c r="H17" s="24"/>
      <c r="I17" s="192"/>
      <c r="J17" s="193"/>
      <c r="K17" s="192"/>
      <c r="L17" s="193"/>
      <c r="M17" s="24"/>
    </row>
    <row r="18" spans="1:13" ht="15.75">
      <c r="A18" s="19"/>
      <c r="B18" s="19" t="s">
        <v>15</v>
      </c>
      <c r="C18" s="19"/>
      <c r="D18" s="150"/>
      <c r="E18" s="150"/>
      <c r="F18" s="150"/>
      <c r="G18" s="150"/>
      <c r="H18" s="24"/>
      <c r="I18" s="192"/>
      <c r="J18" s="193"/>
      <c r="K18" s="192"/>
      <c r="L18" s="193"/>
      <c r="M18" s="24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B1">
      <selection activeCell="L4" sqref="L4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54" t="s">
        <v>208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ht="15.75">
      <c r="M2" s="45" t="s">
        <v>17</v>
      </c>
    </row>
    <row r="3" spans="1:13" ht="47.25" customHeight="1">
      <c r="A3" s="180" t="s">
        <v>62</v>
      </c>
      <c r="B3" s="180" t="s">
        <v>63</v>
      </c>
      <c r="C3" s="180" t="s">
        <v>59</v>
      </c>
      <c r="D3" s="136" t="s">
        <v>188</v>
      </c>
      <c r="E3" s="136"/>
      <c r="F3" s="136" t="s">
        <v>189</v>
      </c>
      <c r="G3" s="136"/>
      <c r="H3" s="136" t="s">
        <v>190</v>
      </c>
      <c r="I3" s="136"/>
      <c r="J3" s="136" t="s">
        <v>93</v>
      </c>
      <c r="K3" s="136"/>
      <c r="L3" s="136" t="s">
        <v>191</v>
      </c>
      <c r="M3" s="136"/>
    </row>
    <row r="4" spans="1:13" ht="109.5" customHeight="1">
      <c r="A4" s="181"/>
      <c r="B4" s="181"/>
      <c r="C4" s="181"/>
      <c r="D4" s="19" t="s">
        <v>61</v>
      </c>
      <c r="E4" s="19" t="s">
        <v>60</v>
      </c>
      <c r="F4" s="19" t="s">
        <v>61</v>
      </c>
      <c r="G4" s="19" t="s">
        <v>60</v>
      </c>
      <c r="H4" s="19" t="s">
        <v>61</v>
      </c>
      <c r="I4" s="19" t="s">
        <v>60</v>
      </c>
      <c r="J4" s="19" t="s">
        <v>61</v>
      </c>
      <c r="K4" s="19" t="s">
        <v>60</v>
      </c>
      <c r="L4" s="19" t="s">
        <v>61</v>
      </c>
      <c r="M4" s="19" t="s">
        <v>60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145" t="s">
        <v>103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28.5" customHeight="1">
      <c r="A10" s="154" t="s">
        <v>64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</sheetData>
  <sheetProtection/>
  <mergeCells count="11"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R67"/>
  <sheetViews>
    <sheetView view="pageBreakPreview" zoomScale="85" zoomScaleSheetLayoutView="85" zoomScalePageLayoutView="0" workbookViewId="0" topLeftCell="A37">
      <selection activeCell="J8" sqref="J8:J1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45" t="s">
        <v>209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145" t="s">
        <v>210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17</v>
      </c>
      <c r="M4" s="14"/>
      <c r="N4" s="14"/>
      <c r="O4" s="14"/>
      <c r="P4" s="14"/>
      <c r="Q4" s="14"/>
      <c r="R4" s="14"/>
    </row>
    <row r="5" spans="1:18" ht="48" customHeight="1">
      <c r="A5" s="136" t="s">
        <v>65</v>
      </c>
      <c r="B5" s="136" t="s">
        <v>3</v>
      </c>
      <c r="C5" s="166" t="s">
        <v>75</v>
      </c>
      <c r="D5" s="166" t="s">
        <v>79</v>
      </c>
      <c r="E5" s="166" t="s">
        <v>80</v>
      </c>
      <c r="F5" s="166"/>
      <c r="G5" s="166" t="s">
        <v>81</v>
      </c>
      <c r="H5" s="166"/>
      <c r="I5" s="166" t="s">
        <v>82</v>
      </c>
      <c r="J5" s="171" t="s">
        <v>84</v>
      </c>
      <c r="K5" s="171"/>
      <c r="L5" s="166" t="s">
        <v>83</v>
      </c>
      <c r="M5" s="28"/>
      <c r="N5" s="28"/>
      <c r="O5" s="28"/>
      <c r="P5" s="28"/>
      <c r="Q5" s="28"/>
      <c r="R5" s="28"/>
    </row>
    <row r="6" spans="1:18" ht="67.5" customHeight="1">
      <c r="A6" s="136"/>
      <c r="B6" s="136"/>
      <c r="C6" s="166"/>
      <c r="D6" s="166"/>
      <c r="E6" s="166"/>
      <c r="F6" s="166"/>
      <c r="G6" s="166"/>
      <c r="H6" s="166"/>
      <c r="I6" s="166"/>
      <c r="J6" s="19" t="s">
        <v>70</v>
      </c>
      <c r="K6" s="19" t="s">
        <v>71</v>
      </c>
      <c r="L6" s="166"/>
      <c r="M6" s="28"/>
      <c r="N6" s="28"/>
      <c r="O6" s="28"/>
      <c r="P6" s="18"/>
      <c r="Q6" s="28"/>
      <c r="R6" s="28"/>
    </row>
    <row r="7" spans="1:18" ht="15.75">
      <c r="A7" s="19">
        <v>1</v>
      </c>
      <c r="B7" s="19">
        <v>2</v>
      </c>
      <c r="C7" s="25">
        <v>3</v>
      </c>
      <c r="D7" s="25">
        <v>4</v>
      </c>
      <c r="E7" s="150">
        <v>5</v>
      </c>
      <c r="F7" s="150"/>
      <c r="G7" s="163">
        <v>6</v>
      </c>
      <c r="H7" s="163"/>
      <c r="I7" s="25">
        <v>7</v>
      </c>
      <c r="J7" s="25">
        <v>8</v>
      </c>
      <c r="K7" s="25">
        <v>9</v>
      </c>
      <c r="L7" s="25">
        <v>10</v>
      </c>
      <c r="M7" s="28"/>
      <c r="N7" s="28"/>
      <c r="O7" s="28"/>
      <c r="P7" s="18"/>
      <c r="Q7" s="28"/>
      <c r="R7" s="28"/>
    </row>
    <row r="8" spans="1:18" ht="15.75">
      <c r="A8" s="51">
        <v>2110</v>
      </c>
      <c r="B8" s="59" t="s">
        <v>175</v>
      </c>
      <c r="C8" s="96">
        <v>2516480</v>
      </c>
      <c r="D8" s="97">
        <f>'Форма 2021-2 П.6'!C8</f>
        <v>2502934</v>
      </c>
      <c r="E8" s="192">
        <v>0</v>
      </c>
      <c r="F8" s="193"/>
      <c r="G8" s="192">
        <v>0</v>
      </c>
      <c r="H8" s="193"/>
      <c r="I8" s="52">
        <v>0</v>
      </c>
      <c r="J8" s="52">
        <v>3379000</v>
      </c>
      <c r="K8" s="52">
        <v>0</v>
      </c>
      <c r="L8" s="130">
        <v>3379000</v>
      </c>
      <c r="M8" s="28"/>
      <c r="N8" s="28"/>
      <c r="O8" s="28"/>
      <c r="P8" s="18"/>
      <c r="Q8" s="28"/>
      <c r="R8" s="28"/>
    </row>
    <row r="9" spans="1:18" ht="25.5">
      <c r="A9" s="51">
        <v>2120</v>
      </c>
      <c r="B9" s="59" t="s">
        <v>138</v>
      </c>
      <c r="C9" s="96">
        <v>550800</v>
      </c>
      <c r="D9" s="97">
        <f>'Форма 2021-2 П.6'!C9</f>
        <v>541883</v>
      </c>
      <c r="E9" s="192">
        <v>0</v>
      </c>
      <c r="F9" s="193"/>
      <c r="G9" s="192">
        <v>0</v>
      </c>
      <c r="H9" s="193"/>
      <c r="I9" s="113">
        <v>0</v>
      </c>
      <c r="J9" s="113">
        <v>743000</v>
      </c>
      <c r="K9" s="113">
        <v>0</v>
      </c>
      <c r="L9" s="130">
        <v>743000</v>
      </c>
      <c r="M9" s="28"/>
      <c r="N9" s="28"/>
      <c r="O9" s="28"/>
      <c r="P9" s="18"/>
      <c r="Q9" s="28"/>
      <c r="R9" s="28"/>
    </row>
    <row r="10" spans="1:18" ht="25.5">
      <c r="A10" s="51">
        <v>2210</v>
      </c>
      <c r="B10" s="59" t="s">
        <v>139</v>
      </c>
      <c r="C10" s="96">
        <v>75300</v>
      </c>
      <c r="D10" s="97">
        <f>'Форма 2021-2 П.6'!C10</f>
        <v>71314</v>
      </c>
      <c r="E10" s="192">
        <v>0</v>
      </c>
      <c r="F10" s="193"/>
      <c r="G10" s="192">
        <v>0</v>
      </c>
      <c r="H10" s="193"/>
      <c r="I10" s="113">
        <v>0</v>
      </c>
      <c r="J10" s="113">
        <v>65700</v>
      </c>
      <c r="K10" s="113">
        <v>0</v>
      </c>
      <c r="L10" s="130">
        <v>65700</v>
      </c>
      <c r="M10" s="28"/>
      <c r="N10" s="28"/>
      <c r="O10" s="28"/>
      <c r="P10" s="18"/>
      <c r="Q10" s="28"/>
      <c r="R10" s="28"/>
    </row>
    <row r="11" spans="1:18" ht="25.5">
      <c r="A11" s="51">
        <v>2240</v>
      </c>
      <c r="B11" s="59" t="s">
        <v>140</v>
      </c>
      <c r="C11" s="96">
        <v>242900</v>
      </c>
      <c r="D11" s="97">
        <f>'Форма 2021-2 П.6'!C11</f>
        <v>203283</v>
      </c>
      <c r="E11" s="192">
        <v>0</v>
      </c>
      <c r="F11" s="193"/>
      <c r="G11" s="192">
        <v>0</v>
      </c>
      <c r="H11" s="193"/>
      <c r="I11" s="113">
        <v>0</v>
      </c>
      <c r="J11" s="113">
        <v>890200</v>
      </c>
      <c r="K11" s="113">
        <v>0</v>
      </c>
      <c r="L11" s="130">
        <v>890200</v>
      </c>
      <c r="M11" s="28"/>
      <c r="N11" s="28"/>
      <c r="O11" s="28"/>
      <c r="P11" s="18"/>
      <c r="Q11" s="28"/>
      <c r="R11" s="28"/>
    </row>
    <row r="12" spans="1:18" ht="15.75">
      <c r="A12" s="51">
        <v>2250</v>
      </c>
      <c r="B12" s="59" t="s">
        <v>141</v>
      </c>
      <c r="C12" s="96">
        <v>1000</v>
      </c>
      <c r="D12" s="97">
        <f>'Форма 2021-2 П.6'!C12</f>
        <v>120</v>
      </c>
      <c r="E12" s="192">
        <v>0</v>
      </c>
      <c r="F12" s="193"/>
      <c r="G12" s="192">
        <v>0</v>
      </c>
      <c r="H12" s="193"/>
      <c r="I12" s="113">
        <v>0</v>
      </c>
      <c r="J12" s="113">
        <v>5000</v>
      </c>
      <c r="K12" s="113">
        <v>0</v>
      </c>
      <c r="L12" s="130">
        <v>5000</v>
      </c>
      <c r="M12" s="28"/>
      <c r="N12" s="28"/>
      <c r="O12" s="28"/>
      <c r="P12" s="18"/>
      <c r="Q12" s="28"/>
      <c r="R12" s="28"/>
    </row>
    <row r="13" spans="1:18" ht="15.75">
      <c r="A13" s="51">
        <v>2271</v>
      </c>
      <c r="B13" s="59" t="s">
        <v>240</v>
      </c>
      <c r="C13" s="96">
        <v>78300</v>
      </c>
      <c r="D13" s="97">
        <f>'Форма 2021-2 П.6'!C13</f>
        <v>58174</v>
      </c>
      <c r="E13" s="192">
        <v>0</v>
      </c>
      <c r="F13" s="193"/>
      <c r="G13" s="192">
        <v>0</v>
      </c>
      <c r="H13" s="193"/>
      <c r="I13" s="113">
        <v>0</v>
      </c>
      <c r="J13" s="113">
        <v>78300</v>
      </c>
      <c r="K13" s="113">
        <v>0</v>
      </c>
      <c r="L13" s="130">
        <v>78300</v>
      </c>
      <c r="M13" s="28"/>
      <c r="N13" s="28"/>
      <c r="O13" s="28"/>
      <c r="P13" s="18"/>
      <c r="Q13" s="28"/>
      <c r="R13" s="28"/>
    </row>
    <row r="14" spans="1:18" ht="25.5">
      <c r="A14" s="51">
        <v>2272</v>
      </c>
      <c r="B14" s="59" t="s">
        <v>142</v>
      </c>
      <c r="C14" s="96">
        <v>1300</v>
      </c>
      <c r="D14" s="97">
        <f>'Форма 2021-2 П.6'!C14</f>
        <v>1299</v>
      </c>
      <c r="E14" s="192">
        <v>0</v>
      </c>
      <c r="F14" s="193"/>
      <c r="G14" s="192">
        <v>0</v>
      </c>
      <c r="H14" s="193"/>
      <c r="I14" s="113">
        <v>0</v>
      </c>
      <c r="J14" s="113">
        <v>2350</v>
      </c>
      <c r="K14" s="113">
        <v>0</v>
      </c>
      <c r="L14" s="130">
        <v>2350</v>
      </c>
      <c r="M14" s="28"/>
      <c r="N14" s="28"/>
      <c r="O14" s="28"/>
      <c r="P14" s="18"/>
      <c r="Q14" s="28"/>
      <c r="R14" s="28"/>
    </row>
    <row r="15" spans="1:18" ht="15.75">
      <c r="A15" s="51">
        <v>2273</v>
      </c>
      <c r="B15" s="59" t="s">
        <v>143</v>
      </c>
      <c r="C15" s="96">
        <v>27400</v>
      </c>
      <c r="D15" s="97">
        <f>'Форма 2021-2 П.6'!C15</f>
        <v>25513</v>
      </c>
      <c r="E15" s="192">
        <v>0</v>
      </c>
      <c r="F15" s="193"/>
      <c r="G15" s="192">
        <v>0</v>
      </c>
      <c r="H15" s="193"/>
      <c r="I15" s="113">
        <v>0</v>
      </c>
      <c r="J15" s="113">
        <v>30000</v>
      </c>
      <c r="K15" s="113">
        <v>0</v>
      </c>
      <c r="L15" s="130">
        <v>30000</v>
      </c>
      <c r="M15" s="28"/>
      <c r="N15" s="28"/>
      <c r="O15" s="28"/>
      <c r="P15" s="18"/>
      <c r="Q15" s="28"/>
      <c r="R15" s="28"/>
    </row>
    <row r="16" spans="1:18" ht="51.75" customHeight="1">
      <c r="A16" s="129">
        <v>2282</v>
      </c>
      <c r="B16" s="59" t="s">
        <v>241</v>
      </c>
      <c r="C16" s="133"/>
      <c r="D16" s="131"/>
      <c r="E16" s="192">
        <v>0</v>
      </c>
      <c r="F16" s="193"/>
      <c r="G16" s="192">
        <v>0</v>
      </c>
      <c r="H16" s="193"/>
      <c r="I16" s="130">
        <v>0</v>
      </c>
      <c r="J16" s="130">
        <v>7000</v>
      </c>
      <c r="K16" s="130">
        <v>0</v>
      </c>
      <c r="L16" s="130">
        <v>7000</v>
      </c>
      <c r="M16" s="28"/>
      <c r="N16" s="28"/>
      <c r="O16" s="28"/>
      <c r="P16" s="18"/>
      <c r="Q16" s="28"/>
      <c r="R16" s="28"/>
    </row>
    <row r="17" spans="1:18" ht="15.75">
      <c r="A17" s="51">
        <v>2800</v>
      </c>
      <c r="B17" s="59" t="s">
        <v>144</v>
      </c>
      <c r="C17" s="96">
        <v>15000</v>
      </c>
      <c r="D17" s="97">
        <f>'Форма 2021-2 П.6'!C17</f>
        <v>8644</v>
      </c>
      <c r="E17" s="192">
        <v>0</v>
      </c>
      <c r="F17" s="193"/>
      <c r="G17" s="192">
        <v>0</v>
      </c>
      <c r="H17" s="193"/>
      <c r="I17" s="113">
        <v>0</v>
      </c>
      <c r="J17" s="113">
        <v>50000</v>
      </c>
      <c r="K17" s="113">
        <v>0</v>
      </c>
      <c r="L17" s="130">
        <v>50000</v>
      </c>
      <c r="M17" s="28"/>
      <c r="N17" s="28"/>
      <c r="O17" s="28"/>
      <c r="P17" s="18"/>
      <c r="Q17" s="28"/>
      <c r="R17" s="28"/>
    </row>
    <row r="18" spans="1:18" ht="51">
      <c r="A18" s="51">
        <v>3110</v>
      </c>
      <c r="B18" s="59" t="s">
        <v>145</v>
      </c>
      <c r="C18" s="126">
        <v>38400</v>
      </c>
      <c r="D18" s="127">
        <v>38400</v>
      </c>
      <c r="E18" s="192">
        <v>0</v>
      </c>
      <c r="F18" s="193"/>
      <c r="G18" s="192">
        <v>0</v>
      </c>
      <c r="H18" s="193"/>
      <c r="I18" s="113">
        <v>0</v>
      </c>
      <c r="J18" s="113">
        <v>0</v>
      </c>
      <c r="K18" s="113">
        <v>140000</v>
      </c>
      <c r="L18" s="113">
        <v>140000</v>
      </c>
      <c r="M18" s="28"/>
      <c r="N18" s="28"/>
      <c r="O18" s="28"/>
      <c r="P18" s="18"/>
      <c r="Q18" s="28"/>
      <c r="R18" s="28"/>
    </row>
    <row r="19" spans="1:18" ht="15.75">
      <c r="A19" s="51"/>
      <c r="B19" s="51" t="s">
        <v>15</v>
      </c>
      <c r="C19" s="96">
        <f>SUM(C8:C18)</f>
        <v>3546880</v>
      </c>
      <c r="D19" s="97">
        <v>3451564</v>
      </c>
      <c r="E19" s="205">
        <v>0</v>
      </c>
      <c r="F19" s="206"/>
      <c r="G19" s="205">
        <v>0</v>
      </c>
      <c r="H19" s="206"/>
      <c r="I19" s="119">
        <v>0</v>
      </c>
      <c r="J19" s="119">
        <v>5250550</v>
      </c>
      <c r="K19" s="119">
        <v>140000</v>
      </c>
      <c r="L19" s="119">
        <v>5390550</v>
      </c>
      <c r="M19" s="28"/>
      <c r="N19" s="28"/>
      <c r="O19" s="28"/>
      <c r="P19" s="28"/>
      <c r="Q19" s="28"/>
      <c r="R19" s="28"/>
    </row>
    <row r="20" spans="1:18" ht="15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5.75">
      <c r="A21" s="145" t="s">
        <v>211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28"/>
      <c r="N21" s="28"/>
      <c r="O21" s="28"/>
      <c r="P21" s="28"/>
      <c r="Q21" s="28"/>
      <c r="R21" s="28"/>
    </row>
    <row r="22" spans="1:18" ht="15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18" t="s">
        <v>17</v>
      </c>
      <c r="M22" s="28"/>
      <c r="N22" s="28"/>
      <c r="O22" s="28"/>
      <c r="P22" s="28"/>
      <c r="Q22" s="28"/>
      <c r="R22" s="28"/>
    </row>
    <row r="23" spans="1:18" ht="15.75">
      <c r="A23" s="201" t="s">
        <v>65</v>
      </c>
      <c r="B23" s="180" t="s">
        <v>3</v>
      </c>
      <c r="C23" s="136" t="s">
        <v>10</v>
      </c>
      <c r="D23" s="136"/>
      <c r="E23" s="136"/>
      <c r="F23" s="136"/>
      <c r="G23" s="136"/>
      <c r="H23" s="136" t="s">
        <v>11</v>
      </c>
      <c r="I23" s="136"/>
      <c r="J23" s="136"/>
      <c r="K23" s="136"/>
      <c r="L23" s="136"/>
      <c r="M23" s="28"/>
      <c r="N23" s="28"/>
      <c r="O23" s="28"/>
      <c r="P23" s="28"/>
      <c r="Q23" s="28"/>
      <c r="R23" s="28"/>
    </row>
    <row r="24" spans="1:18" ht="98.25" customHeight="1">
      <c r="A24" s="202"/>
      <c r="B24" s="182"/>
      <c r="C24" s="136" t="s">
        <v>66</v>
      </c>
      <c r="D24" s="136" t="s">
        <v>67</v>
      </c>
      <c r="E24" s="136" t="s">
        <v>68</v>
      </c>
      <c r="F24" s="136"/>
      <c r="G24" s="180" t="s">
        <v>72</v>
      </c>
      <c r="H24" s="136" t="s">
        <v>69</v>
      </c>
      <c r="I24" s="180" t="s">
        <v>74</v>
      </c>
      <c r="J24" s="136" t="s">
        <v>68</v>
      </c>
      <c r="K24" s="136"/>
      <c r="L24" s="180" t="s">
        <v>73</v>
      </c>
      <c r="M24" s="28"/>
      <c r="N24" s="28"/>
      <c r="O24" s="28"/>
      <c r="P24" s="28"/>
      <c r="Q24" s="28"/>
      <c r="R24" s="28"/>
    </row>
    <row r="25" spans="1:18" ht="31.5">
      <c r="A25" s="203"/>
      <c r="B25" s="181"/>
      <c r="C25" s="136"/>
      <c r="D25" s="136"/>
      <c r="E25" s="19" t="s">
        <v>70</v>
      </c>
      <c r="F25" s="19" t="s">
        <v>71</v>
      </c>
      <c r="G25" s="181"/>
      <c r="H25" s="136"/>
      <c r="I25" s="181"/>
      <c r="J25" s="19" t="s">
        <v>70</v>
      </c>
      <c r="K25" s="19" t="s">
        <v>71</v>
      </c>
      <c r="L25" s="181"/>
      <c r="M25" s="28"/>
      <c r="N25" s="28"/>
      <c r="O25" s="28"/>
      <c r="P25" s="28"/>
      <c r="Q25" s="28"/>
      <c r="R25" s="28"/>
    </row>
    <row r="26" spans="1:18" ht="15.75">
      <c r="A26" s="19">
        <v>1</v>
      </c>
      <c r="B26" s="19">
        <v>2</v>
      </c>
      <c r="C26" s="19">
        <v>3</v>
      </c>
      <c r="D26" s="19">
        <v>4</v>
      </c>
      <c r="E26" s="19">
        <v>5</v>
      </c>
      <c r="F26" s="19">
        <v>6</v>
      </c>
      <c r="G26" s="19">
        <v>7</v>
      </c>
      <c r="H26" s="19">
        <v>8</v>
      </c>
      <c r="I26" s="19">
        <v>9</v>
      </c>
      <c r="J26" s="19">
        <v>10</v>
      </c>
      <c r="K26" s="19">
        <v>11</v>
      </c>
      <c r="L26" s="19">
        <v>12</v>
      </c>
      <c r="M26" s="28"/>
      <c r="N26" s="28"/>
      <c r="O26" s="28"/>
      <c r="P26" s="28"/>
      <c r="Q26" s="28"/>
      <c r="R26" s="28"/>
    </row>
    <row r="27" spans="1:18" ht="15.75">
      <c r="A27" s="51">
        <v>2110</v>
      </c>
      <c r="B27" s="59" t="s">
        <v>175</v>
      </c>
      <c r="C27" s="95">
        <f>'Форма 2021-2 П.6'!G8</f>
        <v>3048000</v>
      </c>
      <c r="D27" s="51">
        <v>0</v>
      </c>
      <c r="E27" s="51">
        <v>0</v>
      </c>
      <c r="F27" s="51">
        <v>0</v>
      </c>
      <c r="G27" s="56">
        <f>C27-E27</f>
        <v>3048000</v>
      </c>
      <c r="H27" s="112">
        <f>'Форма 2021-2 П.6'!N8</f>
        <v>4925575</v>
      </c>
      <c r="I27" s="51">
        <f>D27-E27-F27</f>
        <v>0</v>
      </c>
      <c r="J27" s="92">
        <v>0</v>
      </c>
      <c r="K27" s="92">
        <v>0</v>
      </c>
      <c r="L27" s="51">
        <f>H27-J27</f>
        <v>4925575</v>
      </c>
      <c r="M27" s="28"/>
      <c r="N27" s="28"/>
      <c r="O27" s="28"/>
      <c r="P27" s="28"/>
      <c r="Q27" s="28"/>
      <c r="R27" s="28"/>
    </row>
    <row r="28" spans="1:18" ht="25.5">
      <c r="A28" s="51">
        <v>2120</v>
      </c>
      <c r="B28" s="59" t="s">
        <v>138</v>
      </c>
      <c r="C28" s="95">
        <f>'Форма 2021-2 П.6'!G9</f>
        <v>683700</v>
      </c>
      <c r="D28" s="92">
        <v>0</v>
      </c>
      <c r="E28" s="92">
        <v>0</v>
      </c>
      <c r="F28" s="92">
        <v>0</v>
      </c>
      <c r="G28" s="56">
        <f aca="true" t="shared" si="0" ref="G28:G37">C28-E28</f>
        <v>683700</v>
      </c>
      <c r="H28" s="112">
        <f>'Форма 2021-2 П.6'!N9</f>
        <v>1083625</v>
      </c>
      <c r="I28" s="92">
        <f aca="true" t="shared" si="1" ref="I28:I37">D28-E28-F28</f>
        <v>0</v>
      </c>
      <c r="J28" s="92">
        <v>0</v>
      </c>
      <c r="K28" s="92">
        <v>0</v>
      </c>
      <c r="L28" s="92">
        <f aca="true" t="shared" si="2" ref="L28:L37">H28-J28</f>
        <v>1083625</v>
      </c>
      <c r="M28" s="28"/>
      <c r="N28" s="28"/>
      <c r="O28" s="28"/>
      <c r="P28" s="28"/>
      <c r="Q28" s="28"/>
      <c r="R28" s="28"/>
    </row>
    <row r="29" spans="1:18" ht="25.5">
      <c r="A29" s="51">
        <v>2210</v>
      </c>
      <c r="B29" s="59" t="s">
        <v>139</v>
      </c>
      <c r="C29" s="95">
        <f>'Форма 2021-2 П.6'!G10</f>
        <v>79800</v>
      </c>
      <c r="D29" s="92">
        <v>0</v>
      </c>
      <c r="E29" s="92">
        <v>0</v>
      </c>
      <c r="F29" s="92">
        <v>0</v>
      </c>
      <c r="G29" s="56">
        <f t="shared" si="0"/>
        <v>79800</v>
      </c>
      <c r="H29" s="112">
        <f>'Форма 2021-2 П.6'!N10</f>
        <v>85625</v>
      </c>
      <c r="I29" s="92">
        <f t="shared" si="1"/>
        <v>0</v>
      </c>
      <c r="J29" s="92">
        <v>0</v>
      </c>
      <c r="K29" s="92">
        <v>0</v>
      </c>
      <c r="L29" s="92">
        <f t="shared" si="2"/>
        <v>85625</v>
      </c>
      <c r="M29" s="28"/>
      <c r="N29" s="28"/>
      <c r="O29" s="28"/>
      <c r="P29" s="28"/>
      <c r="Q29" s="28"/>
      <c r="R29" s="28"/>
    </row>
    <row r="30" spans="1:18" ht="25.5">
      <c r="A30" s="51">
        <v>2240</v>
      </c>
      <c r="B30" s="59" t="s">
        <v>140</v>
      </c>
      <c r="C30" s="95">
        <f>'Форма 2021-2 П.6'!G11</f>
        <v>317500</v>
      </c>
      <c r="D30" s="92">
        <v>0</v>
      </c>
      <c r="E30" s="92">
        <v>0</v>
      </c>
      <c r="F30" s="92">
        <v>0</v>
      </c>
      <c r="G30" s="56">
        <f t="shared" si="0"/>
        <v>317500</v>
      </c>
      <c r="H30" s="112">
        <f>'Форма 2021-2 П.6'!N11</f>
        <v>224600</v>
      </c>
      <c r="I30" s="92">
        <f t="shared" si="1"/>
        <v>0</v>
      </c>
      <c r="J30" s="92">
        <v>0</v>
      </c>
      <c r="K30" s="92">
        <v>0</v>
      </c>
      <c r="L30" s="92">
        <f t="shared" si="2"/>
        <v>224600</v>
      </c>
      <c r="M30" s="28"/>
      <c r="N30" s="28"/>
      <c r="O30" s="28"/>
      <c r="P30" s="28"/>
      <c r="Q30" s="28"/>
      <c r="R30" s="28"/>
    </row>
    <row r="31" spans="1:18" ht="15.75">
      <c r="A31" s="51">
        <v>2250</v>
      </c>
      <c r="B31" s="59" t="s">
        <v>141</v>
      </c>
      <c r="C31" s="95">
        <f>'Форма 2021-2 П.6'!G12</f>
        <v>10600</v>
      </c>
      <c r="D31" s="92">
        <v>0</v>
      </c>
      <c r="E31" s="92">
        <v>0</v>
      </c>
      <c r="F31" s="92">
        <v>0</v>
      </c>
      <c r="G31" s="56">
        <f t="shared" si="0"/>
        <v>10600</v>
      </c>
      <c r="H31" s="112">
        <f>'Форма 2021-2 П.6'!N12</f>
        <v>11375</v>
      </c>
      <c r="I31" s="92">
        <f t="shared" si="1"/>
        <v>0</v>
      </c>
      <c r="J31" s="92">
        <v>0</v>
      </c>
      <c r="K31" s="92">
        <v>0</v>
      </c>
      <c r="L31" s="92">
        <f t="shared" si="2"/>
        <v>11375</v>
      </c>
      <c r="M31" s="28"/>
      <c r="N31" s="28"/>
      <c r="O31" s="28"/>
      <c r="P31" s="28"/>
      <c r="Q31" s="28"/>
      <c r="R31" s="28"/>
    </row>
    <row r="32" spans="1:18" ht="15.75">
      <c r="A32" s="51">
        <v>2271</v>
      </c>
      <c r="B32" s="59" t="s">
        <v>240</v>
      </c>
      <c r="C32" s="95">
        <f>'Форма 2021-2 П.6'!G13</f>
        <v>78300</v>
      </c>
      <c r="D32" s="92">
        <v>0</v>
      </c>
      <c r="E32" s="92">
        <v>0</v>
      </c>
      <c r="F32" s="92">
        <v>0</v>
      </c>
      <c r="G32" s="56">
        <f t="shared" si="0"/>
        <v>78300</v>
      </c>
      <c r="H32" s="112">
        <f>'Форма 2021-2 П.6'!N13</f>
        <v>97095</v>
      </c>
      <c r="I32" s="92">
        <f t="shared" si="1"/>
        <v>0</v>
      </c>
      <c r="J32" s="92">
        <v>0</v>
      </c>
      <c r="K32" s="92">
        <v>0</v>
      </c>
      <c r="L32" s="92">
        <f t="shared" si="2"/>
        <v>97095</v>
      </c>
      <c r="M32" s="28"/>
      <c r="N32" s="28"/>
      <c r="O32" s="28"/>
      <c r="P32" s="28"/>
      <c r="Q32" s="28"/>
      <c r="R32" s="28"/>
    </row>
    <row r="33" spans="1:18" ht="25.5">
      <c r="A33" s="51">
        <v>2272</v>
      </c>
      <c r="B33" s="59" t="s">
        <v>142</v>
      </c>
      <c r="C33" s="95">
        <f>'Форма 2021-2 П.6'!G14</f>
        <v>1300</v>
      </c>
      <c r="D33" s="92">
        <v>0</v>
      </c>
      <c r="E33" s="92">
        <v>0</v>
      </c>
      <c r="F33" s="92">
        <v>0</v>
      </c>
      <c r="G33" s="56">
        <f t="shared" si="0"/>
        <v>1300</v>
      </c>
      <c r="H33" s="112">
        <f>'Форма 2021-2 П.6'!N14</f>
        <v>1950</v>
      </c>
      <c r="I33" s="92">
        <f t="shared" si="1"/>
        <v>0</v>
      </c>
      <c r="J33" s="92">
        <v>0</v>
      </c>
      <c r="K33" s="92">
        <v>0</v>
      </c>
      <c r="L33" s="92">
        <f t="shared" si="2"/>
        <v>1950</v>
      </c>
      <c r="M33" s="28"/>
      <c r="N33" s="28"/>
      <c r="O33" s="28"/>
      <c r="P33" s="28"/>
      <c r="Q33" s="28"/>
      <c r="R33" s="28"/>
    </row>
    <row r="34" spans="1:18" ht="15.75">
      <c r="A34" s="51">
        <v>2273</v>
      </c>
      <c r="B34" s="59" t="s">
        <v>143</v>
      </c>
      <c r="C34" s="95">
        <f>'Форма 2021-2 П.6'!G15</f>
        <v>27400</v>
      </c>
      <c r="D34" s="92">
        <v>0</v>
      </c>
      <c r="E34" s="92">
        <v>0</v>
      </c>
      <c r="F34" s="92">
        <v>0</v>
      </c>
      <c r="G34" s="56">
        <f t="shared" si="0"/>
        <v>27400</v>
      </c>
      <c r="H34" s="112">
        <f>'Форма 2021-2 П.6'!N15</f>
        <v>30000</v>
      </c>
      <c r="I34" s="92">
        <f t="shared" si="1"/>
        <v>0</v>
      </c>
      <c r="J34" s="92">
        <v>0</v>
      </c>
      <c r="K34" s="92">
        <v>0</v>
      </c>
      <c r="L34" s="92">
        <f t="shared" si="2"/>
        <v>30000</v>
      </c>
      <c r="M34" s="28"/>
      <c r="N34" s="28"/>
      <c r="O34" s="28"/>
      <c r="P34" s="28"/>
      <c r="Q34" s="28"/>
      <c r="R34" s="28"/>
    </row>
    <row r="35" spans="1:18" ht="15.75">
      <c r="A35" s="51">
        <v>2800</v>
      </c>
      <c r="B35" s="59" t="s">
        <v>144</v>
      </c>
      <c r="C35" s="95">
        <f>'Форма 2021-2 П.6'!G17</f>
        <v>53000</v>
      </c>
      <c r="D35" s="92">
        <v>0</v>
      </c>
      <c r="E35" s="92">
        <v>0</v>
      </c>
      <c r="F35" s="92">
        <v>0</v>
      </c>
      <c r="G35" s="56">
        <f t="shared" si="0"/>
        <v>53000</v>
      </c>
      <c r="H35" s="112">
        <f>'Форма 2021-2 П.6'!N17</f>
        <v>56870</v>
      </c>
      <c r="I35" s="92">
        <f t="shared" si="1"/>
        <v>0</v>
      </c>
      <c r="J35" s="92">
        <v>0</v>
      </c>
      <c r="K35" s="92">
        <v>0</v>
      </c>
      <c r="L35" s="92">
        <f t="shared" si="2"/>
        <v>56870</v>
      </c>
      <c r="M35" s="28"/>
      <c r="N35" s="28"/>
      <c r="O35" s="28"/>
      <c r="P35" s="28"/>
      <c r="Q35" s="28"/>
      <c r="R35" s="28"/>
    </row>
    <row r="36" spans="1:18" ht="51">
      <c r="A36" s="51">
        <v>3110</v>
      </c>
      <c r="B36" s="59" t="s">
        <v>145</v>
      </c>
      <c r="C36" s="95">
        <f>'Форма 2021-2 П.6'!H18</f>
        <v>0</v>
      </c>
      <c r="D36" s="92">
        <v>0</v>
      </c>
      <c r="E36" s="92">
        <v>0</v>
      </c>
      <c r="F36" s="92">
        <v>0</v>
      </c>
      <c r="G36" s="56">
        <f t="shared" si="0"/>
        <v>0</v>
      </c>
      <c r="H36" s="112">
        <f>'Форма 2021-2 П.6'!N18</f>
        <v>140000</v>
      </c>
      <c r="I36" s="92">
        <f t="shared" si="1"/>
        <v>0</v>
      </c>
      <c r="J36" s="92">
        <v>0</v>
      </c>
      <c r="K36" s="92">
        <v>0</v>
      </c>
      <c r="L36" s="92">
        <f t="shared" si="2"/>
        <v>140000</v>
      </c>
      <c r="M36" s="28"/>
      <c r="N36" s="28"/>
      <c r="O36" s="28"/>
      <c r="P36" s="28"/>
      <c r="Q36" s="28"/>
      <c r="R36" s="28"/>
    </row>
    <row r="37" spans="1:18" ht="15.75">
      <c r="A37" s="19"/>
      <c r="B37" s="19" t="s">
        <v>15</v>
      </c>
      <c r="C37" s="95">
        <f>SUM(C27:C36)</f>
        <v>4299600</v>
      </c>
      <c r="D37" s="92">
        <v>0</v>
      </c>
      <c r="E37" s="92">
        <v>0</v>
      </c>
      <c r="F37" s="92">
        <v>0</v>
      </c>
      <c r="G37" s="56">
        <f t="shared" si="0"/>
        <v>4299600</v>
      </c>
      <c r="H37" s="112">
        <f>SUM(H27:H36)</f>
        <v>6656715</v>
      </c>
      <c r="I37" s="92">
        <f t="shared" si="1"/>
        <v>0</v>
      </c>
      <c r="J37" s="92">
        <v>0</v>
      </c>
      <c r="K37" s="92">
        <v>0</v>
      </c>
      <c r="L37" s="92">
        <f t="shared" si="2"/>
        <v>6656715</v>
      </c>
      <c r="M37" s="28"/>
      <c r="N37" s="28"/>
      <c r="O37" s="28"/>
      <c r="P37" s="28"/>
      <c r="Q37" s="28"/>
      <c r="R37" s="28"/>
    </row>
    <row r="39" spans="1:12" ht="15.75" customHeight="1">
      <c r="A39" s="145" t="s">
        <v>212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9:12" ht="15.75">
      <c r="I40" s="30"/>
      <c r="J40" s="30"/>
      <c r="K40" s="30"/>
      <c r="L40" s="18" t="s">
        <v>17</v>
      </c>
    </row>
    <row r="41" spans="1:12" ht="15">
      <c r="A41" s="201" t="s">
        <v>65</v>
      </c>
      <c r="B41" s="180" t="s">
        <v>3</v>
      </c>
      <c r="C41" s="166" t="s">
        <v>75</v>
      </c>
      <c r="D41" s="166"/>
      <c r="E41" s="166" t="s">
        <v>76</v>
      </c>
      <c r="F41" s="166" t="s">
        <v>104</v>
      </c>
      <c r="G41" s="166" t="s">
        <v>213</v>
      </c>
      <c r="H41" s="166" t="s">
        <v>214</v>
      </c>
      <c r="I41" s="166" t="s">
        <v>77</v>
      </c>
      <c r="J41" s="166"/>
      <c r="K41" s="166" t="s">
        <v>78</v>
      </c>
      <c r="L41" s="166"/>
    </row>
    <row r="42" spans="1:12" ht="17.25" customHeight="1">
      <c r="A42" s="202"/>
      <c r="B42" s="182"/>
      <c r="C42" s="166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2" ht="99.75" customHeight="1">
      <c r="A43" s="203"/>
      <c r="B43" s="181"/>
      <c r="C43" s="166"/>
      <c r="D43" s="166"/>
      <c r="E43" s="166"/>
      <c r="F43" s="166"/>
      <c r="G43" s="166"/>
      <c r="H43" s="166"/>
      <c r="I43" s="166"/>
      <c r="J43" s="166"/>
      <c r="K43" s="166"/>
      <c r="L43" s="166"/>
    </row>
    <row r="44" spans="1:12" ht="15.75">
      <c r="A44" s="19">
        <v>1</v>
      </c>
      <c r="B44" s="19">
        <v>2</v>
      </c>
      <c r="C44" s="204">
        <v>3</v>
      </c>
      <c r="D44" s="204"/>
      <c r="E44" s="25">
        <v>4</v>
      </c>
      <c r="F44" s="25">
        <v>5</v>
      </c>
      <c r="G44" s="25">
        <v>6</v>
      </c>
      <c r="H44" s="25">
        <v>7</v>
      </c>
      <c r="I44" s="150">
        <v>8</v>
      </c>
      <c r="J44" s="150"/>
      <c r="K44" s="150">
        <v>9</v>
      </c>
      <c r="L44" s="150"/>
    </row>
    <row r="45" spans="1:12" ht="15.75">
      <c r="A45" s="51">
        <v>2110</v>
      </c>
      <c r="B45" s="59" t="s">
        <v>175</v>
      </c>
      <c r="C45" s="173">
        <f aca="true" t="shared" si="3" ref="C45:C52">C8</f>
        <v>2516480</v>
      </c>
      <c r="D45" s="198"/>
      <c r="E45" s="97">
        <f>'Форма 2021-2 П.6'!C8</f>
        <v>2502934</v>
      </c>
      <c r="F45" s="52">
        <v>0</v>
      </c>
      <c r="G45" s="106">
        <v>0</v>
      </c>
      <c r="H45" s="52">
        <v>0</v>
      </c>
      <c r="I45" s="53"/>
      <c r="J45" s="54"/>
      <c r="K45" s="53"/>
      <c r="L45" s="54"/>
    </row>
    <row r="46" spans="1:12" ht="25.5">
      <c r="A46" s="51">
        <v>2120</v>
      </c>
      <c r="B46" s="59" t="s">
        <v>138</v>
      </c>
      <c r="C46" s="173">
        <f t="shared" si="3"/>
        <v>550800</v>
      </c>
      <c r="D46" s="198"/>
      <c r="E46" s="97">
        <f>'Форма 2021-2 П.6'!C9</f>
        <v>541883</v>
      </c>
      <c r="F46" s="94">
        <v>0</v>
      </c>
      <c r="G46" s="106">
        <v>0</v>
      </c>
      <c r="H46" s="94">
        <v>0</v>
      </c>
      <c r="I46" s="53"/>
      <c r="J46" s="54"/>
      <c r="K46" s="53"/>
      <c r="L46" s="54"/>
    </row>
    <row r="47" spans="1:12" ht="25.5">
      <c r="A47" s="51">
        <v>2210</v>
      </c>
      <c r="B47" s="59" t="s">
        <v>139</v>
      </c>
      <c r="C47" s="173">
        <f t="shared" si="3"/>
        <v>75300</v>
      </c>
      <c r="D47" s="198"/>
      <c r="E47" s="97">
        <f>'Форма 2021-2 П.6'!C10</f>
        <v>71314</v>
      </c>
      <c r="F47" s="125">
        <v>827</v>
      </c>
      <c r="G47" s="106">
        <v>0</v>
      </c>
      <c r="H47" s="94">
        <v>0</v>
      </c>
      <c r="I47" s="192" t="s">
        <v>185</v>
      </c>
      <c r="J47" s="193"/>
      <c r="K47" s="53"/>
      <c r="L47" s="54"/>
    </row>
    <row r="48" spans="1:12" ht="25.5">
      <c r="A48" s="51">
        <v>2240</v>
      </c>
      <c r="B48" s="59" t="s">
        <v>140</v>
      </c>
      <c r="C48" s="173">
        <f t="shared" si="3"/>
        <v>242900</v>
      </c>
      <c r="D48" s="198"/>
      <c r="E48" s="97">
        <f>'Форма 2021-2 П.6'!C11</f>
        <v>203283</v>
      </c>
      <c r="F48" s="94">
        <v>0</v>
      </c>
      <c r="G48" s="106">
        <v>0</v>
      </c>
      <c r="H48" s="94">
        <v>0</v>
      </c>
      <c r="I48" s="53"/>
      <c r="J48" s="54"/>
      <c r="K48" s="53"/>
      <c r="L48" s="54"/>
    </row>
    <row r="49" spans="1:12" ht="15.75">
      <c r="A49" s="51">
        <v>2250</v>
      </c>
      <c r="B49" s="59" t="s">
        <v>141</v>
      </c>
      <c r="C49" s="173">
        <f t="shared" si="3"/>
        <v>1000</v>
      </c>
      <c r="D49" s="198"/>
      <c r="E49" s="97">
        <f>'Форма 2021-2 П.6'!C12</f>
        <v>120</v>
      </c>
      <c r="F49" s="94">
        <v>0</v>
      </c>
      <c r="G49" s="106">
        <v>0</v>
      </c>
      <c r="H49" s="94">
        <v>0</v>
      </c>
      <c r="I49" s="53"/>
      <c r="J49" s="54"/>
      <c r="K49" s="53"/>
      <c r="L49" s="54"/>
    </row>
    <row r="50" spans="1:12" ht="15.75">
      <c r="A50" s="51">
        <v>2271</v>
      </c>
      <c r="B50" s="59" t="s">
        <v>240</v>
      </c>
      <c r="C50" s="173">
        <f t="shared" si="3"/>
        <v>78300</v>
      </c>
      <c r="D50" s="198"/>
      <c r="E50" s="97">
        <f>'Форма 2021-2 П.6'!C13</f>
        <v>58174</v>
      </c>
      <c r="F50" s="94">
        <v>0</v>
      </c>
      <c r="G50" s="106">
        <v>0</v>
      </c>
      <c r="H50" s="94">
        <v>0</v>
      </c>
      <c r="I50" s="53"/>
      <c r="J50" s="54"/>
      <c r="K50" s="53"/>
      <c r="L50" s="54"/>
    </row>
    <row r="51" spans="1:12" ht="25.5">
      <c r="A51" s="51">
        <v>2272</v>
      </c>
      <c r="B51" s="59" t="s">
        <v>142</v>
      </c>
      <c r="C51" s="173">
        <f t="shared" si="3"/>
        <v>1300</v>
      </c>
      <c r="D51" s="198"/>
      <c r="E51" s="97">
        <f>'Форма 2021-2 П.6'!C14</f>
        <v>1299</v>
      </c>
      <c r="F51" s="94">
        <v>0</v>
      </c>
      <c r="G51" s="106">
        <v>0</v>
      </c>
      <c r="H51" s="94">
        <v>0</v>
      </c>
      <c r="I51" s="53"/>
      <c r="J51" s="54"/>
      <c r="K51" s="53"/>
      <c r="L51" s="54"/>
    </row>
    <row r="52" spans="1:12" ht="15.75">
      <c r="A52" s="51">
        <v>2273</v>
      </c>
      <c r="B52" s="59" t="s">
        <v>143</v>
      </c>
      <c r="C52" s="173">
        <f t="shared" si="3"/>
        <v>27400</v>
      </c>
      <c r="D52" s="198"/>
      <c r="E52" s="97">
        <f>'Форма 2021-2 П.6'!C15</f>
        <v>25513</v>
      </c>
      <c r="F52" s="94">
        <v>0</v>
      </c>
      <c r="G52" s="106">
        <v>0</v>
      </c>
      <c r="H52" s="94">
        <v>0</v>
      </c>
      <c r="I52" s="53"/>
      <c r="J52" s="54"/>
      <c r="K52" s="53"/>
      <c r="L52" s="54"/>
    </row>
    <row r="53" spans="1:12" ht="15.75">
      <c r="A53" s="51">
        <v>2800</v>
      </c>
      <c r="B53" s="59" t="s">
        <v>144</v>
      </c>
      <c r="C53" s="173">
        <f>C17</f>
        <v>15000</v>
      </c>
      <c r="D53" s="198"/>
      <c r="E53" s="97">
        <f>'Форма 2021-2 П.6'!C17</f>
        <v>8644</v>
      </c>
      <c r="F53" s="94">
        <v>0</v>
      </c>
      <c r="G53" s="106">
        <v>0</v>
      </c>
      <c r="H53" s="94">
        <v>0</v>
      </c>
      <c r="I53" s="53"/>
      <c r="J53" s="54"/>
      <c r="K53" s="53"/>
      <c r="L53" s="54"/>
    </row>
    <row r="54" spans="1:12" ht="51">
      <c r="A54" s="51">
        <v>3110</v>
      </c>
      <c r="B54" s="59" t="s">
        <v>145</v>
      </c>
      <c r="C54" s="199">
        <f>C18</f>
        <v>38400</v>
      </c>
      <c r="D54" s="200"/>
      <c r="E54" s="127">
        <v>38400</v>
      </c>
      <c r="F54" s="94">
        <v>0</v>
      </c>
      <c r="G54" s="106">
        <v>0</v>
      </c>
      <c r="H54" s="94">
        <v>0</v>
      </c>
      <c r="I54" s="53"/>
      <c r="J54" s="54"/>
      <c r="K54" s="53"/>
      <c r="L54" s="54"/>
    </row>
    <row r="55" spans="1:12" ht="15.75">
      <c r="A55" s="19"/>
      <c r="B55" s="19" t="s">
        <v>15</v>
      </c>
      <c r="C55" s="173">
        <f>SUM(C45:C54)</f>
        <v>3546880</v>
      </c>
      <c r="D55" s="198"/>
      <c r="E55" s="97">
        <v>3451564</v>
      </c>
      <c r="F55" s="94">
        <v>0</v>
      </c>
      <c r="G55" s="106">
        <f>SUM(G45:G54)</f>
        <v>0</v>
      </c>
      <c r="H55" s="94">
        <v>0</v>
      </c>
      <c r="I55" s="197"/>
      <c r="J55" s="174"/>
      <c r="K55" s="197"/>
      <c r="L55" s="174"/>
    </row>
    <row r="57" ht="15">
      <c r="A57" s="17"/>
    </row>
    <row r="58" spans="1:12" ht="15.75">
      <c r="A58" s="145" t="s">
        <v>215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1:12" ht="45" customHeight="1">
      <c r="A59" s="145" t="s">
        <v>85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2" ht="30.75" customHeight="1">
      <c r="A60" s="145" t="s">
        <v>216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1:12" ht="18" customHeight="1">
      <c r="A61" s="145" t="s">
        <v>85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2" ht="15.75" hidden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4" spans="1:9" ht="15.75">
      <c r="A64" s="145" t="s">
        <v>4</v>
      </c>
      <c r="B64" s="145"/>
      <c r="C64" s="143" t="s">
        <v>8</v>
      </c>
      <c r="D64" s="143"/>
      <c r="E64" s="143"/>
      <c r="F64" s="6"/>
      <c r="G64" s="6"/>
      <c r="H64" s="143" t="s">
        <v>229</v>
      </c>
      <c r="I64" s="143"/>
    </row>
    <row r="65" spans="1:9" ht="15.75">
      <c r="A65" s="7"/>
      <c r="C65" s="141" t="s">
        <v>5</v>
      </c>
      <c r="D65" s="141"/>
      <c r="E65" s="141"/>
      <c r="F65" s="6"/>
      <c r="G65" s="6"/>
      <c r="H65" s="141" t="s">
        <v>6</v>
      </c>
      <c r="I65" s="141"/>
    </row>
    <row r="66" spans="1:9" ht="15.75">
      <c r="A66" s="147" t="s">
        <v>7</v>
      </c>
      <c r="B66" s="147"/>
      <c r="C66" s="148" t="s">
        <v>8</v>
      </c>
      <c r="D66" s="148"/>
      <c r="E66" s="148"/>
      <c r="F66" s="16"/>
      <c r="G66" s="16"/>
      <c r="H66" s="152" t="s">
        <v>228</v>
      </c>
      <c r="I66" s="152"/>
    </row>
    <row r="67" spans="1:9" ht="15.75">
      <c r="A67" s="7"/>
      <c r="B67" s="8"/>
      <c r="C67" s="141" t="s">
        <v>5</v>
      </c>
      <c r="D67" s="141"/>
      <c r="E67" s="141"/>
      <c r="F67" s="6"/>
      <c r="G67" s="6"/>
      <c r="H67" s="141" t="s">
        <v>6</v>
      </c>
      <c r="I67" s="141"/>
    </row>
  </sheetData>
  <sheetProtection/>
  <mergeCells count="91">
    <mergeCell ref="E19:F19"/>
    <mergeCell ref="E17:F17"/>
    <mergeCell ref="G12:H12"/>
    <mergeCell ref="E13:F13"/>
    <mergeCell ref="G13:H13"/>
    <mergeCell ref="E14:F14"/>
    <mergeCell ref="G14:H14"/>
    <mergeCell ref="E15:F15"/>
    <mergeCell ref="G15:H15"/>
    <mergeCell ref="G18:H18"/>
    <mergeCell ref="A1:R1"/>
    <mergeCell ref="A3:R3"/>
    <mergeCell ref="B5:B6"/>
    <mergeCell ref="G17:H17"/>
    <mergeCell ref="J5:K5"/>
    <mergeCell ref="G9:H9"/>
    <mergeCell ref="E10:F10"/>
    <mergeCell ref="G10:H10"/>
    <mergeCell ref="C5:C6"/>
    <mergeCell ref="G7:H7"/>
    <mergeCell ref="A5:A6"/>
    <mergeCell ref="E11:F11"/>
    <mergeCell ref="E7:F7"/>
    <mergeCell ref="E18:F18"/>
    <mergeCell ref="E8:F8"/>
    <mergeCell ref="G8:H8"/>
    <mergeCell ref="E9:F9"/>
    <mergeCell ref="G11:H11"/>
    <mergeCell ref="E12:F12"/>
    <mergeCell ref="E16:F16"/>
    <mergeCell ref="L5:L6"/>
    <mergeCell ref="I5:I6"/>
    <mergeCell ref="G5:H6"/>
    <mergeCell ref="E5:F6"/>
    <mergeCell ref="D5:D6"/>
    <mergeCell ref="C44:D44"/>
    <mergeCell ref="G19:H19"/>
    <mergeCell ref="J24:K24"/>
    <mergeCell ref="A21:L21"/>
    <mergeCell ref="B23:B25"/>
    <mergeCell ref="H23:L23"/>
    <mergeCell ref="H41:H43"/>
    <mergeCell ref="G41:G43"/>
    <mergeCell ref="L24:L25"/>
    <mergeCell ref="A39:L39"/>
    <mergeCell ref="E24:F24"/>
    <mergeCell ref="D24:D25"/>
    <mergeCell ref="H24:H25"/>
    <mergeCell ref="G24:G25"/>
    <mergeCell ref="A23:A25"/>
    <mergeCell ref="C23:G23"/>
    <mergeCell ref="A41:A43"/>
    <mergeCell ref="B41:B43"/>
    <mergeCell ref="C41:D43"/>
    <mergeCell ref="E41:E43"/>
    <mergeCell ref="F41:F43"/>
    <mergeCell ref="C66:E66"/>
    <mergeCell ref="C45:D45"/>
    <mergeCell ref="C46:D46"/>
    <mergeCell ref="C47:D47"/>
    <mergeCell ref="C65:E65"/>
    <mergeCell ref="C48:D48"/>
    <mergeCell ref="C51:D51"/>
    <mergeCell ref="C52:D52"/>
    <mergeCell ref="I44:J44"/>
    <mergeCell ref="I24:I25"/>
    <mergeCell ref="I41:J43"/>
    <mergeCell ref="C49:D49"/>
    <mergeCell ref="C50:D50"/>
    <mergeCell ref="H64:I64"/>
    <mergeCell ref="C24:C25"/>
    <mergeCell ref="A66:B66"/>
    <mergeCell ref="K44:L44"/>
    <mergeCell ref="K41:L43"/>
    <mergeCell ref="K55:L55"/>
    <mergeCell ref="I47:J47"/>
    <mergeCell ref="H65:I65"/>
    <mergeCell ref="C55:D55"/>
    <mergeCell ref="C53:D53"/>
    <mergeCell ref="C54:D54"/>
    <mergeCell ref="I55:J55"/>
    <mergeCell ref="G16:H16"/>
    <mergeCell ref="H66:I66"/>
    <mergeCell ref="H67:I67"/>
    <mergeCell ref="A58:L58"/>
    <mergeCell ref="A59:L59"/>
    <mergeCell ref="A60:L60"/>
    <mergeCell ref="A61:L61"/>
    <mergeCell ref="A64:B64"/>
    <mergeCell ref="C64:E64"/>
    <mergeCell ref="C67:E6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2" manualBreakCount="2">
    <brk id="20" max="11" man="1"/>
    <brk id="37" max="11" man="1"/>
  </rowBreaks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86"/>
  <sheetViews>
    <sheetView view="pageBreakPreview" zoomScale="85" zoomScaleSheetLayoutView="85" zoomScalePageLayoutView="0" workbookViewId="0" topLeftCell="A59">
      <selection activeCell="A37" sqref="A37:I37"/>
    </sheetView>
  </sheetViews>
  <sheetFormatPr defaultColWidth="9.140625" defaultRowHeight="15"/>
  <cols>
    <col min="1" max="1" width="21.8515625" style="0" customWidth="1"/>
    <col min="2" max="2" width="35.57421875" style="0" customWidth="1"/>
    <col min="3" max="4" width="17.140625" style="0" customWidth="1"/>
    <col min="5" max="5" width="13.7109375" style="0" customWidth="1"/>
    <col min="6" max="6" width="11.00390625" style="0" customWidth="1"/>
    <col min="7" max="7" width="14.421875" style="0" customWidth="1"/>
    <col min="8" max="8" width="13.710937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51" t="s">
        <v>0</v>
      </c>
      <c r="H1" s="151"/>
      <c r="I1" s="151"/>
    </row>
    <row r="2" spans="2:9" ht="15.75" customHeight="1">
      <c r="B2" s="6"/>
      <c r="C2" s="6"/>
      <c r="D2" s="6"/>
      <c r="E2" s="6"/>
      <c r="F2" s="6"/>
      <c r="G2" s="151" t="s">
        <v>1</v>
      </c>
      <c r="H2" s="151"/>
      <c r="I2" s="151"/>
    </row>
    <row r="3" spans="2:9" ht="15.75" customHeight="1">
      <c r="B3" s="6"/>
      <c r="C3" s="6"/>
      <c r="D3" s="6"/>
      <c r="E3" s="6"/>
      <c r="F3" s="6"/>
      <c r="G3" s="151" t="s">
        <v>2</v>
      </c>
      <c r="H3" s="151"/>
      <c r="I3" s="151"/>
    </row>
    <row r="4" spans="1:9" ht="15.75">
      <c r="A4" s="1"/>
      <c r="B4" s="6"/>
      <c r="C4" s="6"/>
      <c r="D4" s="6"/>
      <c r="E4" s="6"/>
      <c r="F4" s="6"/>
      <c r="G4" s="151" t="s">
        <v>9</v>
      </c>
      <c r="H4" s="151"/>
      <c r="I4" s="151"/>
    </row>
    <row r="5" spans="1:9" ht="15.75">
      <c r="A5" s="6"/>
      <c r="B5" s="6"/>
      <c r="C5" s="6"/>
      <c r="D5" s="6"/>
      <c r="E5" s="6"/>
      <c r="F5" s="6"/>
      <c r="G5" s="151" t="s">
        <v>12</v>
      </c>
      <c r="H5" s="151"/>
      <c r="I5" s="151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53" t="s">
        <v>217</v>
      </c>
      <c r="B7" s="153"/>
      <c r="C7" s="153"/>
      <c r="D7" s="153"/>
      <c r="E7" s="153"/>
      <c r="F7" s="153"/>
      <c r="G7" s="153"/>
      <c r="H7" s="153"/>
      <c r="I7" s="153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60" t="s">
        <v>237</v>
      </c>
      <c r="B10" s="160"/>
      <c r="C10" s="160"/>
      <c r="D10" s="160"/>
      <c r="E10" s="160"/>
      <c r="F10" s="160"/>
      <c r="G10" s="161" t="s">
        <v>234</v>
      </c>
      <c r="H10" s="161"/>
      <c r="I10" s="93">
        <v>26381710</v>
      </c>
      <c r="J10" s="93"/>
    </row>
    <row r="11" spans="1:10" ht="61.5" customHeight="1">
      <c r="A11" s="211" t="s">
        <v>18</v>
      </c>
      <c r="B11" s="211"/>
      <c r="C11" s="211"/>
      <c r="D11" s="211"/>
      <c r="E11" s="211"/>
      <c r="F11" s="211"/>
      <c r="G11" s="212" t="s">
        <v>113</v>
      </c>
      <c r="H11" s="212"/>
      <c r="I11" s="42" t="s">
        <v>111</v>
      </c>
      <c r="J11" s="41"/>
    </row>
    <row r="12" spans="1:10" ht="0.75" customHeight="1">
      <c r="A12" s="38"/>
      <c r="B12" s="38"/>
      <c r="C12" s="38"/>
      <c r="D12" s="38"/>
      <c r="E12" s="38"/>
      <c r="F12" s="38"/>
      <c r="G12" s="41"/>
      <c r="H12" s="41"/>
      <c r="I12" s="40"/>
      <c r="J12" s="41"/>
    </row>
    <row r="13" spans="1:10" ht="18.75" customHeight="1">
      <c r="A13" s="160" t="s">
        <v>239</v>
      </c>
      <c r="B13" s="160"/>
      <c r="C13" s="160"/>
      <c r="D13" s="160"/>
      <c r="E13" s="160"/>
      <c r="F13" s="160"/>
      <c r="G13" s="159">
        <v>1610000</v>
      </c>
      <c r="H13" s="159"/>
      <c r="I13" s="93">
        <v>26381710</v>
      </c>
      <c r="J13" s="93"/>
    </row>
    <row r="14" spans="1:10" ht="91.5" customHeight="1">
      <c r="A14" s="211" t="s">
        <v>19</v>
      </c>
      <c r="B14" s="211"/>
      <c r="C14" s="211"/>
      <c r="D14" s="211"/>
      <c r="E14" s="211"/>
      <c r="F14" s="211"/>
      <c r="G14" s="212" t="s">
        <v>122</v>
      </c>
      <c r="H14" s="212"/>
      <c r="I14" s="42" t="s">
        <v>111</v>
      </c>
      <c r="J14" s="41"/>
    </row>
    <row r="15" spans="1:10" ht="93.75" customHeight="1">
      <c r="A15" s="160" t="s">
        <v>238</v>
      </c>
      <c r="B15" s="160"/>
      <c r="C15" s="159">
        <v>160</v>
      </c>
      <c r="D15" s="159"/>
      <c r="E15" s="159">
        <v>111</v>
      </c>
      <c r="F15" s="159"/>
      <c r="G15" s="148" t="s">
        <v>133</v>
      </c>
      <c r="H15" s="148"/>
      <c r="I15" s="44">
        <v>22201100000</v>
      </c>
      <c r="J15" s="43"/>
    </row>
    <row r="16" spans="1:10" ht="74.25" customHeight="1">
      <c r="A16" s="212" t="s">
        <v>124</v>
      </c>
      <c r="B16" s="212"/>
      <c r="C16" s="212" t="s">
        <v>125</v>
      </c>
      <c r="D16" s="212"/>
      <c r="E16" s="212" t="s">
        <v>126</v>
      </c>
      <c r="F16" s="212"/>
      <c r="G16" s="212" t="s">
        <v>123</v>
      </c>
      <c r="H16" s="212"/>
      <c r="I16" s="42" t="s">
        <v>112</v>
      </c>
      <c r="J16" s="41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154" t="s">
        <v>87</v>
      </c>
      <c r="B18" s="154"/>
      <c r="C18" s="154"/>
      <c r="D18" s="154"/>
      <c r="E18" s="154"/>
      <c r="F18" s="154"/>
      <c r="G18" s="154"/>
      <c r="H18" s="154"/>
      <c r="I18" s="154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154" t="s">
        <v>218</v>
      </c>
      <c r="B20" s="154"/>
      <c r="C20" s="154"/>
      <c r="D20" s="154"/>
      <c r="E20" s="154"/>
      <c r="F20" s="154"/>
      <c r="G20" s="154"/>
      <c r="H20" s="154"/>
      <c r="I20" s="154"/>
    </row>
    <row r="21" spans="1:9" ht="15.75">
      <c r="A21" s="2"/>
      <c r="I21" s="18" t="s">
        <v>17</v>
      </c>
    </row>
    <row r="22" spans="1:9" ht="39" customHeight="1">
      <c r="A22" s="136" t="s">
        <v>65</v>
      </c>
      <c r="B22" s="136" t="s">
        <v>3</v>
      </c>
      <c r="C22" s="180" t="s">
        <v>219</v>
      </c>
      <c r="D22" s="180" t="s">
        <v>189</v>
      </c>
      <c r="E22" s="136" t="s">
        <v>190</v>
      </c>
      <c r="F22" s="136"/>
      <c r="G22" s="136"/>
      <c r="H22" s="136"/>
      <c r="I22" s="136" t="s">
        <v>220</v>
      </c>
    </row>
    <row r="23" spans="1:9" ht="54" customHeight="1">
      <c r="A23" s="136"/>
      <c r="B23" s="136"/>
      <c r="C23" s="181"/>
      <c r="D23" s="181"/>
      <c r="E23" s="136" t="s">
        <v>69</v>
      </c>
      <c r="F23" s="136"/>
      <c r="G23" s="136" t="s">
        <v>91</v>
      </c>
      <c r="H23" s="136"/>
      <c r="I23" s="136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136">
        <v>5</v>
      </c>
      <c r="F24" s="136"/>
      <c r="G24" s="175">
        <v>6</v>
      </c>
      <c r="H24" s="175"/>
      <c r="I24" s="19">
        <v>7</v>
      </c>
    </row>
    <row r="25" spans="1:9" ht="15.75">
      <c r="A25" s="51">
        <v>2110</v>
      </c>
      <c r="B25" s="59" t="s">
        <v>175</v>
      </c>
      <c r="C25" s="95">
        <f>'Форма 2021-2 П.6'!C8</f>
        <v>2502934</v>
      </c>
      <c r="D25" s="95">
        <f>'Форма 2021-2 П.6'!J8</f>
        <v>3048000</v>
      </c>
      <c r="E25" s="207">
        <f>'Форма 2021-2 П.6'!N8</f>
        <v>4925575</v>
      </c>
      <c r="F25" s="208"/>
      <c r="G25" s="209">
        <v>0</v>
      </c>
      <c r="H25" s="210"/>
      <c r="I25" s="51"/>
    </row>
    <row r="26" spans="1:9" ht="15.75">
      <c r="A26" s="51">
        <v>2120</v>
      </c>
      <c r="B26" s="59" t="s">
        <v>138</v>
      </c>
      <c r="C26" s="95">
        <f>'Форма 2021-2 П.6'!C9</f>
        <v>541883</v>
      </c>
      <c r="D26" s="95">
        <f>'Форма 2021-2 П.6'!J9</f>
        <v>683700</v>
      </c>
      <c r="E26" s="207">
        <f>'Форма 2021-2 П.6'!N9</f>
        <v>1083625</v>
      </c>
      <c r="F26" s="208"/>
      <c r="G26" s="209">
        <v>0</v>
      </c>
      <c r="H26" s="210"/>
      <c r="I26" s="51"/>
    </row>
    <row r="27" spans="1:9" ht="25.5">
      <c r="A27" s="51">
        <v>2210</v>
      </c>
      <c r="B27" s="59" t="s">
        <v>139</v>
      </c>
      <c r="C27" s="95">
        <f>'Форма 2021-2 П.6'!C10</f>
        <v>71314</v>
      </c>
      <c r="D27" s="95">
        <f>'Форма 2021-2 П.6'!J10</f>
        <v>79800</v>
      </c>
      <c r="E27" s="207">
        <f>'Форма 2021-2 П.6'!N10</f>
        <v>85625</v>
      </c>
      <c r="F27" s="208"/>
      <c r="G27" s="209">
        <v>0</v>
      </c>
      <c r="H27" s="210"/>
      <c r="I27" s="51"/>
    </row>
    <row r="28" spans="1:9" ht="15.75">
      <c r="A28" s="51">
        <v>2240</v>
      </c>
      <c r="B28" s="59" t="s">
        <v>140</v>
      </c>
      <c r="C28" s="95">
        <f>'Форма 2021-2 П.6'!C11</f>
        <v>203283</v>
      </c>
      <c r="D28" s="95">
        <f>'Форма 2021-2 П.6'!J11</f>
        <v>317500</v>
      </c>
      <c r="E28" s="207">
        <f>'Форма 2021-2 П.6'!N11</f>
        <v>224600</v>
      </c>
      <c r="F28" s="208"/>
      <c r="G28" s="209">
        <v>0</v>
      </c>
      <c r="H28" s="210"/>
      <c r="I28" s="51"/>
    </row>
    <row r="29" spans="1:9" ht="15.75">
      <c r="A29" s="51">
        <v>2250</v>
      </c>
      <c r="B29" s="59" t="s">
        <v>141</v>
      </c>
      <c r="C29" s="95">
        <f>'Форма 2021-2 П.6'!C12</f>
        <v>120</v>
      </c>
      <c r="D29" s="95">
        <f>'Форма 2021-2 П.6'!J12</f>
        <v>10600</v>
      </c>
      <c r="E29" s="207">
        <f>'Форма 2021-2 П.6'!N12</f>
        <v>11375</v>
      </c>
      <c r="F29" s="208"/>
      <c r="G29" s="209">
        <v>0</v>
      </c>
      <c r="H29" s="210"/>
      <c r="I29" s="51"/>
    </row>
    <row r="30" spans="1:9" ht="15.75">
      <c r="A30" s="51">
        <v>2271</v>
      </c>
      <c r="B30" s="59" t="s">
        <v>240</v>
      </c>
      <c r="C30" s="95">
        <f>'Форма 2021-2 П.6'!C13</f>
        <v>58174</v>
      </c>
      <c r="D30" s="95">
        <f>'Форма 2021-2 П.6'!J13</f>
        <v>78300</v>
      </c>
      <c r="E30" s="207">
        <f>'Форма 2021-2 П.6'!N13</f>
        <v>97095</v>
      </c>
      <c r="F30" s="208"/>
      <c r="G30" s="209">
        <v>0</v>
      </c>
      <c r="H30" s="210"/>
      <c r="I30" s="51"/>
    </row>
    <row r="31" spans="1:9" ht="15.75">
      <c r="A31" s="51">
        <v>2272</v>
      </c>
      <c r="B31" s="59" t="s">
        <v>142</v>
      </c>
      <c r="C31" s="95">
        <f>'Форма 2021-2 П.6'!C14</f>
        <v>1299</v>
      </c>
      <c r="D31" s="95">
        <f>'Форма 2021-2 П.6'!J14</f>
        <v>1300</v>
      </c>
      <c r="E31" s="207">
        <f>'Форма 2021-2 П.6'!N14</f>
        <v>1950</v>
      </c>
      <c r="F31" s="208"/>
      <c r="G31" s="209">
        <v>0</v>
      </c>
      <c r="H31" s="210"/>
      <c r="I31" s="51"/>
    </row>
    <row r="32" spans="1:9" ht="15.75">
      <c r="A32" s="51">
        <v>2273</v>
      </c>
      <c r="B32" s="59" t="s">
        <v>143</v>
      </c>
      <c r="C32" s="95">
        <f>'Форма 2021-2 П.6'!C15</f>
        <v>25513</v>
      </c>
      <c r="D32" s="95">
        <f>'Форма 2021-2 П.6'!J15</f>
        <v>27400</v>
      </c>
      <c r="E32" s="207">
        <f>'Форма 2021-2 П.6'!N15</f>
        <v>30000</v>
      </c>
      <c r="F32" s="208"/>
      <c r="G32" s="209">
        <v>0</v>
      </c>
      <c r="H32" s="210"/>
      <c r="I32" s="51"/>
    </row>
    <row r="33" spans="1:9" ht="15.75">
      <c r="A33" s="51">
        <v>2800</v>
      </c>
      <c r="B33" s="59" t="s">
        <v>144</v>
      </c>
      <c r="C33" s="95">
        <f>'Форма 2021-2 П.6'!C17</f>
        <v>8644</v>
      </c>
      <c r="D33" s="95">
        <f>'Форма 2021-2 П.6'!J17</f>
        <v>53000</v>
      </c>
      <c r="E33" s="207">
        <f>'Форма 2021-2 П.6'!N17</f>
        <v>56870</v>
      </c>
      <c r="F33" s="208"/>
      <c r="G33" s="209">
        <v>0</v>
      </c>
      <c r="H33" s="210"/>
      <c r="I33" s="51"/>
    </row>
    <row r="34" spans="1:9" ht="25.5">
      <c r="A34" s="51">
        <v>3110</v>
      </c>
      <c r="B34" s="59" t="s">
        <v>145</v>
      </c>
      <c r="C34" s="95">
        <f>'Форма 2021-2 П.6'!C18</f>
        <v>0</v>
      </c>
      <c r="D34" s="95">
        <f>'Форма 2021-2 П.6'!J18</f>
        <v>0</v>
      </c>
      <c r="E34" s="207">
        <f>'Форма 2021-2 П.6'!N18</f>
        <v>140000</v>
      </c>
      <c r="F34" s="208"/>
      <c r="G34" s="209">
        <v>0</v>
      </c>
      <c r="H34" s="210"/>
      <c r="I34" s="51"/>
    </row>
    <row r="35" spans="1:9" ht="15.75">
      <c r="A35" s="51"/>
      <c r="B35" s="51" t="s">
        <v>15</v>
      </c>
      <c r="C35" s="95">
        <f>'Форма 2021-2 П.6'!C19</f>
        <v>3413164</v>
      </c>
      <c r="D35" s="95">
        <f>'Форма 2021-2 П.6'!J19</f>
        <v>4299600</v>
      </c>
      <c r="E35" s="207">
        <f>SUM(E25:E34)</f>
        <v>6656715</v>
      </c>
      <c r="F35" s="208"/>
      <c r="G35" s="209">
        <v>0</v>
      </c>
      <c r="H35" s="210"/>
      <c r="I35" s="51"/>
    </row>
    <row r="36" spans="1:9" ht="15.75">
      <c r="A36" s="26"/>
      <c r="B36" s="33"/>
      <c r="C36" s="34"/>
      <c r="D36" s="34"/>
      <c r="E36" s="26"/>
      <c r="F36" s="26"/>
      <c r="G36" s="35"/>
      <c r="H36" s="35"/>
      <c r="I36" s="34"/>
    </row>
    <row r="37" spans="1:9" ht="15.75">
      <c r="A37" s="160" t="s">
        <v>105</v>
      </c>
      <c r="B37" s="160"/>
      <c r="C37" s="160"/>
      <c r="D37" s="160"/>
      <c r="E37" s="160"/>
      <c r="F37" s="160"/>
      <c r="G37" s="160"/>
      <c r="H37" s="160"/>
      <c r="I37" s="160"/>
    </row>
    <row r="39" spans="1:9" ht="95.25" customHeight="1">
      <c r="A39" s="19" t="s">
        <v>37</v>
      </c>
      <c r="B39" s="19" t="s">
        <v>3</v>
      </c>
      <c r="C39" s="19" t="s">
        <v>39</v>
      </c>
      <c r="D39" s="166" t="s">
        <v>40</v>
      </c>
      <c r="E39" s="166"/>
      <c r="F39" s="213" t="s">
        <v>221</v>
      </c>
      <c r="G39" s="213"/>
      <c r="H39" s="166" t="s">
        <v>222</v>
      </c>
      <c r="I39" s="166"/>
    </row>
    <row r="40" spans="1:9" ht="15.75">
      <c r="A40" s="19">
        <v>1</v>
      </c>
      <c r="B40" s="19">
        <v>2</v>
      </c>
      <c r="C40" s="19">
        <v>3</v>
      </c>
      <c r="D40" s="150">
        <v>4</v>
      </c>
      <c r="E40" s="150"/>
      <c r="F40" s="150">
        <v>5</v>
      </c>
      <c r="G40" s="150"/>
      <c r="H40" s="150">
        <v>6</v>
      </c>
      <c r="I40" s="150"/>
    </row>
    <row r="41" spans="1:9" ht="15.75">
      <c r="A41" s="19"/>
      <c r="B41" s="32" t="s">
        <v>41</v>
      </c>
      <c r="C41" s="19"/>
      <c r="D41" s="192"/>
      <c r="E41" s="193"/>
      <c r="F41" s="192"/>
      <c r="G41" s="193"/>
      <c r="H41" s="192"/>
      <c r="I41" s="193"/>
    </row>
    <row r="42" spans="1:9" ht="15.75">
      <c r="A42" s="19"/>
      <c r="B42" s="32"/>
      <c r="C42" s="19"/>
      <c r="D42" s="192"/>
      <c r="E42" s="193"/>
      <c r="F42" s="192"/>
      <c r="G42" s="193"/>
      <c r="H42" s="192"/>
      <c r="I42" s="193"/>
    </row>
    <row r="43" spans="1:9" ht="15.75">
      <c r="A43" s="19"/>
      <c r="B43" s="32" t="s">
        <v>42</v>
      </c>
      <c r="C43" s="19"/>
      <c r="D43" s="192"/>
      <c r="E43" s="193"/>
      <c r="F43" s="192"/>
      <c r="G43" s="193"/>
      <c r="H43" s="192"/>
      <c r="I43" s="193"/>
    </row>
    <row r="44" spans="1:9" ht="15.75">
      <c r="A44" s="19"/>
      <c r="B44" s="32"/>
      <c r="C44" s="19"/>
      <c r="D44" s="192"/>
      <c r="E44" s="193"/>
      <c r="F44" s="192"/>
      <c r="G44" s="193"/>
      <c r="H44" s="192"/>
      <c r="I44" s="193"/>
    </row>
    <row r="45" spans="1:9" ht="15.75">
      <c r="A45" s="19"/>
      <c r="B45" s="32" t="s">
        <v>43</v>
      </c>
      <c r="C45" s="19"/>
      <c r="D45" s="150"/>
      <c r="E45" s="150"/>
      <c r="F45" s="150"/>
      <c r="G45" s="150"/>
      <c r="H45" s="150"/>
      <c r="I45" s="150"/>
    </row>
    <row r="46" spans="1:9" ht="15.75">
      <c r="A46" s="19"/>
      <c r="B46" s="32"/>
      <c r="C46" s="19"/>
      <c r="D46" s="150"/>
      <c r="E46" s="150"/>
      <c r="F46" s="150"/>
      <c r="G46" s="150"/>
      <c r="H46" s="150"/>
      <c r="I46" s="150"/>
    </row>
    <row r="47" spans="1:9" ht="15.75">
      <c r="A47" s="19"/>
      <c r="B47" s="32" t="s">
        <v>44</v>
      </c>
      <c r="C47" s="19"/>
      <c r="D47" s="150"/>
      <c r="E47" s="150"/>
      <c r="F47" s="150"/>
      <c r="G47" s="150"/>
      <c r="H47" s="150"/>
      <c r="I47" s="150"/>
    </row>
    <row r="48" spans="1:9" ht="15.75">
      <c r="A48" s="19"/>
      <c r="B48" s="32"/>
      <c r="C48" s="19"/>
      <c r="D48" s="150"/>
      <c r="E48" s="150"/>
      <c r="F48" s="150"/>
      <c r="G48" s="150"/>
      <c r="H48" s="150"/>
      <c r="I48" s="150"/>
    </row>
    <row r="50" spans="1:9" ht="37.5" customHeight="1">
      <c r="A50" s="147" t="s">
        <v>106</v>
      </c>
      <c r="B50" s="147"/>
      <c r="C50" s="147"/>
      <c r="D50" s="147"/>
      <c r="E50" s="147"/>
      <c r="F50" s="147"/>
      <c r="G50" s="147"/>
      <c r="H50" s="147"/>
      <c r="I50" s="147"/>
    </row>
    <row r="51" spans="1:9" ht="25.5" customHeight="1">
      <c r="A51" s="214" t="s">
        <v>88</v>
      </c>
      <c r="B51" s="214"/>
      <c r="C51" s="214"/>
      <c r="D51" s="214"/>
      <c r="E51" s="214"/>
      <c r="F51" s="214"/>
      <c r="G51" s="214"/>
      <c r="H51" s="214"/>
      <c r="I51" s="214"/>
    </row>
    <row r="53" spans="1:9" ht="15.75">
      <c r="A53" s="19" t="s">
        <v>15</v>
      </c>
      <c r="B53" s="19"/>
      <c r="C53" s="19"/>
      <c r="D53" s="19"/>
      <c r="E53" s="136"/>
      <c r="F53" s="136"/>
      <c r="G53" s="163"/>
      <c r="H53" s="163"/>
      <c r="I53" s="19"/>
    </row>
    <row r="55" spans="1:9" ht="15.75">
      <c r="A55" s="160" t="s">
        <v>223</v>
      </c>
      <c r="B55" s="160"/>
      <c r="C55" s="160"/>
      <c r="D55" s="160"/>
      <c r="E55" s="160"/>
      <c r="F55" s="160"/>
      <c r="G55" s="160"/>
      <c r="H55" s="160"/>
      <c r="I55" s="160"/>
    </row>
    <row r="56" ht="15.75">
      <c r="I56" s="18" t="s">
        <v>17</v>
      </c>
    </row>
    <row r="57" spans="1:9" ht="15.75" customHeight="1">
      <c r="A57" s="136" t="s">
        <v>65</v>
      </c>
      <c r="B57" s="136" t="s">
        <v>3</v>
      </c>
      <c r="C57" s="136" t="s">
        <v>93</v>
      </c>
      <c r="D57" s="136"/>
      <c r="E57" s="136" t="s">
        <v>191</v>
      </c>
      <c r="F57" s="136"/>
      <c r="G57" s="136"/>
      <c r="H57" s="136"/>
      <c r="I57" s="136" t="s">
        <v>224</v>
      </c>
    </row>
    <row r="58" spans="1:9" ht="120" customHeight="1">
      <c r="A58" s="136"/>
      <c r="B58" s="136"/>
      <c r="C58" s="19" t="s">
        <v>89</v>
      </c>
      <c r="D58" s="19" t="s">
        <v>90</v>
      </c>
      <c r="E58" s="136" t="s">
        <v>89</v>
      </c>
      <c r="F58" s="136"/>
      <c r="G58" s="136" t="s">
        <v>91</v>
      </c>
      <c r="H58" s="136"/>
      <c r="I58" s="136"/>
    </row>
    <row r="59" spans="1:9" ht="15.75">
      <c r="A59" s="19">
        <v>1</v>
      </c>
      <c r="B59" s="19">
        <v>2</v>
      </c>
      <c r="C59" s="19">
        <v>3</v>
      </c>
      <c r="D59" s="19">
        <v>4</v>
      </c>
      <c r="E59" s="136">
        <v>5</v>
      </c>
      <c r="F59" s="136"/>
      <c r="G59" s="175">
        <v>6</v>
      </c>
      <c r="H59" s="175"/>
      <c r="I59" s="19">
        <v>7</v>
      </c>
    </row>
    <row r="60" spans="1:9" ht="15.75">
      <c r="A60" s="19"/>
      <c r="B60" s="27"/>
      <c r="C60" s="27"/>
      <c r="D60" s="27"/>
      <c r="E60" s="136"/>
      <c r="F60" s="136"/>
      <c r="G60" s="175"/>
      <c r="H60" s="175"/>
      <c r="I60" s="27"/>
    </row>
    <row r="61" spans="1:9" ht="15.75">
      <c r="A61" s="19"/>
      <c r="B61" s="31"/>
      <c r="C61" s="27"/>
      <c r="D61" s="27"/>
      <c r="E61" s="136"/>
      <c r="F61" s="136"/>
      <c r="G61" s="175"/>
      <c r="H61" s="175"/>
      <c r="I61" s="27"/>
    </row>
    <row r="63" spans="1:9" ht="15.75">
      <c r="A63" s="160" t="s">
        <v>107</v>
      </c>
      <c r="B63" s="160"/>
      <c r="C63" s="160"/>
      <c r="D63" s="160"/>
      <c r="E63" s="160"/>
      <c r="F63" s="160"/>
      <c r="G63" s="160"/>
      <c r="H63" s="160"/>
      <c r="I63" s="160"/>
    </row>
    <row r="65" spans="1:9" ht="173.25">
      <c r="A65" s="19" t="s">
        <v>37</v>
      </c>
      <c r="B65" s="19" t="s">
        <v>3</v>
      </c>
      <c r="C65" s="19" t="s">
        <v>39</v>
      </c>
      <c r="D65" s="166" t="s">
        <v>40</v>
      </c>
      <c r="E65" s="166"/>
      <c r="F65" s="19" t="s">
        <v>108</v>
      </c>
      <c r="G65" s="19" t="s">
        <v>109</v>
      </c>
      <c r="H65" s="19" t="s">
        <v>225</v>
      </c>
      <c r="I65" s="19" t="s">
        <v>226</v>
      </c>
    </row>
    <row r="66" spans="1:9" ht="15.75">
      <c r="A66" s="19">
        <v>1</v>
      </c>
      <c r="B66" s="19">
        <v>2</v>
      </c>
      <c r="C66" s="19">
        <v>3</v>
      </c>
      <c r="D66" s="150">
        <v>4</v>
      </c>
      <c r="E66" s="150"/>
      <c r="F66" s="19">
        <v>5</v>
      </c>
      <c r="G66" s="19">
        <v>6</v>
      </c>
      <c r="H66" s="19">
        <v>7</v>
      </c>
      <c r="I66" s="19">
        <v>8</v>
      </c>
    </row>
    <row r="67" spans="1:9" ht="15.75">
      <c r="A67" s="19"/>
      <c r="B67" s="32" t="s">
        <v>41</v>
      </c>
      <c r="C67" s="19"/>
      <c r="D67" s="150"/>
      <c r="E67" s="150"/>
      <c r="F67" s="19"/>
      <c r="G67" s="19"/>
      <c r="H67" s="19"/>
      <c r="I67" s="19"/>
    </row>
    <row r="68" spans="1:9" ht="15.75">
      <c r="A68" s="19"/>
      <c r="B68" s="32"/>
      <c r="C68" s="19"/>
      <c r="D68" s="150"/>
      <c r="E68" s="150"/>
      <c r="F68" s="19"/>
      <c r="G68" s="19"/>
      <c r="H68" s="19"/>
      <c r="I68" s="19"/>
    </row>
    <row r="69" spans="1:9" ht="15.75">
      <c r="A69" s="19"/>
      <c r="B69" s="32" t="s">
        <v>42</v>
      </c>
      <c r="C69" s="19"/>
      <c r="D69" s="150"/>
      <c r="E69" s="150"/>
      <c r="F69" s="19"/>
      <c r="G69" s="19"/>
      <c r="H69" s="19"/>
      <c r="I69" s="19"/>
    </row>
    <row r="70" spans="1:9" ht="15.75">
      <c r="A70" s="19"/>
      <c r="B70" s="32"/>
      <c r="C70" s="19"/>
      <c r="D70" s="150"/>
      <c r="E70" s="150"/>
      <c r="F70" s="19"/>
      <c r="G70" s="19"/>
      <c r="H70" s="19"/>
      <c r="I70" s="19"/>
    </row>
    <row r="71" spans="1:9" ht="15.75">
      <c r="A71" s="19"/>
      <c r="B71" s="32" t="s">
        <v>43</v>
      </c>
      <c r="C71" s="19"/>
      <c r="D71" s="150"/>
      <c r="E71" s="150"/>
      <c r="F71" s="19"/>
      <c r="G71" s="19"/>
      <c r="H71" s="19"/>
      <c r="I71" s="19"/>
    </row>
    <row r="72" spans="1:9" ht="15.75">
      <c r="A72" s="19"/>
      <c r="B72" s="32"/>
      <c r="C72" s="19"/>
      <c r="D72" s="150"/>
      <c r="E72" s="150"/>
      <c r="F72" s="19"/>
      <c r="G72" s="19"/>
      <c r="H72" s="19"/>
      <c r="I72" s="19"/>
    </row>
    <row r="73" spans="1:9" ht="15.75">
      <c r="A73" s="19"/>
      <c r="B73" s="32" t="s">
        <v>44</v>
      </c>
      <c r="C73" s="19"/>
      <c r="D73" s="150"/>
      <c r="E73" s="150"/>
      <c r="F73" s="19"/>
      <c r="G73" s="19"/>
      <c r="H73" s="19"/>
      <c r="I73" s="19"/>
    </row>
    <row r="74" spans="1:9" ht="15.75">
      <c r="A74" s="19"/>
      <c r="B74" s="32"/>
      <c r="C74" s="19"/>
      <c r="D74" s="150"/>
      <c r="E74" s="150"/>
      <c r="F74" s="19"/>
      <c r="G74" s="19"/>
      <c r="H74" s="19"/>
      <c r="I74" s="19"/>
    </row>
    <row r="76" spans="1:9" ht="42" customHeight="1">
      <c r="A76" s="145" t="s">
        <v>227</v>
      </c>
      <c r="B76" s="145"/>
      <c r="C76" s="145"/>
      <c r="D76" s="145"/>
      <c r="E76" s="145"/>
      <c r="F76" s="145"/>
      <c r="G76" s="145"/>
      <c r="H76" s="145"/>
      <c r="I76" s="145"/>
    </row>
    <row r="77" spans="1:9" ht="15">
      <c r="A77" s="214" t="s">
        <v>88</v>
      </c>
      <c r="B77" s="214"/>
      <c r="C77" s="214"/>
      <c r="D77" s="214"/>
      <c r="E77" s="214"/>
      <c r="F77" s="214"/>
      <c r="G77" s="214"/>
      <c r="H77" s="214"/>
      <c r="I77" s="214"/>
    </row>
    <row r="79" spans="1:9" ht="15.75">
      <c r="A79" s="19" t="s">
        <v>15</v>
      </c>
      <c r="B79" s="19"/>
      <c r="C79" s="19"/>
      <c r="D79" s="19"/>
      <c r="E79" s="136"/>
      <c r="F79" s="136"/>
      <c r="G79" s="163"/>
      <c r="H79" s="163"/>
      <c r="I79" s="19"/>
    </row>
    <row r="83" spans="1:9" ht="15" customHeight="1">
      <c r="A83" s="145" t="s">
        <v>4</v>
      </c>
      <c r="B83" s="145"/>
      <c r="C83" s="143" t="s">
        <v>8</v>
      </c>
      <c r="D83" s="143"/>
      <c r="E83" s="143"/>
      <c r="F83" s="6"/>
      <c r="G83" s="6"/>
      <c r="H83" s="142" t="s">
        <v>229</v>
      </c>
      <c r="I83" s="142"/>
    </row>
    <row r="84" spans="1:9" ht="15.75">
      <c r="A84" s="7"/>
      <c r="C84" s="141" t="s">
        <v>5</v>
      </c>
      <c r="D84" s="141"/>
      <c r="E84" s="141"/>
      <c r="F84" s="6"/>
      <c r="G84" s="6"/>
      <c r="H84" s="141" t="s">
        <v>6</v>
      </c>
      <c r="I84" s="141"/>
    </row>
    <row r="85" spans="1:9" ht="15" customHeight="1">
      <c r="A85" s="147" t="s">
        <v>7</v>
      </c>
      <c r="B85" s="147"/>
      <c r="C85" s="148" t="s">
        <v>8</v>
      </c>
      <c r="D85" s="148"/>
      <c r="E85" s="148"/>
      <c r="F85" s="16"/>
      <c r="G85" s="16"/>
      <c r="H85" s="152" t="s">
        <v>228</v>
      </c>
      <c r="I85" s="152"/>
    </row>
    <row r="86" spans="1:9" ht="15.75">
      <c r="A86" s="7"/>
      <c r="B86" s="12"/>
      <c r="C86" s="141" t="s">
        <v>5</v>
      </c>
      <c r="D86" s="141"/>
      <c r="E86" s="141"/>
      <c r="F86" s="6"/>
      <c r="G86" s="6"/>
      <c r="H86" s="141" t="s">
        <v>6</v>
      </c>
      <c r="I86" s="141"/>
    </row>
  </sheetData>
  <sheetProtection/>
  <mergeCells count="130">
    <mergeCell ref="C86:E86"/>
    <mergeCell ref="H86:I86"/>
    <mergeCell ref="A83:B83"/>
    <mergeCell ref="C83:E83"/>
    <mergeCell ref="H83:I83"/>
    <mergeCell ref="C84:E84"/>
    <mergeCell ref="H84:I84"/>
    <mergeCell ref="A85:B85"/>
    <mergeCell ref="C85:E85"/>
    <mergeCell ref="H85:I85"/>
    <mergeCell ref="D72:E72"/>
    <mergeCell ref="D73:E73"/>
    <mergeCell ref="D74:E74"/>
    <mergeCell ref="A76:I76"/>
    <mergeCell ref="A77:I77"/>
    <mergeCell ref="E79:F79"/>
    <mergeCell ref="G79:H79"/>
    <mergeCell ref="D66:E66"/>
    <mergeCell ref="D67:E67"/>
    <mergeCell ref="D68:E68"/>
    <mergeCell ref="D69:E69"/>
    <mergeCell ref="D70:E70"/>
    <mergeCell ref="D71:E71"/>
    <mergeCell ref="E61:F61"/>
    <mergeCell ref="G61:H61"/>
    <mergeCell ref="C57:D57"/>
    <mergeCell ref="A63:I63"/>
    <mergeCell ref="D65:E65"/>
    <mergeCell ref="E58:F58"/>
    <mergeCell ref="G58:H58"/>
    <mergeCell ref="E59:F59"/>
    <mergeCell ref="G59:H59"/>
    <mergeCell ref="E60:F60"/>
    <mergeCell ref="G60:H60"/>
    <mergeCell ref="E53:F53"/>
    <mergeCell ref="G53:H53"/>
    <mergeCell ref="A55:I55"/>
    <mergeCell ref="A37:I37"/>
    <mergeCell ref="A57:A58"/>
    <mergeCell ref="B57:B58"/>
    <mergeCell ref="E57:H57"/>
    <mergeCell ref="I57:I58"/>
    <mergeCell ref="H45:I45"/>
    <mergeCell ref="A51:I51"/>
    <mergeCell ref="F44:G44"/>
    <mergeCell ref="F45:G45"/>
    <mergeCell ref="F46:G46"/>
    <mergeCell ref="F47:G47"/>
    <mergeCell ref="F48:G48"/>
    <mergeCell ref="D46:E46"/>
    <mergeCell ref="D44:E44"/>
    <mergeCell ref="H46:I46"/>
    <mergeCell ref="D48:E48"/>
    <mergeCell ref="H47:I47"/>
    <mergeCell ref="H48:I48"/>
    <mergeCell ref="A50:I50"/>
    <mergeCell ref="F41:G41"/>
    <mergeCell ref="F42:G42"/>
    <mergeCell ref="F43:G43"/>
    <mergeCell ref="D41:E41"/>
    <mergeCell ref="D42:E42"/>
    <mergeCell ref="D43:E43"/>
    <mergeCell ref="D22:D23"/>
    <mergeCell ref="D47:E47"/>
    <mergeCell ref="H41:I41"/>
    <mergeCell ref="H42:I42"/>
    <mergeCell ref="H43:I43"/>
    <mergeCell ref="H44:I44"/>
    <mergeCell ref="D39:E39"/>
    <mergeCell ref="D40:E40"/>
    <mergeCell ref="H40:I40"/>
    <mergeCell ref="F39:G39"/>
    <mergeCell ref="A22:A23"/>
    <mergeCell ref="B22:B23"/>
    <mergeCell ref="D45:E45"/>
    <mergeCell ref="I22:I23"/>
    <mergeCell ref="E22:H22"/>
    <mergeCell ref="E23:F23"/>
    <mergeCell ref="G23:H23"/>
    <mergeCell ref="G24:H24"/>
    <mergeCell ref="E24:F24"/>
    <mergeCell ref="C22:C23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E25:F25"/>
    <mergeCell ref="G25:H25"/>
    <mergeCell ref="E26:F26"/>
    <mergeCell ref="G26:H26"/>
    <mergeCell ref="H39:I39"/>
    <mergeCell ref="F40:G40"/>
    <mergeCell ref="E27:F27"/>
    <mergeCell ref="G27:H27"/>
    <mergeCell ref="E28:F28"/>
    <mergeCell ref="G28:H28"/>
    <mergeCell ref="E29:F29"/>
    <mergeCell ref="G29:H29"/>
    <mergeCell ref="E30:F30"/>
    <mergeCell ref="G30:H30"/>
    <mergeCell ref="E34:F34"/>
    <mergeCell ref="G34:H34"/>
    <mergeCell ref="E35:F35"/>
    <mergeCell ref="G35:H35"/>
    <mergeCell ref="E31:F31"/>
    <mergeCell ref="G31:H31"/>
    <mergeCell ref="E32:F32"/>
    <mergeCell ref="G32:H32"/>
    <mergeCell ref="E33:F33"/>
    <mergeCell ref="G33:H3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3" manualBreakCount="3">
    <brk id="19" max="8" man="1"/>
    <brk id="35" max="8" man="1"/>
    <brk id="6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8">
      <selection activeCell="C15" sqref="C15:D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51" t="s">
        <v>0</v>
      </c>
      <c r="I1" s="151"/>
      <c r="J1" s="151"/>
    </row>
    <row r="2" spans="3:10" ht="15.75" customHeight="1">
      <c r="C2" s="6"/>
      <c r="D2" s="6"/>
      <c r="E2" s="6"/>
      <c r="F2" s="6"/>
      <c r="G2" s="6"/>
      <c r="H2" s="151" t="s">
        <v>1</v>
      </c>
      <c r="I2" s="151"/>
      <c r="J2" s="151"/>
    </row>
    <row r="3" spans="3:10" ht="15.75" customHeight="1">
      <c r="C3" s="6"/>
      <c r="D3" s="6"/>
      <c r="E3" s="6"/>
      <c r="F3" s="6"/>
      <c r="G3" s="6"/>
      <c r="H3" s="151" t="s">
        <v>2</v>
      </c>
      <c r="I3" s="151"/>
      <c r="J3" s="151"/>
    </row>
    <row r="4" spans="1:10" ht="15.75">
      <c r="A4" s="1"/>
      <c r="B4" s="1"/>
      <c r="C4" s="6"/>
      <c r="D4" s="6"/>
      <c r="E4" s="6"/>
      <c r="F4" s="6"/>
      <c r="G4" s="6"/>
      <c r="H4" s="151" t="s">
        <v>9</v>
      </c>
      <c r="I4" s="151"/>
      <c r="J4" s="151"/>
    </row>
    <row r="5" spans="1:10" ht="15.75">
      <c r="A5" s="6"/>
      <c r="B5" s="6"/>
      <c r="C5" s="6"/>
      <c r="D5" s="6"/>
      <c r="E5" s="6"/>
      <c r="F5" s="6"/>
      <c r="G5" s="6"/>
      <c r="H5" s="151" t="s">
        <v>12</v>
      </c>
      <c r="I5" s="151"/>
      <c r="J5" s="151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53" t="s">
        <v>193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7.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60" t="s">
        <v>230</v>
      </c>
      <c r="B10" s="160"/>
      <c r="C10" s="160"/>
      <c r="D10" s="160"/>
      <c r="E10" s="160"/>
      <c r="F10" s="160"/>
      <c r="G10" s="161" t="s">
        <v>234</v>
      </c>
      <c r="H10" s="161"/>
      <c r="I10" s="159">
        <v>26381710</v>
      </c>
      <c r="J10" s="159"/>
    </row>
    <row r="11" spans="1:10" ht="34.5" customHeight="1">
      <c r="A11" s="144" t="s">
        <v>18</v>
      </c>
      <c r="B11" s="144"/>
      <c r="C11" s="144"/>
      <c r="D11" s="144"/>
      <c r="E11" s="144"/>
      <c r="F11" s="144"/>
      <c r="G11" s="155" t="s">
        <v>113</v>
      </c>
      <c r="H11" s="155"/>
      <c r="I11" s="155" t="s">
        <v>111</v>
      </c>
      <c r="J11" s="155"/>
    </row>
    <row r="12" spans="1:10" ht="7.5" customHeight="1">
      <c r="A12" s="10"/>
      <c r="B12" s="38"/>
      <c r="C12" s="10"/>
      <c r="D12" s="10"/>
      <c r="E12" s="10"/>
      <c r="F12" s="10"/>
      <c r="G12" s="41"/>
      <c r="H12" s="41"/>
      <c r="I12" s="41"/>
      <c r="J12" s="41"/>
    </row>
    <row r="13" spans="1:10" ht="18.75" customHeight="1">
      <c r="A13" s="160" t="s">
        <v>235</v>
      </c>
      <c r="B13" s="160"/>
      <c r="C13" s="160"/>
      <c r="D13" s="160"/>
      <c r="E13" s="160"/>
      <c r="F13" s="160"/>
      <c r="G13" s="159">
        <v>1610000</v>
      </c>
      <c r="H13" s="159"/>
      <c r="I13" s="159">
        <v>26381710</v>
      </c>
      <c r="J13" s="159"/>
    </row>
    <row r="14" spans="1:10" ht="66.75" customHeight="1">
      <c r="A14" s="144" t="s">
        <v>19</v>
      </c>
      <c r="B14" s="144"/>
      <c r="C14" s="144"/>
      <c r="D14" s="144"/>
      <c r="E14" s="144"/>
      <c r="F14" s="144"/>
      <c r="G14" s="155" t="s">
        <v>122</v>
      </c>
      <c r="H14" s="155"/>
      <c r="I14" s="155" t="s">
        <v>111</v>
      </c>
      <c r="J14" s="155"/>
    </row>
    <row r="15" spans="1:10" ht="51" customHeight="1">
      <c r="A15" s="160" t="s">
        <v>236</v>
      </c>
      <c r="B15" s="160"/>
      <c r="C15" s="161" t="s">
        <v>132</v>
      </c>
      <c r="D15" s="161"/>
      <c r="E15" s="161" t="s">
        <v>128</v>
      </c>
      <c r="F15" s="161"/>
      <c r="G15" s="148" t="s">
        <v>133</v>
      </c>
      <c r="H15" s="148"/>
      <c r="I15" s="162">
        <v>22201100000</v>
      </c>
      <c r="J15" s="162"/>
    </row>
    <row r="16" spans="1:10" ht="66.75" customHeight="1">
      <c r="A16" s="141" t="s">
        <v>124</v>
      </c>
      <c r="B16" s="141"/>
      <c r="C16" s="141" t="s">
        <v>125</v>
      </c>
      <c r="D16" s="141"/>
      <c r="E16" s="141" t="s">
        <v>126</v>
      </c>
      <c r="F16" s="141"/>
      <c r="G16" s="155" t="s">
        <v>123</v>
      </c>
      <c r="H16" s="155"/>
      <c r="I16" s="155" t="s">
        <v>112</v>
      </c>
      <c r="J16" s="155"/>
    </row>
    <row r="17" spans="1:10" ht="21.75" customHeight="1">
      <c r="A17" s="10"/>
      <c r="B17" s="38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154" t="s">
        <v>192</v>
      </c>
      <c r="B18" s="154"/>
      <c r="C18" s="154"/>
      <c r="D18" s="154"/>
      <c r="E18" s="154"/>
      <c r="F18" s="154"/>
      <c r="G18" s="154"/>
      <c r="H18" s="154"/>
      <c r="I18" s="154"/>
      <c r="J18" s="154"/>
    </row>
    <row r="19" spans="1:10" ht="6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54" t="s">
        <v>94</v>
      </c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ht="18" customHeight="1">
      <c r="A21" s="154" t="s">
        <v>136</v>
      </c>
      <c r="B21" s="154"/>
      <c r="C21" s="154"/>
      <c r="D21" s="154"/>
      <c r="E21" s="154"/>
      <c r="F21" s="154"/>
      <c r="G21" s="154"/>
      <c r="H21" s="154"/>
      <c r="I21" s="154"/>
      <c r="J21" s="154"/>
    </row>
    <row r="22" spans="1:10" ht="21.75" customHeight="1">
      <c r="A22" s="154" t="s">
        <v>95</v>
      </c>
      <c r="B22" s="154"/>
      <c r="C22" s="154"/>
      <c r="D22" s="154"/>
      <c r="E22" s="154"/>
      <c r="F22" s="154"/>
      <c r="G22" s="154"/>
      <c r="H22" s="154"/>
      <c r="I22" s="154"/>
      <c r="J22" s="154"/>
    </row>
    <row r="23" spans="1:10" ht="21" customHeight="1">
      <c r="A23" s="154" t="s">
        <v>135</v>
      </c>
      <c r="B23" s="154"/>
      <c r="C23" s="154"/>
      <c r="D23" s="154"/>
      <c r="E23" s="154"/>
      <c r="F23" s="154"/>
      <c r="G23" s="154"/>
      <c r="H23" s="154"/>
      <c r="I23" s="154"/>
      <c r="J23" s="154"/>
    </row>
    <row r="24" spans="1:10" ht="21.75" customHeight="1">
      <c r="A24" s="154" t="s">
        <v>96</v>
      </c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ht="86.25" customHeight="1">
      <c r="A25" s="145" t="s">
        <v>137</v>
      </c>
      <c r="B25" s="154"/>
      <c r="C25" s="154"/>
      <c r="D25" s="154"/>
      <c r="E25" s="154"/>
      <c r="F25" s="154"/>
      <c r="G25" s="154"/>
      <c r="H25" s="154"/>
      <c r="I25" s="154"/>
      <c r="J25" s="154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49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D10">
      <selection activeCell="K8" sqref="K8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54" t="s">
        <v>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ht="10.5" customHeight="1"/>
    <row r="3" spans="1:13" ht="15.75">
      <c r="A3" s="154" t="s">
        <v>194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ht="15.75">
      <c r="N4" s="45" t="s">
        <v>17</v>
      </c>
    </row>
    <row r="5" spans="1:14" ht="15.75" customHeight="1">
      <c r="A5" s="136" t="s">
        <v>20</v>
      </c>
      <c r="B5" s="136" t="s">
        <v>3</v>
      </c>
      <c r="C5" s="136" t="s">
        <v>188</v>
      </c>
      <c r="D5" s="136"/>
      <c r="E5" s="136"/>
      <c r="F5" s="136"/>
      <c r="G5" s="136" t="s">
        <v>189</v>
      </c>
      <c r="H5" s="136"/>
      <c r="I5" s="136"/>
      <c r="J5" s="136"/>
      <c r="K5" s="136" t="s">
        <v>190</v>
      </c>
      <c r="L5" s="136"/>
      <c r="M5" s="136"/>
      <c r="N5" s="136"/>
    </row>
    <row r="6" spans="1:14" ht="54.75" customHeight="1">
      <c r="A6" s="136"/>
      <c r="B6" s="136"/>
      <c r="C6" s="19" t="s">
        <v>21</v>
      </c>
      <c r="D6" s="19" t="s">
        <v>22</v>
      </c>
      <c r="E6" s="19" t="s">
        <v>23</v>
      </c>
      <c r="F6" s="21" t="s">
        <v>30</v>
      </c>
      <c r="G6" s="19" t="s">
        <v>21</v>
      </c>
      <c r="H6" s="19" t="s">
        <v>22</v>
      </c>
      <c r="I6" s="19" t="s">
        <v>23</v>
      </c>
      <c r="J6" s="19" t="s">
        <v>29</v>
      </c>
      <c r="K6" s="19" t="s">
        <v>21</v>
      </c>
      <c r="L6" s="19" t="s">
        <v>22</v>
      </c>
      <c r="M6" s="19" t="s">
        <v>23</v>
      </c>
      <c r="N6" s="19" t="s">
        <v>32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/>
      <c r="B8" s="20" t="s">
        <v>24</v>
      </c>
      <c r="C8" s="58">
        <f>'Форма 2021-1'!E23</f>
        <v>3413164</v>
      </c>
      <c r="D8" s="19" t="s">
        <v>25</v>
      </c>
      <c r="E8" s="19" t="s">
        <v>25</v>
      </c>
      <c r="F8" s="56">
        <f>C8</f>
        <v>3413164</v>
      </c>
      <c r="G8" s="58">
        <f>'Форма 2021-1'!F23</f>
        <v>4299600</v>
      </c>
      <c r="H8" s="19" t="s">
        <v>25</v>
      </c>
      <c r="I8" s="19" t="s">
        <v>25</v>
      </c>
      <c r="J8" s="56">
        <f>G8</f>
        <v>4299600</v>
      </c>
      <c r="K8" s="95">
        <v>6523715</v>
      </c>
      <c r="L8" s="19" t="s">
        <v>25</v>
      </c>
      <c r="M8" s="19" t="s">
        <v>25</v>
      </c>
      <c r="N8" s="56">
        <f>K8</f>
        <v>6523715</v>
      </c>
    </row>
    <row r="9" spans="1:14" ht="110.25">
      <c r="A9" s="19"/>
      <c r="B9" s="20" t="s">
        <v>27</v>
      </c>
      <c r="C9" s="19" t="s">
        <v>25</v>
      </c>
      <c r="D9" s="19">
        <v>0</v>
      </c>
      <c r="E9" s="19">
        <v>0</v>
      </c>
      <c r="F9" s="19">
        <v>0</v>
      </c>
      <c r="G9" s="19" t="s">
        <v>25</v>
      </c>
      <c r="H9" s="19">
        <v>0</v>
      </c>
      <c r="I9" s="19">
        <v>0</v>
      </c>
      <c r="J9" s="19">
        <v>0</v>
      </c>
      <c r="K9" s="19" t="s">
        <v>25</v>
      </c>
      <c r="L9" s="19">
        <v>0</v>
      </c>
      <c r="M9" s="19">
        <v>0</v>
      </c>
      <c r="N9" s="19">
        <v>0</v>
      </c>
    </row>
    <row r="10" spans="1:14" ht="78.75">
      <c r="A10" s="19"/>
      <c r="B10" s="20" t="s">
        <v>28</v>
      </c>
      <c r="C10" s="19" t="s">
        <v>25</v>
      </c>
      <c r="D10" s="123">
        <f>'Форма 2021-1'!E38</f>
        <v>38400</v>
      </c>
      <c r="E10" s="122">
        <f>D10</f>
        <v>38400</v>
      </c>
      <c r="F10" s="122">
        <f>D10</f>
        <v>38400</v>
      </c>
      <c r="G10" s="19" t="s">
        <v>25</v>
      </c>
      <c r="H10" s="58">
        <f>'Форма 2021-1'!F38</f>
        <v>0</v>
      </c>
      <c r="I10" s="56">
        <f>H10</f>
        <v>0</v>
      </c>
      <c r="J10" s="56">
        <f>I10</f>
        <v>0</v>
      </c>
      <c r="K10" s="19" t="s">
        <v>25</v>
      </c>
      <c r="L10" s="95">
        <f>'Форма 2021-1'!G38</f>
        <v>140000</v>
      </c>
      <c r="M10" s="56">
        <f>L10</f>
        <v>140000</v>
      </c>
      <c r="N10" s="56">
        <f>M10</f>
        <v>140000</v>
      </c>
    </row>
    <row r="11" spans="1:14" ht="47.25">
      <c r="A11" s="19"/>
      <c r="B11" s="20" t="s">
        <v>26</v>
      </c>
      <c r="C11" s="19" t="s">
        <v>25</v>
      </c>
      <c r="D11" s="19">
        <v>0</v>
      </c>
      <c r="E11" s="19">
        <v>0</v>
      </c>
      <c r="F11" s="19">
        <v>0</v>
      </c>
      <c r="G11" s="19" t="s">
        <v>25</v>
      </c>
      <c r="H11" s="19">
        <v>0</v>
      </c>
      <c r="I11" s="19">
        <v>0</v>
      </c>
      <c r="J11" s="19">
        <v>0</v>
      </c>
      <c r="K11" s="19" t="s">
        <v>25</v>
      </c>
      <c r="L11" s="19">
        <v>0</v>
      </c>
      <c r="M11" s="19">
        <v>0</v>
      </c>
      <c r="N11" s="19">
        <v>0</v>
      </c>
    </row>
    <row r="12" spans="1:14" ht="15.75">
      <c r="A12" s="19"/>
      <c r="B12" s="19" t="s">
        <v>15</v>
      </c>
      <c r="C12" s="56">
        <f>C8</f>
        <v>3413164</v>
      </c>
      <c r="D12" s="122">
        <f>D10</f>
        <v>38400</v>
      </c>
      <c r="E12" s="122">
        <f>D12</f>
        <v>38400</v>
      </c>
      <c r="F12" s="56">
        <f>F8+F10</f>
        <v>3451564</v>
      </c>
      <c r="G12" s="56">
        <f>G8</f>
        <v>4299600</v>
      </c>
      <c r="H12" s="56">
        <f>H10</f>
        <v>0</v>
      </c>
      <c r="I12" s="56">
        <f>I10</f>
        <v>0</v>
      </c>
      <c r="J12" s="56">
        <f>SUM(J8:J11)</f>
        <v>4299600</v>
      </c>
      <c r="K12" s="56">
        <f>K8</f>
        <v>6523715</v>
      </c>
      <c r="L12" s="56">
        <f>L10</f>
        <v>140000</v>
      </c>
      <c r="M12" s="56">
        <f>M10</f>
        <v>140000</v>
      </c>
      <c r="N12" s="56">
        <f>SUM(N8:N11)</f>
        <v>6663715</v>
      </c>
    </row>
    <row r="14" spans="1:13" ht="15.75">
      <c r="A14" s="154" t="s">
        <v>195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ht="15.75">
      <c r="N15" s="45" t="s">
        <v>17</v>
      </c>
    </row>
    <row r="16" spans="1:14" ht="15" customHeight="1">
      <c r="A16" s="136" t="s">
        <v>20</v>
      </c>
      <c r="B16" s="136" t="s">
        <v>3</v>
      </c>
      <c r="C16" s="171" t="s">
        <v>93</v>
      </c>
      <c r="D16" s="171"/>
      <c r="E16" s="171"/>
      <c r="F16" s="171"/>
      <c r="G16" s="171"/>
      <c r="H16" s="171"/>
      <c r="I16" s="167" t="s">
        <v>191</v>
      </c>
      <c r="J16" s="168"/>
      <c r="K16" s="168"/>
      <c r="L16" s="168"/>
      <c r="M16" s="168"/>
      <c r="N16" s="169"/>
    </row>
    <row r="17" spans="1:14" ht="15" customHeight="1">
      <c r="A17" s="136"/>
      <c r="B17" s="136"/>
      <c r="C17" s="166" t="s">
        <v>21</v>
      </c>
      <c r="D17" s="166"/>
      <c r="E17" s="166" t="s">
        <v>22</v>
      </c>
      <c r="F17" s="166"/>
      <c r="G17" s="166" t="s">
        <v>23</v>
      </c>
      <c r="H17" s="166" t="s">
        <v>30</v>
      </c>
      <c r="I17" s="166" t="s">
        <v>21</v>
      </c>
      <c r="J17" s="166"/>
      <c r="K17" s="166" t="s">
        <v>22</v>
      </c>
      <c r="L17" s="166"/>
      <c r="M17" s="166" t="s">
        <v>23</v>
      </c>
      <c r="N17" s="166" t="s">
        <v>31</v>
      </c>
    </row>
    <row r="18" spans="1:14" ht="31.5" customHeight="1">
      <c r="A18" s="136"/>
      <c r="B18" s="13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15.75">
      <c r="A19" s="19">
        <v>1</v>
      </c>
      <c r="B19" s="19">
        <v>2</v>
      </c>
      <c r="C19" s="171">
        <v>3</v>
      </c>
      <c r="D19" s="171"/>
      <c r="E19" s="171">
        <v>4</v>
      </c>
      <c r="F19" s="171"/>
      <c r="G19" s="23">
        <v>5</v>
      </c>
      <c r="H19" s="23">
        <v>6</v>
      </c>
      <c r="I19" s="171">
        <v>7</v>
      </c>
      <c r="J19" s="171"/>
      <c r="K19" s="171">
        <v>8</v>
      </c>
      <c r="L19" s="171"/>
      <c r="M19" s="23">
        <v>9</v>
      </c>
      <c r="N19" s="23">
        <v>10</v>
      </c>
    </row>
    <row r="20" spans="1:14" ht="47.25">
      <c r="A20" s="19"/>
      <c r="B20" s="20" t="s">
        <v>24</v>
      </c>
      <c r="C20" s="164">
        <f>'Форма 2021-1'!H30</f>
        <v>5778700</v>
      </c>
      <c r="D20" s="165"/>
      <c r="E20" s="150" t="s">
        <v>25</v>
      </c>
      <c r="F20" s="150"/>
      <c r="G20" s="24" t="s">
        <v>25</v>
      </c>
      <c r="H20" s="96">
        <f>C20</f>
        <v>5778700</v>
      </c>
      <c r="I20" s="164">
        <f>'Форма 2021-1'!I30</f>
        <v>6189000</v>
      </c>
      <c r="J20" s="165"/>
      <c r="K20" s="150" t="s">
        <v>25</v>
      </c>
      <c r="L20" s="150"/>
      <c r="M20" s="24" t="s">
        <v>25</v>
      </c>
      <c r="N20" s="96">
        <f>I20</f>
        <v>6189000</v>
      </c>
    </row>
    <row r="21" spans="1:14" ht="110.25">
      <c r="A21" s="19"/>
      <c r="B21" s="20" t="s">
        <v>27</v>
      </c>
      <c r="C21" s="150" t="s">
        <v>25</v>
      </c>
      <c r="D21" s="150"/>
      <c r="E21" s="150">
        <v>0</v>
      </c>
      <c r="F21" s="150"/>
      <c r="G21" s="24">
        <v>0</v>
      </c>
      <c r="H21" s="24">
        <v>0</v>
      </c>
      <c r="I21" s="150" t="s">
        <v>25</v>
      </c>
      <c r="J21" s="150"/>
      <c r="K21" s="150">
        <v>0</v>
      </c>
      <c r="L21" s="150"/>
      <c r="M21" s="24">
        <v>0</v>
      </c>
      <c r="N21" s="24">
        <v>0</v>
      </c>
    </row>
    <row r="22" spans="1:14" ht="78.75">
      <c r="A22" s="19"/>
      <c r="B22" s="20" t="s">
        <v>28</v>
      </c>
      <c r="C22" s="150" t="s">
        <v>25</v>
      </c>
      <c r="D22" s="150"/>
      <c r="E22" s="150">
        <v>0</v>
      </c>
      <c r="F22" s="150"/>
      <c r="G22" s="24">
        <v>0</v>
      </c>
      <c r="H22" s="24">
        <v>0</v>
      </c>
      <c r="I22" s="150" t="s">
        <v>25</v>
      </c>
      <c r="J22" s="150"/>
      <c r="K22" s="150">
        <v>0</v>
      </c>
      <c r="L22" s="150"/>
      <c r="M22" s="24">
        <v>0</v>
      </c>
      <c r="N22" s="24">
        <v>0</v>
      </c>
    </row>
    <row r="23" spans="1:14" ht="47.25">
      <c r="A23" s="19"/>
      <c r="B23" s="20" t="s">
        <v>26</v>
      </c>
      <c r="C23" s="150" t="s">
        <v>25</v>
      </c>
      <c r="D23" s="150"/>
      <c r="E23" s="150"/>
      <c r="F23" s="150"/>
      <c r="G23" s="24"/>
      <c r="H23" s="24"/>
      <c r="I23" s="150" t="s">
        <v>25</v>
      </c>
      <c r="J23" s="150"/>
      <c r="K23" s="150">
        <v>0</v>
      </c>
      <c r="L23" s="150"/>
      <c r="M23" s="24">
        <v>0</v>
      </c>
      <c r="N23" s="24">
        <v>0</v>
      </c>
    </row>
    <row r="24" spans="1:14" ht="15.75">
      <c r="A24" s="19"/>
      <c r="B24" s="19" t="s">
        <v>15</v>
      </c>
      <c r="C24" s="170">
        <f>C20</f>
        <v>5778700</v>
      </c>
      <c r="D24" s="163"/>
      <c r="E24" s="150">
        <v>0</v>
      </c>
      <c r="F24" s="150"/>
      <c r="G24" s="98">
        <v>0</v>
      </c>
      <c r="H24" s="96">
        <f>SUM(H20:H23)</f>
        <v>5778700</v>
      </c>
      <c r="I24" s="170">
        <f>I20</f>
        <v>6189000</v>
      </c>
      <c r="J24" s="163"/>
      <c r="K24" s="163">
        <v>0</v>
      </c>
      <c r="L24" s="163"/>
      <c r="M24" s="100">
        <v>0</v>
      </c>
      <c r="N24" s="101">
        <f>SUM(N20:N23)</f>
        <v>6189000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61"/>
  <sheetViews>
    <sheetView tabSelected="1" view="pageBreakPreview" zoomScaleSheetLayoutView="100" zoomScalePageLayoutView="0" workbookViewId="0" topLeftCell="A1">
      <selection activeCell="E44" sqref="E44:F44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ht="10.5" customHeight="1"/>
    <row r="3" spans="1:13" ht="15.75">
      <c r="A3" s="154" t="s">
        <v>196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ht="15.75">
      <c r="N4" s="45" t="s">
        <v>17</v>
      </c>
    </row>
    <row r="5" spans="1:14" ht="15.75" customHeight="1">
      <c r="A5" s="136" t="s">
        <v>34</v>
      </c>
      <c r="B5" s="136" t="s">
        <v>3</v>
      </c>
      <c r="C5" s="136" t="s">
        <v>188</v>
      </c>
      <c r="D5" s="136"/>
      <c r="E5" s="136"/>
      <c r="F5" s="136"/>
      <c r="G5" s="136" t="s">
        <v>189</v>
      </c>
      <c r="H5" s="136"/>
      <c r="I5" s="136"/>
      <c r="J5" s="136"/>
      <c r="K5" s="136" t="s">
        <v>190</v>
      </c>
      <c r="L5" s="136"/>
      <c r="M5" s="136"/>
      <c r="N5" s="136"/>
    </row>
    <row r="6" spans="1:14" ht="69.75" customHeight="1">
      <c r="A6" s="136"/>
      <c r="B6" s="136"/>
      <c r="C6" s="19" t="s">
        <v>21</v>
      </c>
      <c r="D6" s="19" t="s">
        <v>22</v>
      </c>
      <c r="E6" s="19" t="s">
        <v>23</v>
      </c>
      <c r="F6" s="21" t="s">
        <v>30</v>
      </c>
      <c r="G6" s="19" t="s">
        <v>21</v>
      </c>
      <c r="H6" s="19" t="s">
        <v>22</v>
      </c>
      <c r="I6" s="19" t="s">
        <v>23</v>
      </c>
      <c r="J6" s="19" t="s">
        <v>29</v>
      </c>
      <c r="K6" s="19" t="s">
        <v>21</v>
      </c>
      <c r="L6" s="19" t="s">
        <v>22</v>
      </c>
      <c r="M6" s="19" t="s">
        <v>23</v>
      </c>
      <c r="N6" s="19" t="s">
        <v>32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5.75">
      <c r="A8" s="19">
        <v>2110</v>
      </c>
      <c r="B8" s="59" t="s">
        <v>175</v>
      </c>
      <c r="C8" s="56">
        <v>2502934</v>
      </c>
      <c r="D8" s="56">
        <v>0</v>
      </c>
      <c r="E8" s="56">
        <f>D8</f>
        <v>0</v>
      </c>
      <c r="F8" s="56">
        <f>C8+D8</f>
        <v>2502934</v>
      </c>
      <c r="G8" s="56">
        <v>3048000</v>
      </c>
      <c r="H8" s="56"/>
      <c r="I8" s="56">
        <f>H8</f>
        <v>0</v>
      </c>
      <c r="J8" s="56">
        <f>G8+H8</f>
        <v>3048000</v>
      </c>
      <c r="K8" s="130">
        <v>4925575</v>
      </c>
      <c r="L8" s="56">
        <v>0</v>
      </c>
      <c r="M8" s="56">
        <f>L8</f>
        <v>0</v>
      </c>
      <c r="N8" s="56">
        <f>K8+L8</f>
        <v>4925575</v>
      </c>
    </row>
    <row r="9" spans="1:14" ht="25.5">
      <c r="A9" s="19">
        <v>2120</v>
      </c>
      <c r="B9" s="59" t="s">
        <v>138</v>
      </c>
      <c r="C9" s="56">
        <v>541883</v>
      </c>
      <c r="D9" s="56">
        <v>0</v>
      </c>
      <c r="E9" s="56">
        <f aca="true" t="shared" si="0" ref="E9:E18">D9</f>
        <v>0</v>
      </c>
      <c r="F9" s="56">
        <f aca="true" t="shared" si="1" ref="F9:F19">C9+D9</f>
        <v>541883</v>
      </c>
      <c r="G9" s="56">
        <v>683700</v>
      </c>
      <c r="H9" s="56">
        <v>0</v>
      </c>
      <c r="I9" s="56">
        <f aca="true" t="shared" si="2" ref="I9:I18">H9</f>
        <v>0</v>
      </c>
      <c r="J9" s="56">
        <f aca="true" t="shared" si="3" ref="J9:J19">G9+H9</f>
        <v>683700</v>
      </c>
      <c r="K9" s="130">
        <v>1083625</v>
      </c>
      <c r="L9" s="56">
        <v>0</v>
      </c>
      <c r="M9" s="56">
        <f aca="true" t="shared" si="4" ref="M9:M18">L9</f>
        <v>0</v>
      </c>
      <c r="N9" s="56">
        <f aca="true" t="shared" si="5" ref="N9:N19">K9+L9</f>
        <v>1083625</v>
      </c>
    </row>
    <row r="10" spans="1:14" ht="38.25">
      <c r="A10" s="19">
        <v>2210</v>
      </c>
      <c r="B10" s="59" t="s">
        <v>139</v>
      </c>
      <c r="C10" s="56">
        <v>71314</v>
      </c>
      <c r="D10" s="56">
        <v>0</v>
      </c>
      <c r="E10" s="56">
        <f t="shared" si="0"/>
        <v>0</v>
      </c>
      <c r="F10" s="56">
        <f t="shared" si="1"/>
        <v>71314</v>
      </c>
      <c r="G10" s="56">
        <v>79800</v>
      </c>
      <c r="H10" s="56">
        <v>0</v>
      </c>
      <c r="I10" s="56">
        <f t="shared" si="2"/>
        <v>0</v>
      </c>
      <c r="J10" s="56">
        <f t="shared" si="3"/>
        <v>79800</v>
      </c>
      <c r="K10" s="130">
        <v>85625</v>
      </c>
      <c r="L10" s="56">
        <v>0</v>
      </c>
      <c r="M10" s="56">
        <f t="shared" si="4"/>
        <v>0</v>
      </c>
      <c r="N10" s="56">
        <f t="shared" si="5"/>
        <v>85625</v>
      </c>
    </row>
    <row r="11" spans="1:14" ht="25.5">
      <c r="A11" s="19">
        <v>2240</v>
      </c>
      <c r="B11" s="59" t="s">
        <v>140</v>
      </c>
      <c r="C11" s="56">
        <v>203283</v>
      </c>
      <c r="D11" s="56">
        <v>0</v>
      </c>
      <c r="E11" s="56">
        <f t="shared" si="0"/>
        <v>0</v>
      </c>
      <c r="F11" s="56">
        <f t="shared" si="1"/>
        <v>203283</v>
      </c>
      <c r="G11" s="56">
        <v>317500</v>
      </c>
      <c r="H11" s="56">
        <v>0</v>
      </c>
      <c r="I11" s="56">
        <f t="shared" si="2"/>
        <v>0</v>
      </c>
      <c r="J11" s="56">
        <f t="shared" si="3"/>
        <v>317500</v>
      </c>
      <c r="K11" s="130">
        <v>224600</v>
      </c>
      <c r="L11" s="56">
        <v>0</v>
      </c>
      <c r="M11" s="56">
        <f t="shared" si="4"/>
        <v>0</v>
      </c>
      <c r="N11" s="56">
        <f t="shared" si="5"/>
        <v>224600</v>
      </c>
    </row>
    <row r="12" spans="1:14" ht="25.5">
      <c r="A12" s="46">
        <v>2250</v>
      </c>
      <c r="B12" s="59" t="s">
        <v>141</v>
      </c>
      <c r="C12" s="56">
        <v>120</v>
      </c>
      <c r="D12" s="56">
        <v>0</v>
      </c>
      <c r="E12" s="56">
        <f t="shared" si="0"/>
        <v>0</v>
      </c>
      <c r="F12" s="56">
        <f t="shared" si="1"/>
        <v>120</v>
      </c>
      <c r="G12" s="56">
        <v>10600</v>
      </c>
      <c r="H12" s="56">
        <v>0</v>
      </c>
      <c r="I12" s="56">
        <f t="shared" si="2"/>
        <v>0</v>
      </c>
      <c r="J12" s="56">
        <f t="shared" si="3"/>
        <v>10600</v>
      </c>
      <c r="K12" s="130">
        <v>11375</v>
      </c>
      <c r="L12" s="56">
        <v>0</v>
      </c>
      <c r="M12" s="56">
        <f t="shared" si="4"/>
        <v>0</v>
      </c>
      <c r="N12" s="56">
        <f t="shared" si="5"/>
        <v>11375</v>
      </c>
    </row>
    <row r="13" spans="1:14" ht="30.75" customHeight="1">
      <c r="A13" s="46">
        <v>2271</v>
      </c>
      <c r="B13" s="59" t="s">
        <v>240</v>
      </c>
      <c r="C13" s="56">
        <v>58174</v>
      </c>
      <c r="D13" s="56">
        <v>0</v>
      </c>
      <c r="E13" s="56">
        <f t="shared" si="0"/>
        <v>0</v>
      </c>
      <c r="F13" s="56">
        <f t="shared" si="1"/>
        <v>58174</v>
      </c>
      <c r="G13" s="56">
        <v>78300</v>
      </c>
      <c r="H13" s="56">
        <v>0</v>
      </c>
      <c r="I13" s="56">
        <f t="shared" si="2"/>
        <v>0</v>
      </c>
      <c r="J13" s="56">
        <f t="shared" si="3"/>
        <v>78300</v>
      </c>
      <c r="K13" s="130">
        <v>97095</v>
      </c>
      <c r="L13" s="56">
        <v>0</v>
      </c>
      <c r="M13" s="56">
        <f t="shared" si="4"/>
        <v>0</v>
      </c>
      <c r="N13" s="56">
        <f t="shared" si="5"/>
        <v>97095</v>
      </c>
    </row>
    <row r="14" spans="1:14" ht="38.25">
      <c r="A14" s="46">
        <v>2272</v>
      </c>
      <c r="B14" s="59" t="s">
        <v>142</v>
      </c>
      <c r="C14" s="56">
        <v>1299</v>
      </c>
      <c r="D14" s="56">
        <v>0</v>
      </c>
      <c r="E14" s="56">
        <f t="shared" si="0"/>
        <v>0</v>
      </c>
      <c r="F14" s="56">
        <f t="shared" si="1"/>
        <v>1299</v>
      </c>
      <c r="G14" s="56">
        <v>1300</v>
      </c>
      <c r="H14" s="56">
        <v>0</v>
      </c>
      <c r="I14" s="56">
        <f t="shared" si="2"/>
        <v>0</v>
      </c>
      <c r="J14" s="56">
        <f t="shared" si="3"/>
        <v>1300</v>
      </c>
      <c r="K14" s="130">
        <v>1950</v>
      </c>
      <c r="L14" s="56">
        <v>0</v>
      </c>
      <c r="M14" s="56">
        <f t="shared" si="4"/>
        <v>0</v>
      </c>
      <c r="N14" s="56">
        <f t="shared" si="5"/>
        <v>1950</v>
      </c>
    </row>
    <row r="15" spans="1:14" ht="15.75" customHeight="1">
      <c r="A15" s="46">
        <v>2273</v>
      </c>
      <c r="B15" s="59" t="s">
        <v>143</v>
      </c>
      <c r="C15" s="56">
        <v>25513</v>
      </c>
      <c r="D15" s="56">
        <v>0</v>
      </c>
      <c r="E15" s="56">
        <f t="shared" si="0"/>
        <v>0</v>
      </c>
      <c r="F15" s="56">
        <f t="shared" si="1"/>
        <v>25513</v>
      </c>
      <c r="G15" s="56">
        <v>27400</v>
      </c>
      <c r="H15" s="56">
        <v>0</v>
      </c>
      <c r="I15" s="56">
        <f t="shared" si="2"/>
        <v>0</v>
      </c>
      <c r="J15" s="56">
        <f t="shared" si="3"/>
        <v>27400</v>
      </c>
      <c r="K15" s="130">
        <v>30000</v>
      </c>
      <c r="L15" s="56">
        <v>0</v>
      </c>
      <c r="M15" s="56">
        <f t="shared" si="4"/>
        <v>0</v>
      </c>
      <c r="N15" s="56">
        <f t="shared" si="5"/>
        <v>30000</v>
      </c>
    </row>
    <row r="16" spans="1:14" ht="57.75" customHeight="1">
      <c r="A16" s="129">
        <v>2282</v>
      </c>
      <c r="B16" s="59" t="s">
        <v>241</v>
      </c>
      <c r="C16" s="134"/>
      <c r="D16" s="134"/>
      <c r="E16" s="134"/>
      <c r="F16" s="134"/>
      <c r="G16" s="134"/>
      <c r="H16" s="134"/>
      <c r="I16" s="134"/>
      <c r="J16" s="134"/>
      <c r="K16" s="130">
        <v>7000</v>
      </c>
      <c r="L16" s="134"/>
      <c r="M16" s="134"/>
      <c r="N16" s="134">
        <v>7000</v>
      </c>
    </row>
    <row r="17" spans="1:14" ht="15.75">
      <c r="A17" s="46">
        <v>2800</v>
      </c>
      <c r="B17" s="59" t="s">
        <v>144</v>
      </c>
      <c r="C17" s="56">
        <v>8644</v>
      </c>
      <c r="D17" s="56">
        <v>0</v>
      </c>
      <c r="E17" s="56">
        <f t="shared" si="0"/>
        <v>0</v>
      </c>
      <c r="F17" s="56">
        <f t="shared" si="1"/>
        <v>8644</v>
      </c>
      <c r="G17" s="56">
        <v>53000</v>
      </c>
      <c r="H17" s="56">
        <v>0</v>
      </c>
      <c r="I17" s="56">
        <f t="shared" si="2"/>
        <v>0</v>
      </c>
      <c r="J17" s="56">
        <f t="shared" si="3"/>
        <v>53000</v>
      </c>
      <c r="K17" s="130">
        <v>56870</v>
      </c>
      <c r="L17" s="56">
        <v>0</v>
      </c>
      <c r="M17" s="56">
        <f t="shared" si="4"/>
        <v>0</v>
      </c>
      <c r="N17" s="56">
        <f t="shared" si="5"/>
        <v>56870</v>
      </c>
    </row>
    <row r="18" spans="1:14" ht="63.75">
      <c r="A18" s="46">
        <v>3110</v>
      </c>
      <c r="B18" s="59" t="s">
        <v>145</v>
      </c>
      <c r="C18" s="56">
        <v>0</v>
      </c>
      <c r="D18" s="56">
        <v>38400</v>
      </c>
      <c r="E18" s="56">
        <f t="shared" si="0"/>
        <v>38400</v>
      </c>
      <c r="F18" s="56">
        <f t="shared" si="1"/>
        <v>38400</v>
      </c>
      <c r="G18" s="56">
        <v>0</v>
      </c>
      <c r="H18" s="56">
        <v>0</v>
      </c>
      <c r="I18" s="56">
        <f t="shared" si="2"/>
        <v>0</v>
      </c>
      <c r="J18" s="56">
        <f t="shared" si="3"/>
        <v>0</v>
      </c>
      <c r="K18" s="130">
        <v>0</v>
      </c>
      <c r="L18" s="56">
        <v>140000</v>
      </c>
      <c r="M18" s="56">
        <f t="shared" si="4"/>
        <v>140000</v>
      </c>
      <c r="N18" s="56">
        <f t="shared" si="5"/>
        <v>140000</v>
      </c>
    </row>
    <row r="19" spans="1:14" ht="15.75">
      <c r="A19" s="19"/>
      <c r="B19" s="19" t="s">
        <v>15</v>
      </c>
      <c r="C19" s="60">
        <f>SUM(C8:C18)</f>
        <v>3413164</v>
      </c>
      <c r="D19" s="60">
        <f>SUM(D8:D18)</f>
        <v>38400</v>
      </c>
      <c r="E19" s="60">
        <f>SUM(E8:E18)</f>
        <v>38400</v>
      </c>
      <c r="F19" s="60">
        <f t="shared" si="1"/>
        <v>3451564</v>
      </c>
      <c r="G19" s="60">
        <f>SUM(G8:G18)</f>
        <v>4299600</v>
      </c>
      <c r="H19" s="60">
        <f>SUM(H8:H18)</f>
        <v>0</v>
      </c>
      <c r="I19" s="60">
        <f>SUM(I8:I18)</f>
        <v>0</v>
      </c>
      <c r="J19" s="60">
        <f t="shared" si="3"/>
        <v>4299600</v>
      </c>
      <c r="K19" s="119">
        <v>6523715</v>
      </c>
      <c r="L19" s="60">
        <f>SUM(L8:L18)</f>
        <v>140000</v>
      </c>
      <c r="M19" s="60">
        <f>SUM(M8:M18)</f>
        <v>140000</v>
      </c>
      <c r="N19" s="60">
        <f t="shared" si="5"/>
        <v>6663715</v>
      </c>
    </row>
    <row r="21" spans="1:13" ht="15.75">
      <c r="A21" s="154" t="s">
        <v>197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1:14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 t="s">
        <v>17</v>
      </c>
    </row>
    <row r="23" spans="1:14" ht="15.75">
      <c r="A23" s="136" t="s">
        <v>35</v>
      </c>
      <c r="B23" s="136" t="s">
        <v>3</v>
      </c>
      <c r="C23" s="136" t="s">
        <v>188</v>
      </c>
      <c r="D23" s="136"/>
      <c r="E23" s="136"/>
      <c r="F23" s="136"/>
      <c r="G23" s="136" t="s">
        <v>189</v>
      </c>
      <c r="H23" s="136"/>
      <c r="I23" s="136"/>
      <c r="J23" s="136"/>
      <c r="K23" s="136" t="s">
        <v>190</v>
      </c>
      <c r="L23" s="136"/>
      <c r="M23" s="136"/>
      <c r="N23" s="136"/>
    </row>
    <row r="24" spans="1:14" ht="69.75" customHeight="1">
      <c r="A24" s="136"/>
      <c r="B24" s="136"/>
      <c r="C24" s="19" t="s">
        <v>21</v>
      </c>
      <c r="D24" s="19" t="s">
        <v>22</v>
      </c>
      <c r="E24" s="19" t="s">
        <v>23</v>
      </c>
      <c r="F24" s="21" t="s">
        <v>30</v>
      </c>
      <c r="G24" s="19" t="s">
        <v>21</v>
      </c>
      <c r="H24" s="19" t="s">
        <v>22</v>
      </c>
      <c r="I24" s="19" t="s">
        <v>23</v>
      </c>
      <c r="J24" s="19" t="s">
        <v>29</v>
      </c>
      <c r="K24" s="19" t="s">
        <v>21</v>
      </c>
      <c r="L24" s="19" t="s">
        <v>22</v>
      </c>
      <c r="M24" s="19" t="s">
        <v>23</v>
      </c>
      <c r="N24" s="19" t="s">
        <v>32</v>
      </c>
    </row>
    <row r="25" spans="1:14" ht="15" customHeight="1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  <c r="I25" s="19">
        <v>9</v>
      </c>
      <c r="J25" s="19">
        <v>10</v>
      </c>
      <c r="K25" s="19">
        <v>11</v>
      </c>
      <c r="L25" s="19">
        <v>12</v>
      </c>
      <c r="M25" s="19">
        <v>13</v>
      </c>
      <c r="N25" s="19">
        <v>14</v>
      </c>
    </row>
    <row r="26" spans="1:14" ht="15.7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7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.7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.75">
      <c r="A30" s="19"/>
      <c r="B30" s="19" t="s">
        <v>15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5.75" customHeight="1">
      <c r="A32" s="154" t="s">
        <v>198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1"/>
    </row>
    <row r="33" ht="15.75">
      <c r="N33" s="45" t="s">
        <v>17</v>
      </c>
    </row>
    <row r="34" spans="1:14" ht="15.75">
      <c r="A34" s="136" t="s">
        <v>34</v>
      </c>
      <c r="B34" s="136" t="s">
        <v>3</v>
      </c>
      <c r="C34" s="171" t="s">
        <v>93</v>
      </c>
      <c r="D34" s="171"/>
      <c r="E34" s="171"/>
      <c r="F34" s="171"/>
      <c r="G34" s="171"/>
      <c r="H34" s="171"/>
      <c r="I34" s="167" t="s">
        <v>191</v>
      </c>
      <c r="J34" s="168"/>
      <c r="K34" s="168"/>
      <c r="L34" s="168"/>
      <c r="M34" s="168"/>
      <c r="N34" s="169"/>
    </row>
    <row r="35" spans="1:14" ht="15">
      <c r="A35" s="136"/>
      <c r="B35" s="136"/>
      <c r="C35" s="166" t="s">
        <v>21</v>
      </c>
      <c r="D35" s="166"/>
      <c r="E35" s="166" t="s">
        <v>22</v>
      </c>
      <c r="F35" s="166"/>
      <c r="G35" s="166" t="s">
        <v>23</v>
      </c>
      <c r="H35" s="166" t="s">
        <v>30</v>
      </c>
      <c r="I35" s="166" t="s">
        <v>21</v>
      </c>
      <c r="J35" s="166"/>
      <c r="K35" s="166" t="s">
        <v>22</v>
      </c>
      <c r="L35" s="166"/>
      <c r="M35" s="166" t="s">
        <v>23</v>
      </c>
      <c r="N35" s="166" t="s">
        <v>31</v>
      </c>
    </row>
    <row r="36" spans="1:14" ht="55.5" customHeight="1">
      <c r="A36" s="136"/>
      <c r="B36" s="13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5.75">
      <c r="A37" s="19">
        <v>1</v>
      </c>
      <c r="B37" s="19">
        <v>2</v>
      </c>
      <c r="C37" s="171">
        <v>3</v>
      </c>
      <c r="D37" s="171"/>
      <c r="E37" s="171">
        <v>4</v>
      </c>
      <c r="F37" s="171"/>
      <c r="G37" s="23">
        <v>5</v>
      </c>
      <c r="H37" s="23">
        <v>6</v>
      </c>
      <c r="I37" s="171">
        <v>7</v>
      </c>
      <c r="J37" s="171"/>
      <c r="K37" s="171">
        <v>8</v>
      </c>
      <c r="L37" s="171"/>
      <c r="M37" s="23">
        <v>9</v>
      </c>
      <c r="N37" s="23">
        <v>10</v>
      </c>
    </row>
    <row r="38" spans="1:14" ht="15.75">
      <c r="A38" s="46">
        <v>2110</v>
      </c>
      <c r="B38" s="59" t="s">
        <v>175</v>
      </c>
      <c r="C38" s="172">
        <v>3622300</v>
      </c>
      <c r="D38" s="150"/>
      <c r="E38" s="150">
        <v>0</v>
      </c>
      <c r="F38" s="150"/>
      <c r="G38" s="50">
        <f>E38</f>
        <v>0</v>
      </c>
      <c r="H38" s="102">
        <f>C38+E38</f>
        <v>3622300</v>
      </c>
      <c r="I38" s="172">
        <v>3879500</v>
      </c>
      <c r="J38" s="172"/>
      <c r="K38" s="150">
        <v>0</v>
      </c>
      <c r="L38" s="150"/>
      <c r="M38" s="50">
        <f>K38</f>
        <v>0</v>
      </c>
      <c r="N38" s="102">
        <f>I38+K38</f>
        <v>3879500</v>
      </c>
    </row>
    <row r="39" spans="1:14" ht="25.5">
      <c r="A39" s="46">
        <v>2120</v>
      </c>
      <c r="B39" s="59" t="s">
        <v>138</v>
      </c>
      <c r="C39" s="172">
        <v>796900</v>
      </c>
      <c r="D39" s="150"/>
      <c r="E39" s="150">
        <v>0</v>
      </c>
      <c r="F39" s="150"/>
      <c r="G39" s="50">
        <f aca="true" t="shared" si="6" ref="G39:G49">E39</f>
        <v>0</v>
      </c>
      <c r="H39" s="102">
        <f aca="true" t="shared" si="7" ref="H39:H49">C39+E39</f>
        <v>796900</v>
      </c>
      <c r="I39" s="172">
        <v>853500</v>
      </c>
      <c r="J39" s="172"/>
      <c r="K39" s="150">
        <v>0</v>
      </c>
      <c r="L39" s="150"/>
      <c r="M39" s="50">
        <f aca="true" t="shared" si="8" ref="M39:M49">K39</f>
        <v>0</v>
      </c>
      <c r="N39" s="102">
        <f aca="true" t="shared" si="9" ref="N39:N49">I39+K39</f>
        <v>853500</v>
      </c>
    </row>
    <row r="40" spans="1:14" ht="38.25">
      <c r="A40" s="46">
        <v>2210</v>
      </c>
      <c r="B40" s="59" t="s">
        <v>139</v>
      </c>
      <c r="C40" s="172">
        <v>220500</v>
      </c>
      <c r="D40" s="150"/>
      <c r="E40" s="150">
        <v>0</v>
      </c>
      <c r="F40" s="150"/>
      <c r="G40" s="50">
        <f t="shared" si="6"/>
        <v>0</v>
      </c>
      <c r="H40" s="102">
        <f t="shared" si="7"/>
        <v>220500</v>
      </c>
      <c r="I40" s="172">
        <v>236100</v>
      </c>
      <c r="J40" s="172"/>
      <c r="K40" s="150">
        <v>0</v>
      </c>
      <c r="L40" s="150"/>
      <c r="M40" s="50">
        <f t="shared" si="8"/>
        <v>0</v>
      </c>
      <c r="N40" s="102">
        <f t="shared" si="9"/>
        <v>236100</v>
      </c>
    </row>
    <row r="41" spans="1:14" ht="25.5">
      <c r="A41" s="46">
        <v>2240</v>
      </c>
      <c r="B41" s="59" t="s">
        <v>140</v>
      </c>
      <c r="C41" s="172">
        <v>954300</v>
      </c>
      <c r="D41" s="150"/>
      <c r="E41" s="150">
        <v>0</v>
      </c>
      <c r="F41" s="150"/>
      <c r="G41" s="50">
        <f t="shared" si="6"/>
        <v>0</v>
      </c>
      <c r="H41" s="102">
        <f t="shared" si="7"/>
        <v>954300</v>
      </c>
      <c r="I41" s="172">
        <v>1022000</v>
      </c>
      <c r="J41" s="172"/>
      <c r="K41" s="150">
        <v>0</v>
      </c>
      <c r="L41" s="150"/>
      <c r="M41" s="50">
        <f t="shared" si="8"/>
        <v>0</v>
      </c>
      <c r="N41" s="102">
        <f t="shared" si="9"/>
        <v>1022000</v>
      </c>
    </row>
    <row r="42" spans="1:14" ht="25.5">
      <c r="A42" s="46">
        <v>2250</v>
      </c>
      <c r="B42" s="59" t="s">
        <v>141</v>
      </c>
      <c r="C42" s="172">
        <v>5400</v>
      </c>
      <c r="D42" s="150"/>
      <c r="E42" s="150">
        <v>0</v>
      </c>
      <c r="F42" s="150"/>
      <c r="G42" s="50">
        <f t="shared" si="6"/>
        <v>0</v>
      </c>
      <c r="H42" s="102">
        <f t="shared" si="7"/>
        <v>5400</v>
      </c>
      <c r="I42" s="172">
        <v>5800</v>
      </c>
      <c r="J42" s="172"/>
      <c r="K42" s="150">
        <v>0</v>
      </c>
      <c r="L42" s="150"/>
      <c r="M42" s="50">
        <f t="shared" si="8"/>
        <v>0</v>
      </c>
      <c r="N42" s="102">
        <f t="shared" si="9"/>
        <v>5800</v>
      </c>
    </row>
    <row r="43" spans="1:14" ht="25.5">
      <c r="A43" s="46">
        <v>2271</v>
      </c>
      <c r="B43" s="59" t="s">
        <v>240</v>
      </c>
      <c r="C43" s="172">
        <v>83900</v>
      </c>
      <c r="D43" s="150"/>
      <c r="E43" s="150">
        <v>0</v>
      </c>
      <c r="F43" s="150"/>
      <c r="G43" s="50">
        <f t="shared" si="6"/>
        <v>0</v>
      </c>
      <c r="H43" s="102">
        <f t="shared" si="7"/>
        <v>83900</v>
      </c>
      <c r="I43" s="172">
        <v>90000</v>
      </c>
      <c r="J43" s="172"/>
      <c r="K43" s="150">
        <v>0</v>
      </c>
      <c r="L43" s="150"/>
      <c r="M43" s="50">
        <f t="shared" si="8"/>
        <v>0</v>
      </c>
      <c r="N43" s="102">
        <f t="shared" si="9"/>
        <v>90000</v>
      </c>
    </row>
    <row r="44" spans="1:14" ht="38.25">
      <c r="A44" s="46">
        <v>2272</v>
      </c>
      <c r="B44" s="59" t="s">
        <v>142</v>
      </c>
      <c r="C44" s="172">
        <v>2100</v>
      </c>
      <c r="D44" s="150"/>
      <c r="E44" s="150">
        <v>0</v>
      </c>
      <c r="F44" s="150"/>
      <c r="G44" s="50">
        <f t="shared" si="6"/>
        <v>0</v>
      </c>
      <c r="H44" s="102">
        <f t="shared" si="7"/>
        <v>2100</v>
      </c>
      <c r="I44" s="172">
        <v>2300</v>
      </c>
      <c r="J44" s="172"/>
      <c r="K44" s="150">
        <v>0</v>
      </c>
      <c r="L44" s="150"/>
      <c r="M44" s="50">
        <f t="shared" si="8"/>
        <v>0</v>
      </c>
      <c r="N44" s="102">
        <f t="shared" si="9"/>
        <v>2300</v>
      </c>
    </row>
    <row r="45" spans="1:14" ht="15.75">
      <c r="A45" s="46">
        <v>2273</v>
      </c>
      <c r="B45" s="59" t="s">
        <v>143</v>
      </c>
      <c r="C45" s="172">
        <v>32200</v>
      </c>
      <c r="D45" s="150"/>
      <c r="E45" s="150">
        <v>0</v>
      </c>
      <c r="F45" s="150"/>
      <c r="G45" s="50">
        <f t="shared" si="6"/>
        <v>0</v>
      </c>
      <c r="H45" s="102">
        <f t="shared" si="7"/>
        <v>32200</v>
      </c>
      <c r="I45" s="172">
        <v>34500</v>
      </c>
      <c r="J45" s="172"/>
      <c r="K45" s="150">
        <v>0</v>
      </c>
      <c r="L45" s="150"/>
      <c r="M45" s="50">
        <f t="shared" si="8"/>
        <v>0</v>
      </c>
      <c r="N45" s="102">
        <f t="shared" si="9"/>
        <v>34500</v>
      </c>
    </row>
    <row r="46" spans="1:14" ht="63.75">
      <c r="A46" s="129">
        <v>2282</v>
      </c>
      <c r="B46" s="59" t="s">
        <v>241</v>
      </c>
      <c r="C46" s="173">
        <v>7500</v>
      </c>
      <c r="D46" s="174"/>
      <c r="E46" s="192"/>
      <c r="F46" s="174"/>
      <c r="G46" s="132"/>
      <c r="H46" s="102">
        <v>7500</v>
      </c>
      <c r="I46" s="173">
        <v>8000</v>
      </c>
      <c r="J46" s="174"/>
      <c r="K46" s="192"/>
      <c r="L46" s="174"/>
      <c r="M46" s="132"/>
      <c r="N46" s="102">
        <v>8000</v>
      </c>
    </row>
    <row r="47" spans="1:14" ht="15.75">
      <c r="A47" s="46">
        <v>2800</v>
      </c>
      <c r="B47" s="59" t="s">
        <v>144</v>
      </c>
      <c r="C47" s="172">
        <v>53600</v>
      </c>
      <c r="D47" s="150"/>
      <c r="E47" s="150">
        <v>0</v>
      </c>
      <c r="F47" s="150"/>
      <c r="G47" s="50">
        <f t="shared" si="6"/>
        <v>0</v>
      </c>
      <c r="H47" s="102">
        <f t="shared" si="7"/>
        <v>53600</v>
      </c>
      <c r="I47" s="172">
        <v>57300</v>
      </c>
      <c r="J47" s="172"/>
      <c r="K47" s="150">
        <v>0</v>
      </c>
      <c r="L47" s="150"/>
      <c r="M47" s="50">
        <f t="shared" si="8"/>
        <v>0</v>
      </c>
      <c r="N47" s="102">
        <f t="shared" si="9"/>
        <v>57300</v>
      </c>
    </row>
    <row r="48" spans="1:14" ht="63.75">
      <c r="A48" s="46">
        <v>3110</v>
      </c>
      <c r="B48" s="59" t="s">
        <v>145</v>
      </c>
      <c r="C48" s="170">
        <f>K18</f>
        <v>0</v>
      </c>
      <c r="D48" s="163"/>
      <c r="E48" s="163"/>
      <c r="F48" s="163"/>
      <c r="G48" s="114">
        <f t="shared" si="6"/>
        <v>0</v>
      </c>
      <c r="H48" s="102">
        <f t="shared" si="7"/>
        <v>0</v>
      </c>
      <c r="I48" s="163">
        <v>0</v>
      </c>
      <c r="J48" s="163"/>
      <c r="K48" s="163"/>
      <c r="L48" s="163"/>
      <c r="M48" s="114">
        <f t="shared" si="8"/>
        <v>0</v>
      </c>
      <c r="N48" s="102">
        <f t="shared" si="9"/>
        <v>0</v>
      </c>
    </row>
    <row r="49" spans="1:14" ht="15.75">
      <c r="A49" s="46"/>
      <c r="B49" s="46" t="s">
        <v>15</v>
      </c>
      <c r="C49" s="172">
        <f>SUM(C38:D48)</f>
        <v>5778700</v>
      </c>
      <c r="D49" s="172"/>
      <c r="E49" s="150"/>
      <c r="F49" s="150"/>
      <c r="G49" s="50">
        <f t="shared" si="6"/>
        <v>0</v>
      </c>
      <c r="H49" s="102">
        <f t="shared" si="7"/>
        <v>5778700</v>
      </c>
      <c r="I49" s="172">
        <f>SUM(I38:J48)</f>
        <v>6189000</v>
      </c>
      <c r="J49" s="172"/>
      <c r="K49" s="150">
        <f>SUM(K38:L48)</f>
        <v>0</v>
      </c>
      <c r="L49" s="150"/>
      <c r="M49" s="50">
        <f t="shared" si="8"/>
        <v>0</v>
      </c>
      <c r="N49" s="102">
        <f t="shared" si="9"/>
        <v>6189000</v>
      </c>
    </row>
    <row r="51" spans="1:14" ht="15.75" customHeight="1">
      <c r="A51" s="154" t="s">
        <v>199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1"/>
    </row>
    <row r="52" ht="15.75">
      <c r="N52" s="45" t="s">
        <v>17</v>
      </c>
    </row>
    <row r="53" spans="1:14" ht="15.75">
      <c r="A53" s="136" t="s">
        <v>35</v>
      </c>
      <c r="B53" s="136" t="s">
        <v>3</v>
      </c>
      <c r="C53" s="171" t="s">
        <v>93</v>
      </c>
      <c r="D53" s="171"/>
      <c r="E53" s="171"/>
      <c r="F53" s="171"/>
      <c r="G53" s="171"/>
      <c r="H53" s="171"/>
      <c r="I53" s="167" t="s">
        <v>191</v>
      </c>
      <c r="J53" s="168"/>
      <c r="K53" s="168"/>
      <c r="L53" s="168"/>
      <c r="M53" s="168"/>
      <c r="N53" s="169"/>
    </row>
    <row r="54" spans="1:14" ht="15">
      <c r="A54" s="136"/>
      <c r="B54" s="136"/>
      <c r="C54" s="166" t="s">
        <v>21</v>
      </c>
      <c r="D54" s="166"/>
      <c r="E54" s="166" t="s">
        <v>22</v>
      </c>
      <c r="F54" s="166"/>
      <c r="G54" s="166" t="s">
        <v>23</v>
      </c>
      <c r="H54" s="166" t="s">
        <v>30</v>
      </c>
      <c r="I54" s="166" t="s">
        <v>21</v>
      </c>
      <c r="J54" s="166"/>
      <c r="K54" s="166" t="s">
        <v>22</v>
      </c>
      <c r="L54" s="166"/>
      <c r="M54" s="166" t="s">
        <v>23</v>
      </c>
      <c r="N54" s="166" t="s">
        <v>31</v>
      </c>
    </row>
    <row r="55" spans="1:14" ht="55.5" customHeight="1">
      <c r="A55" s="136"/>
      <c r="B55" s="13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</row>
    <row r="56" spans="1:14" ht="15.75">
      <c r="A56" s="19">
        <v>1</v>
      </c>
      <c r="B56" s="19">
        <v>2</v>
      </c>
      <c r="C56" s="171">
        <v>3</v>
      </c>
      <c r="D56" s="171"/>
      <c r="E56" s="171">
        <v>4</v>
      </c>
      <c r="F56" s="171"/>
      <c r="G56" s="23">
        <v>5</v>
      </c>
      <c r="H56" s="23">
        <v>6</v>
      </c>
      <c r="I56" s="171">
        <v>7</v>
      </c>
      <c r="J56" s="171"/>
      <c r="K56" s="171">
        <v>8</v>
      </c>
      <c r="L56" s="171"/>
      <c r="M56" s="23">
        <v>9</v>
      </c>
      <c r="N56" s="23">
        <v>10</v>
      </c>
    </row>
    <row r="57" spans="1:14" ht="15.75">
      <c r="A57" s="19"/>
      <c r="B57" s="20"/>
      <c r="C57" s="150"/>
      <c r="D57" s="150"/>
      <c r="E57" s="150"/>
      <c r="F57" s="150"/>
      <c r="G57" s="24"/>
      <c r="H57" s="24"/>
      <c r="I57" s="150"/>
      <c r="J57" s="150"/>
      <c r="K57" s="150"/>
      <c r="L57" s="150"/>
      <c r="M57" s="24"/>
      <c r="N57" s="24"/>
    </row>
    <row r="58" spans="1:14" ht="15.75">
      <c r="A58" s="19"/>
      <c r="B58" s="20"/>
      <c r="C58" s="150"/>
      <c r="D58" s="150"/>
      <c r="E58" s="150"/>
      <c r="F58" s="150"/>
      <c r="G58" s="24"/>
      <c r="H58" s="24"/>
      <c r="I58" s="150"/>
      <c r="J58" s="150"/>
      <c r="K58" s="150"/>
      <c r="L58" s="150"/>
      <c r="M58" s="24"/>
      <c r="N58" s="24"/>
    </row>
    <row r="59" spans="1:14" ht="15.75">
      <c r="A59" s="19"/>
      <c r="B59" s="20"/>
      <c r="C59" s="150"/>
      <c r="D59" s="150"/>
      <c r="E59" s="150"/>
      <c r="F59" s="150"/>
      <c r="G59" s="24"/>
      <c r="H59" s="24"/>
      <c r="I59" s="150"/>
      <c r="J59" s="150"/>
      <c r="K59" s="150"/>
      <c r="L59" s="150"/>
      <c r="M59" s="24"/>
      <c r="N59" s="24"/>
    </row>
    <row r="60" spans="1:14" ht="15.75">
      <c r="A60" s="19"/>
      <c r="B60" s="20"/>
      <c r="C60" s="150"/>
      <c r="D60" s="150"/>
      <c r="E60" s="150"/>
      <c r="F60" s="150"/>
      <c r="G60" s="24"/>
      <c r="H60" s="24"/>
      <c r="I60" s="150"/>
      <c r="J60" s="150"/>
      <c r="K60" s="150"/>
      <c r="L60" s="150"/>
      <c r="M60" s="24"/>
      <c r="N60" s="24"/>
    </row>
    <row r="61" spans="1:14" ht="15.75">
      <c r="A61" s="19"/>
      <c r="B61" s="19" t="s">
        <v>15</v>
      </c>
      <c r="C61" s="175"/>
      <c r="D61" s="175"/>
      <c r="E61" s="175"/>
      <c r="F61" s="175"/>
      <c r="G61" s="22"/>
      <c r="H61" s="22"/>
      <c r="I61" s="175"/>
      <c r="J61" s="175"/>
      <c r="K61" s="175"/>
      <c r="L61" s="175"/>
      <c r="M61" s="22"/>
      <c r="N61" s="22"/>
    </row>
  </sheetData>
  <sheetProtection/>
  <mergeCells count="116">
    <mergeCell ref="A1:I1"/>
    <mergeCell ref="J1:M1"/>
    <mergeCell ref="A3:M3"/>
    <mergeCell ref="A5:A6"/>
    <mergeCell ref="B5:B6"/>
    <mergeCell ref="C5:F5"/>
    <mergeCell ref="G5:J5"/>
    <mergeCell ref="K5:N5"/>
    <mergeCell ref="A21:M21"/>
    <mergeCell ref="A34:A36"/>
    <mergeCell ref="B34:B36"/>
    <mergeCell ref="C34:H34"/>
    <mergeCell ref="I34:N34"/>
    <mergeCell ref="C35:D36"/>
    <mergeCell ref="E35:F36"/>
    <mergeCell ref="G35:G36"/>
    <mergeCell ref="H35:H36"/>
    <mergeCell ref="I35:J36"/>
    <mergeCell ref="N35:N36"/>
    <mergeCell ref="A23:A24"/>
    <mergeCell ref="B23:B24"/>
    <mergeCell ref="C23:F23"/>
    <mergeCell ref="G23:J23"/>
    <mergeCell ref="K23:N23"/>
    <mergeCell ref="I42:J42"/>
    <mergeCell ref="K42:L42"/>
    <mergeCell ref="A32:M32"/>
    <mergeCell ref="C41:D41"/>
    <mergeCell ref="E41:F41"/>
    <mergeCell ref="I41:J41"/>
    <mergeCell ref="C37:D37"/>
    <mergeCell ref="E37:F37"/>
    <mergeCell ref="K35:L36"/>
    <mergeCell ref="M35:M36"/>
    <mergeCell ref="N54:N55"/>
    <mergeCell ref="C43:D43"/>
    <mergeCell ref="E43:F43"/>
    <mergeCell ref="I43:J43"/>
    <mergeCell ref="K43:L43"/>
    <mergeCell ref="I37:J37"/>
    <mergeCell ref="K37:L37"/>
    <mergeCell ref="K41:L41"/>
    <mergeCell ref="C42:D42"/>
    <mergeCell ref="E42:F42"/>
    <mergeCell ref="E54:F55"/>
    <mergeCell ref="G54:G55"/>
    <mergeCell ref="H54:H55"/>
    <mergeCell ref="I54:J55"/>
    <mergeCell ref="K54:L55"/>
    <mergeCell ref="M54:M55"/>
    <mergeCell ref="C56:D56"/>
    <mergeCell ref="E56:F56"/>
    <mergeCell ref="I56:J56"/>
    <mergeCell ref="K56:L56"/>
    <mergeCell ref="A51:M51"/>
    <mergeCell ref="A53:A55"/>
    <mergeCell ref="B53:B55"/>
    <mergeCell ref="C53:H53"/>
    <mergeCell ref="I53:N53"/>
    <mergeCell ref="C54:D55"/>
    <mergeCell ref="I60:J60"/>
    <mergeCell ref="K60:L60"/>
    <mergeCell ref="C57:D57"/>
    <mergeCell ref="E57:F57"/>
    <mergeCell ref="I57:J57"/>
    <mergeCell ref="K57:L57"/>
    <mergeCell ref="C58:D58"/>
    <mergeCell ref="E58:F58"/>
    <mergeCell ref="I58:J58"/>
    <mergeCell ref="K58:L58"/>
    <mergeCell ref="C61:D61"/>
    <mergeCell ref="E61:F61"/>
    <mergeCell ref="I61:J61"/>
    <mergeCell ref="K61:L61"/>
    <mergeCell ref="C59:D59"/>
    <mergeCell ref="E59:F59"/>
    <mergeCell ref="I59:J59"/>
    <mergeCell ref="K59:L59"/>
    <mergeCell ref="C60:D60"/>
    <mergeCell ref="E60:F60"/>
    <mergeCell ref="E47:F47"/>
    <mergeCell ref="E48:F48"/>
    <mergeCell ref="C38:D38"/>
    <mergeCell ref="C39:D39"/>
    <mergeCell ref="C40:D40"/>
    <mergeCell ref="C44:D44"/>
    <mergeCell ref="C45:D45"/>
    <mergeCell ref="C47:D47"/>
    <mergeCell ref="C46:D46"/>
    <mergeCell ref="E46:F46"/>
    <mergeCell ref="I44:J44"/>
    <mergeCell ref="K44:L44"/>
    <mergeCell ref="E49:F49"/>
    <mergeCell ref="C48:D48"/>
    <mergeCell ref="C49:D49"/>
    <mergeCell ref="E38:F38"/>
    <mergeCell ref="E39:F39"/>
    <mergeCell ref="E40:F40"/>
    <mergeCell ref="E44:F44"/>
    <mergeCell ref="E45:F45"/>
    <mergeCell ref="I38:J38"/>
    <mergeCell ref="K38:L38"/>
    <mergeCell ref="I39:J39"/>
    <mergeCell ref="K39:L39"/>
    <mergeCell ref="I40:J40"/>
    <mergeCell ref="K40:L40"/>
    <mergeCell ref="I49:J49"/>
    <mergeCell ref="K49:L49"/>
    <mergeCell ref="I45:J45"/>
    <mergeCell ref="K45:L45"/>
    <mergeCell ref="I47:J47"/>
    <mergeCell ref="K47:L47"/>
    <mergeCell ref="I48:J48"/>
    <mergeCell ref="K48:L48"/>
    <mergeCell ref="I46:J46"/>
    <mergeCell ref="K46:L4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D4">
      <selection activeCell="K8" sqref="K8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54" t="s">
        <v>36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ht="10.5" customHeight="1"/>
    <row r="3" spans="1:13" ht="15.75">
      <c r="A3" s="154" t="s">
        <v>200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ht="15.75">
      <c r="N4" s="45" t="s">
        <v>17</v>
      </c>
    </row>
    <row r="5" spans="1:14" ht="15.75" customHeight="1">
      <c r="A5" s="136" t="s">
        <v>37</v>
      </c>
      <c r="B5" s="136" t="s">
        <v>86</v>
      </c>
      <c r="C5" s="136" t="s">
        <v>188</v>
      </c>
      <c r="D5" s="136"/>
      <c r="E5" s="136"/>
      <c r="F5" s="136"/>
      <c r="G5" s="136" t="s">
        <v>189</v>
      </c>
      <c r="H5" s="136"/>
      <c r="I5" s="136"/>
      <c r="J5" s="136"/>
      <c r="K5" s="136" t="s">
        <v>190</v>
      </c>
      <c r="L5" s="136"/>
      <c r="M5" s="136"/>
      <c r="N5" s="136"/>
    </row>
    <row r="6" spans="1:14" ht="69.75" customHeight="1">
      <c r="A6" s="136"/>
      <c r="B6" s="136"/>
      <c r="C6" s="19" t="s">
        <v>21</v>
      </c>
      <c r="D6" s="19" t="s">
        <v>22</v>
      </c>
      <c r="E6" s="19" t="s">
        <v>23</v>
      </c>
      <c r="F6" s="21" t="s">
        <v>30</v>
      </c>
      <c r="G6" s="19" t="s">
        <v>21</v>
      </c>
      <c r="H6" s="19" t="s">
        <v>22</v>
      </c>
      <c r="I6" s="19" t="s">
        <v>23</v>
      </c>
      <c r="J6" s="19" t="s">
        <v>29</v>
      </c>
      <c r="K6" s="19" t="s">
        <v>21</v>
      </c>
      <c r="L6" s="19" t="s">
        <v>22</v>
      </c>
      <c r="M6" s="19" t="s">
        <v>23</v>
      </c>
      <c r="N6" s="19" t="s">
        <v>32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78.75">
      <c r="A8" s="19">
        <v>1</v>
      </c>
      <c r="B8" s="20" t="s">
        <v>134</v>
      </c>
      <c r="C8" s="61">
        <f>'Форма 2021-1'!E30</f>
        <v>3413164</v>
      </c>
      <c r="D8" s="61">
        <f>'Форма 2021-1'!E38</f>
        <v>38400</v>
      </c>
      <c r="E8" s="61">
        <f>D8</f>
        <v>38400</v>
      </c>
      <c r="F8" s="61">
        <f>C8+D8</f>
        <v>3451564</v>
      </c>
      <c r="G8" s="61">
        <f>'Форма 2021-1'!F23</f>
        <v>4299600</v>
      </c>
      <c r="H8" s="61">
        <f>'Форма 2021-1'!F38</f>
        <v>0</v>
      </c>
      <c r="I8" s="61">
        <f>H8</f>
        <v>0</v>
      </c>
      <c r="J8" s="61">
        <f>G8+H8</f>
        <v>4299600</v>
      </c>
      <c r="K8" s="61">
        <f>'Форма 2021-1'!G30</f>
        <v>6523715</v>
      </c>
      <c r="L8" s="61">
        <f>'Форма 2021-1'!G38</f>
        <v>140000</v>
      </c>
      <c r="M8" s="61">
        <f>L8</f>
        <v>140000</v>
      </c>
      <c r="N8" s="61">
        <f>K8+L8</f>
        <v>6663715</v>
      </c>
    </row>
    <row r="9" spans="1:14" ht="15.75">
      <c r="A9" s="19"/>
      <c r="B9" s="19" t="s">
        <v>15</v>
      </c>
      <c r="C9" s="58">
        <f>C8</f>
        <v>3413164</v>
      </c>
      <c r="D9" s="58">
        <f aca="true" t="shared" si="0" ref="D9:N9">D8</f>
        <v>38400</v>
      </c>
      <c r="E9" s="58">
        <f t="shared" si="0"/>
        <v>38400</v>
      </c>
      <c r="F9" s="58">
        <f t="shared" si="0"/>
        <v>3451564</v>
      </c>
      <c r="G9" s="58">
        <f t="shared" si="0"/>
        <v>4299600</v>
      </c>
      <c r="H9" s="58">
        <f t="shared" si="0"/>
        <v>0</v>
      </c>
      <c r="I9" s="58">
        <f t="shared" si="0"/>
        <v>0</v>
      </c>
      <c r="J9" s="58">
        <f t="shared" si="0"/>
        <v>4299600</v>
      </c>
      <c r="K9" s="58">
        <f t="shared" si="0"/>
        <v>6523715</v>
      </c>
      <c r="L9" s="58">
        <f t="shared" si="0"/>
        <v>140000</v>
      </c>
      <c r="M9" s="58">
        <f t="shared" si="0"/>
        <v>140000</v>
      </c>
      <c r="N9" s="58">
        <f t="shared" si="0"/>
        <v>6663715</v>
      </c>
    </row>
    <row r="11" spans="1:14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.75" customHeight="1">
      <c r="A12" s="154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1"/>
    </row>
    <row r="13" ht="15.75">
      <c r="N13" s="45" t="s">
        <v>17</v>
      </c>
    </row>
    <row r="14" spans="1:14" ht="15.75">
      <c r="A14" s="136" t="s">
        <v>37</v>
      </c>
      <c r="B14" s="136" t="s">
        <v>86</v>
      </c>
      <c r="C14" s="171" t="s">
        <v>93</v>
      </c>
      <c r="D14" s="171"/>
      <c r="E14" s="171"/>
      <c r="F14" s="171"/>
      <c r="G14" s="171"/>
      <c r="H14" s="171"/>
      <c r="I14" s="167" t="s">
        <v>191</v>
      </c>
      <c r="J14" s="168"/>
      <c r="K14" s="168"/>
      <c r="L14" s="168"/>
      <c r="M14" s="168"/>
      <c r="N14" s="169"/>
    </row>
    <row r="15" spans="1:14" ht="15">
      <c r="A15" s="136"/>
      <c r="B15" s="136"/>
      <c r="C15" s="166" t="s">
        <v>21</v>
      </c>
      <c r="D15" s="166"/>
      <c r="E15" s="166" t="s">
        <v>22</v>
      </c>
      <c r="F15" s="166"/>
      <c r="G15" s="166" t="s">
        <v>23</v>
      </c>
      <c r="H15" s="166" t="s">
        <v>30</v>
      </c>
      <c r="I15" s="166" t="s">
        <v>21</v>
      </c>
      <c r="J15" s="166"/>
      <c r="K15" s="166" t="s">
        <v>22</v>
      </c>
      <c r="L15" s="166"/>
      <c r="M15" s="166" t="s">
        <v>23</v>
      </c>
      <c r="N15" s="166" t="s">
        <v>31</v>
      </c>
    </row>
    <row r="16" spans="1:14" ht="55.5" customHeight="1">
      <c r="A16" s="136"/>
      <c r="B16" s="13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</row>
    <row r="17" spans="1:14" ht="15.75">
      <c r="A17" s="19">
        <v>1</v>
      </c>
      <c r="B17" s="19">
        <v>2</v>
      </c>
      <c r="C17" s="171">
        <v>3</v>
      </c>
      <c r="D17" s="171"/>
      <c r="E17" s="171">
        <v>4</v>
      </c>
      <c r="F17" s="171"/>
      <c r="G17" s="23">
        <v>5</v>
      </c>
      <c r="H17" s="23">
        <v>6</v>
      </c>
      <c r="I17" s="171">
        <v>7</v>
      </c>
      <c r="J17" s="171"/>
      <c r="K17" s="171">
        <v>8</v>
      </c>
      <c r="L17" s="171"/>
      <c r="M17" s="23">
        <v>9</v>
      </c>
      <c r="N17" s="23">
        <v>10</v>
      </c>
    </row>
    <row r="18" spans="1:14" ht="69.75" customHeight="1">
      <c r="A18" s="19">
        <v>1</v>
      </c>
      <c r="B18" s="20" t="s">
        <v>134</v>
      </c>
      <c r="C18" s="177">
        <f>'Форма 2021-1'!H30</f>
        <v>5778700</v>
      </c>
      <c r="D18" s="177"/>
      <c r="E18" s="177">
        <f>'Форма 2021-1'!H38</f>
        <v>0</v>
      </c>
      <c r="F18" s="177"/>
      <c r="G18" s="62">
        <f>E18</f>
        <v>0</v>
      </c>
      <c r="H18" s="62">
        <f>C18+E18</f>
        <v>5778700</v>
      </c>
      <c r="I18" s="177">
        <f>'Форма 2021-1'!I30</f>
        <v>6189000</v>
      </c>
      <c r="J18" s="177"/>
      <c r="K18" s="177">
        <f>'Форма 2021-1'!I38</f>
        <v>0</v>
      </c>
      <c r="L18" s="177"/>
      <c r="M18" s="62">
        <f>K18</f>
        <v>0</v>
      </c>
      <c r="N18" s="62">
        <f>I18+K18</f>
        <v>6189000</v>
      </c>
    </row>
    <row r="19" spans="1:14" ht="15.75">
      <c r="A19" s="19"/>
      <c r="B19" s="19" t="s">
        <v>15</v>
      </c>
      <c r="C19" s="176">
        <f>C18</f>
        <v>5778700</v>
      </c>
      <c r="D19" s="176"/>
      <c r="E19" s="176">
        <f>E18</f>
        <v>0</v>
      </c>
      <c r="F19" s="176"/>
      <c r="G19" s="108">
        <f>G18</f>
        <v>0</v>
      </c>
      <c r="H19" s="108">
        <f>H18</f>
        <v>5778700</v>
      </c>
      <c r="I19" s="176">
        <f>I18</f>
        <v>6189000</v>
      </c>
      <c r="J19" s="176"/>
      <c r="K19" s="176">
        <f>K18</f>
        <v>0</v>
      </c>
      <c r="L19" s="176"/>
      <c r="M19" s="108">
        <f>M18</f>
        <v>0</v>
      </c>
      <c r="N19" s="108">
        <f>N18</f>
        <v>6189000</v>
      </c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9:D19"/>
    <mergeCell ref="E19:F19"/>
    <mergeCell ref="I19:J19"/>
    <mergeCell ref="K19:L19"/>
    <mergeCell ref="C18:D18"/>
    <mergeCell ref="E18:F18"/>
    <mergeCell ref="I18:J18"/>
    <mergeCell ref="K18:L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39"/>
  <sheetViews>
    <sheetView view="pageBreakPreview" zoomScaleSheetLayoutView="100" zoomScalePageLayoutView="0" workbookViewId="0" topLeftCell="B4">
      <selection activeCell="L11" sqref="L11"/>
    </sheetView>
  </sheetViews>
  <sheetFormatPr defaultColWidth="9.140625" defaultRowHeight="15"/>
  <cols>
    <col min="1" max="1" width="5.28125" style="0" customWidth="1"/>
    <col min="2" max="2" width="39.57421875" style="0" customWidth="1"/>
    <col min="3" max="3" width="9.57421875" style="0" customWidth="1"/>
    <col min="4" max="4" width="17.7109375" style="0" customWidth="1"/>
    <col min="5" max="5" width="14.7109375" style="0" customWidth="1"/>
    <col min="6" max="6" width="13.00390625" style="0" customWidth="1"/>
    <col min="7" max="7" width="14.00390625" style="0" customWidth="1"/>
    <col min="8" max="8" width="12.8515625" style="0" customWidth="1"/>
    <col min="9" max="9" width="12.7109375" style="0" customWidth="1"/>
    <col min="10" max="10" width="13.00390625" style="0" customWidth="1"/>
    <col min="11" max="11" width="13.57421875" style="0" customWidth="1"/>
    <col min="12" max="12" width="12.7109375" style="0" customWidth="1"/>
    <col min="13" max="13" width="13.28125" style="0" customWidth="1"/>
  </cols>
  <sheetData>
    <row r="1" spans="1:12" ht="15.75">
      <c r="A1" s="154" t="s">
        <v>98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ht="6.75" customHeight="1"/>
    <row r="3" spans="1:12" ht="15.75">
      <c r="A3" s="154" t="s">
        <v>202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ht="12.75" customHeight="1">
      <c r="M4" s="45" t="s">
        <v>17</v>
      </c>
    </row>
    <row r="5" spans="1:13" ht="15.75" customHeight="1">
      <c r="A5" s="136" t="s">
        <v>37</v>
      </c>
      <c r="B5" s="136" t="s">
        <v>38</v>
      </c>
      <c r="C5" s="180" t="s">
        <v>39</v>
      </c>
      <c r="D5" s="180" t="s">
        <v>40</v>
      </c>
      <c r="E5" s="136" t="s">
        <v>188</v>
      </c>
      <c r="F5" s="136"/>
      <c r="G5" s="136"/>
      <c r="H5" s="136" t="s">
        <v>189</v>
      </c>
      <c r="I5" s="136"/>
      <c r="J5" s="136"/>
      <c r="K5" s="185" t="s">
        <v>190</v>
      </c>
      <c r="L5" s="185"/>
      <c r="M5" s="185"/>
    </row>
    <row r="6" spans="1:13" ht="30" customHeight="1">
      <c r="A6" s="136"/>
      <c r="B6" s="136"/>
      <c r="C6" s="181"/>
      <c r="D6" s="181"/>
      <c r="E6" s="19" t="s">
        <v>21</v>
      </c>
      <c r="F6" s="19" t="s">
        <v>22</v>
      </c>
      <c r="G6" s="21" t="s">
        <v>45</v>
      </c>
      <c r="H6" s="19" t="s">
        <v>21</v>
      </c>
      <c r="I6" s="19" t="s">
        <v>22</v>
      </c>
      <c r="J6" s="19" t="s">
        <v>46</v>
      </c>
      <c r="K6" s="19" t="s">
        <v>21</v>
      </c>
      <c r="L6" s="19" t="s">
        <v>22</v>
      </c>
      <c r="M6" s="19" t="s">
        <v>32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21" ht="15.75">
      <c r="A8" s="63">
        <v>1</v>
      </c>
      <c r="B8" s="74" t="s">
        <v>146</v>
      </c>
      <c r="C8" s="75"/>
      <c r="D8" s="75"/>
      <c r="E8" s="75"/>
      <c r="F8" s="75"/>
      <c r="G8" s="75"/>
      <c r="H8" s="76"/>
      <c r="I8" s="76"/>
      <c r="J8" s="76"/>
      <c r="K8" s="76"/>
      <c r="L8" s="76"/>
      <c r="M8" s="76"/>
      <c r="N8" s="66"/>
      <c r="O8" s="66"/>
      <c r="P8" s="67"/>
      <c r="Q8" s="67"/>
      <c r="R8" s="67"/>
      <c r="S8" s="67"/>
      <c r="T8" s="67"/>
      <c r="U8" s="67"/>
    </row>
    <row r="9" spans="1:21" ht="45">
      <c r="A9" s="64" t="s">
        <v>147</v>
      </c>
      <c r="B9" s="77" t="s">
        <v>148</v>
      </c>
      <c r="C9" s="78" t="s">
        <v>129</v>
      </c>
      <c r="D9" s="79" t="s">
        <v>172</v>
      </c>
      <c r="E9" s="128">
        <v>3413164</v>
      </c>
      <c r="F9" s="83">
        <v>0</v>
      </c>
      <c r="G9" s="83">
        <f>E9+F9</f>
        <v>3413164</v>
      </c>
      <c r="H9" s="128">
        <v>4299600</v>
      </c>
      <c r="I9" s="83"/>
      <c r="J9" s="83">
        <f>H9+I9</f>
        <v>4299600</v>
      </c>
      <c r="K9" s="128">
        <v>6663715</v>
      </c>
      <c r="L9" s="83"/>
      <c r="M9" s="83">
        <f>K9+L9</f>
        <v>6663715</v>
      </c>
      <c r="N9" s="68"/>
      <c r="O9" s="68"/>
      <c r="P9" s="68"/>
      <c r="Q9" s="69"/>
      <c r="R9" s="69"/>
      <c r="S9" s="69"/>
      <c r="T9" s="69"/>
      <c r="U9" s="67"/>
    </row>
    <row r="10" spans="1:21" ht="25.5">
      <c r="A10" s="64" t="s">
        <v>149</v>
      </c>
      <c r="B10" s="81" t="s">
        <v>150</v>
      </c>
      <c r="C10" s="82" t="s">
        <v>129</v>
      </c>
      <c r="D10" s="79" t="s">
        <v>172</v>
      </c>
      <c r="E10" s="116" t="s">
        <v>186</v>
      </c>
      <c r="F10" s="79">
        <v>38400</v>
      </c>
      <c r="G10" s="83">
        <f>F10</f>
        <v>38400</v>
      </c>
      <c r="H10" s="116" t="s">
        <v>186</v>
      </c>
      <c r="I10" s="83"/>
      <c r="J10" s="83"/>
      <c r="K10" s="116" t="s">
        <v>186</v>
      </c>
      <c r="L10" s="80">
        <v>140000</v>
      </c>
      <c r="M10" s="80">
        <f>L10</f>
        <v>140000</v>
      </c>
      <c r="N10" s="68"/>
      <c r="O10" s="68"/>
      <c r="P10" s="68"/>
      <c r="Q10" s="70"/>
      <c r="R10" s="70"/>
      <c r="S10" s="70"/>
      <c r="T10" s="70"/>
      <c r="U10" s="67"/>
    </row>
    <row r="11" spans="1:21" ht="15.75">
      <c r="A11" s="64" t="s">
        <v>151</v>
      </c>
      <c r="B11" s="77" t="s">
        <v>242</v>
      </c>
      <c r="C11" s="78" t="s">
        <v>170</v>
      </c>
      <c r="D11" s="79" t="s">
        <v>173</v>
      </c>
      <c r="E11" s="124">
        <v>13</v>
      </c>
      <c r="F11" s="79"/>
      <c r="G11" s="124">
        <f aca="true" t="shared" si="0" ref="G11:G20">E11+F11</f>
        <v>13</v>
      </c>
      <c r="H11" s="124">
        <v>14</v>
      </c>
      <c r="I11" s="83"/>
      <c r="J11" s="83">
        <f>H11+I11</f>
        <v>14</v>
      </c>
      <c r="K11" s="83">
        <v>14</v>
      </c>
      <c r="L11" s="83"/>
      <c r="M11" s="83">
        <f>K11+L11</f>
        <v>14</v>
      </c>
      <c r="N11" s="68"/>
      <c r="O11" s="68"/>
      <c r="P11" s="68"/>
      <c r="Q11" s="71"/>
      <c r="R11" s="71"/>
      <c r="S11" s="71"/>
      <c r="T11" s="71"/>
      <c r="U11" s="67"/>
    </row>
    <row r="12" spans="1:21" ht="15.75">
      <c r="A12" s="65" t="s">
        <v>154</v>
      </c>
      <c r="B12" s="84" t="s">
        <v>155</v>
      </c>
      <c r="C12" s="74"/>
      <c r="D12" s="75"/>
      <c r="E12" s="85"/>
      <c r="F12" s="75"/>
      <c r="G12" s="83">
        <f t="shared" si="0"/>
        <v>0</v>
      </c>
      <c r="H12" s="85"/>
      <c r="I12" s="85"/>
      <c r="J12" s="83"/>
      <c r="K12" s="76"/>
      <c r="L12" s="76"/>
      <c r="M12" s="76"/>
      <c r="N12" s="66"/>
      <c r="O12" s="66"/>
      <c r="P12" s="66"/>
      <c r="Q12" s="72"/>
      <c r="R12" s="72"/>
      <c r="S12" s="72"/>
      <c r="T12" s="72"/>
      <c r="U12" s="67"/>
    </row>
    <row r="13" spans="1:21" ht="33.75" customHeight="1">
      <c r="A13" s="64" t="s">
        <v>156</v>
      </c>
      <c r="B13" s="77" t="s">
        <v>157</v>
      </c>
      <c r="C13" s="78" t="s">
        <v>170</v>
      </c>
      <c r="D13" s="79" t="s">
        <v>244</v>
      </c>
      <c r="E13" s="83">
        <v>8800</v>
      </c>
      <c r="F13" s="79">
        <v>0</v>
      </c>
      <c r="G13" s="83">
        <f t="shared" si="0"/>
        <v>8800</v>
      </c>
      <c r="H13" s="83">
        <v>9500</v>
      </c>
      <c r="I13" s="83"/>
      <c r="J13" s="83">
        <f>H13+I13</f>
        <v>9500</v>
      </c>
      <c r="K13" s="83">
        <v>9500</v>
      </c>
      <c r="L13" s="83"/>
      <c r="M13" s="83">
        <f>K13+L13</f>
        <v>9500</v>
      </c>
      <c r="N13" s="68"/>
      <c r="O13" s="68"/>
      <c r="P13" s="68"/>
      <c r="Q13" s="73"/>
      <c r="R13" s="73"/>
      <c r="S13" s="73"/>
      <c r="T13" s="73"/>
      <c r="U13" s="67"/>
    </row>
    <row r="14" spans="1:21" ht="15.75">
      <c r="A14" s="64" t="s">
        <v>161</v>
      </c>
      <c r="B14" s="77" t="s">
        <v>243</v>
      </c>
      <c r="C14" s="78" t="s">
        <v>170</v>
      </c>
      <c r="D14" s="79" t="s">
        <v>172</v>
      </c>
      <c r="E14" s="118"/>
      <c r="F14" s="79">
        <v>4</v>
      </c>
      <c r="G14" s="83">
        <f t="shared" si="0"/>
        <v>4</v>
      </c>
      <c r="H14" s="83"/>
      <c r="I14" s="83"/>
      <c r="J14" s="83"/>
      <c r="K14" s="83"/>
      <c r="L14" s="83">
        <v>7</v>
      </c>
      <c r="M14" s="83">
        <f>K14+L14</f>
        <v>7</v>
      </c>
      <c r="N14" s="68"/>
      <c r="O14" s="68"/>
      <c r="P14" s="68"/>
      <c r="Q14" s="70"/>
      <c r="R14" s="70"/>
      <c r="S14" s="70"/>
      <c r="T14" s="70"/>
      <c r="U14" s="67"/>
    </row>
    <row r="15" spans="1:21" ht="15.75">
      <c r="A15" s="65" t="s">
        <v>162</v>
      </c>
      <c r="B15" s="84" t="s">
        <v>163</v>
      </c>
      <c r="C15" s="74"/>
      <c r="D15" s="75"/>
      <c r="E15" s="76"/>
      <c r="F15" s="75"/>
      <c r="G15" s="83"/>
      <c r="H15" s="76"/>
      <c r="I15" s="85"/>
      <c r="J15" s="83"/>
      <c r="K15" s="76"/>
      <c r="L15" s="85"/>
      <c r="M15" s="83"/>
      <c r="N15" s="66"/>
      <c r="O15" s="66"/>
      <c r="P15" s="66"/>
      <c r="Q15" s="70"/>
      <c r="R15" s="70"/>
      <c r="S15" s="70"/>
      <c r="T15" s="70"/>
      <c r="U15" s="67"/>
    </row>
    <row r="16" spans="1:21" ht="33.75" customHeight="1">
      <c r="A16" s="64" t="s">
        <v>164</v>
      </c>
      <c r="B16" s="77" t="s">
        <v>248</v>
      </c>
      <c r="C16" s="78" t="s">
        <v>170</v>
      </c>
      <c r="D16" s="79" t="s">
        <v>174</v>
      </c>
      <c r="E16" s="83">
        <v>677</v>
      </c>
      <c r="F16" s="79"/>
      <c r="G16" s="83">
        <f t="shared" si="0"/>
        <v>677</v>
      </c>
      <c r="H16" s="83">
        <v>633</v>
      </c>
      <c r="I16" s="83"/>
      <c r="J16" s="83">
        <f>H16+I16</f>
        <v>633</v>
      </c>
      <c r="K16" s="83">
        <v>678</v>
      </c>
      <c r="L16" s="83"/>
      <c r="M16" s="83">
        <f>K16+L16</f>
        <v>678</v>
      </c>
      <c r="N16" s="68"/>
      <c r="O16" s="68"/>
      <c r="P16" s="68"/>
      <c r="Q16" s="73"/>
      <c r="R16" s="73"/>
      <c r="S16" s="73"/>
      <c r="T16" s="73"/>
      <c r="U16" s="67"/>
    </row>
    <row r="17" spans="1:21" ht="30">
      <c r="A17" s="64" t="s">
        <v>165</v>
      </c>
      <c r="B17" s="77" t="s">
        <v>245</v>
      </c>
      <c r="C17" s="78" t="s">
        <v>170</v>
      </c>
      <c r="D17" s="79" t="s">
        <v>174</v>
      </c>
      <c r="E17" s="83">
        <v>9600</v>
      </c>
      <c r="F17" s="79">
        <v>9600</v>
      </c>
      <c r="G17" s="83">
        <f t="shared" si="0"/>
        <v>19200</v>
      </c>
      <c r="H17" s="83"/>
      <c r="I17" s="83"/>
      <c r="J17" s="83"/>
      <c r="K17" s="83"/>
      <c r="L17" s="83">
        <v>20000</v>
      </c>
      <c r="M17" s="83">
        <f>K17+L17</f>
        <v>20000</v>
      </c>
      <c r="N17" s="68"/>
      <c r="O17" s="68"/>
      <c r="P17" s="68"/>
      <c r="Q17" s="72"/>
      <c r="R17" s="72"/>
      <c r="S17" s="72"/>
      <c r="T17" s="72"/>
      <c r="U17" s="67"/>
    </row>
    <row r="18" spans="1:21" ht="15.75">
      <c r="A18" s="65" t="s">
        <v>166</v>
      </c>
      <c r="B18" s="84" t="s">
        <v>167</v>
      </c>
      <c r="C18" s="74"/>
      <c r="D18" s="75"/>
      <c r="E18" s="85"/>
      <c r="F18" s="75"/>
      <c r="G18" s="83"/>
      <c r="H18" s="85"/>
      <c r="I18" s="85"/>
      <c r="J18" s="83"/>
      <c r="K18" s="85"/>
      <c r="L18" s="85"/>
      <c r="M18" s="83"/>
      <c r="N18" s="66"/>
      <c r="O18" s="66"/>
      <c r="P18" s="66"/>
      <c r="Q18" s="70"/>
      <c r="R18" s="70"/>
      <c r="S18" s="70"/>
      <c r="T18" s="70"/>
      <c r="U18" s="67"/>
    </row>
    <row r="19" spans="1:21" ht="45">
      <c r="A19" s="65"/>
      <c r="B19" s="77" t="s">
        <v>246</v>
      </c>
      <c r="C19" s="74" t="s">
        <v>171</v>
      </c>
      <c r="D19" s="79" t="s">
        <v>174</v>
      </c>
      <c r="E19" s="83">
        <v>100</v>
      </c>
      <c r="F19" s="75"/>
      <c r="G19" s="83">
        <v>100</v>
      </c>
      <c r="H19" s="83">
        <v>105</v>
      </c>
      <c r="I19" s="85"/>
      <c r="J19" s="83">
        <v>105</v>
      </c>
      <c r="K19" s="85"/>
      <c r="L19" s="85"/>
      <c r="M19" s="83"/>
      <c r="N19" s="66"/>
      <c r="O19" s="66"/>
      <c r="P19" s="66"/>
      <c r="Q19" s="70"/>
      <c r="R19" s="70"/>
      <c r="S19" s="70"/>
      <c r="T19" s="70"/>
      <c r="U19" s="67"/>
    </row>
    <row r="20" spans="1:21" ht="45">
      <c r="A20" s="64" t="s">
        <v>168</v>
      </c>
      <c r="B20" s="77" t="s">
        <v>169</v>
      </c>
      <c r="C20" s="78" t="s">
        <v>171</v>
      </c>
      <c r="D20" s="79" t="s">
        <v>174</v>
      </c>
      <c r="E20" s="83">
        <v>100</v>
      </c>
      <c r="F20" s="79"/>
      <c r="G20" s="83">
        <f t="shared" si="0"/>
        <v>100</v>
      </c>
      <c r="H20" s="83">
        <v>100</v>
      </c>
      <c r="I20" s="83"/>
      <c r="J20" s="83">
        <f>H20+I20</f>
        <v>100</v>
      </c>
      <c r="K20" s="83">
        <v>100</v>
      </c>
      <c r="L20" s="83"/>
      <c r="M20" s="83">
        <v>100</v>
      </c>
      <c r="N20" s="68"/>
      <c r="O20" s="68"/>
      <c r="P20" s="68"/>
      <c r="Q20" s="73"/>
      <c r="R20" s="73"/>
      <c r="S20" s="73"/>
      <c r="T20" s="73"/>
      <c r="U20" s="67"/>
    </row>
    <row r="21" spans="3:21" ht="6" customHeight="1"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70"/>
      <c r="O21" s="70"/>
      <c r="P21" s="70"/>
      <c r="Q21" s="70"/>
      <c r="R21" s="70"/>
      <c r="S21" s="70"/>
      <c r="T21" s="70"/>
      <c r="U21" s="67"/>
    </row>
    <row r="22" spans="1:21" ht="15.75" customHeight="1">
      <c r="A22" s="186" t="s">
        <v>203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87"/>
      <c r="N22" s="67"/>
      <c r="O22" s="67"/>
      <c r="P22" s="67"/>
      <c r="Q22" s="67"/>
      <c r="R22" s="67"/>
      <c r="S22" s="67"/>
      <c r="T22" s="67"/>
      <c r="U22" s="67"/>
    </row>
    <row r="23" ht="15.75">
      <c r="M23" s="45" t="s">
        <v>17</v>
      </c>
    </row>
    <row r="24" spans="1:13" ht="15.75">
      <c r="A24" s="136" t="s">
        <v>37</v>
      </c>
      <c r="B24" s="136" t="s">
        <v>38</v>
      </c>
      <c r="C24" s="180" t="s">
        <v>39</v>
      </c>
      <c r="D24" s="180" t="s">
        <v>40</v>
      </c>
      <c r="E24" s="187" t="s">
        <v>93</v>
      </c>
      <c r="F24" s="187"/>
      <c r="G24" s="187"/>
      <c r="H24" s="187"/>
      <c r="I24" s="187"/>
      <c r="J24" s="183" t="s">
        <v>191</v>
      </c>
      <c r="K24" s="183"/>
      <c r="L24" s="183"/>
      <c r="M24" s="184"/>
    </row>
    <row r="25" spans="1:13" ht="15.75" customHeight="1">
      <c r="A25" s="136"/>
      <c r="B25" s="136"/>
      <c r="C25" s="182"/>
      <c r="D25" s="182"/>
      <c r="E25" s="166" t="s">
        <v>21</v>
      </c>
      <c r="F25" s="166"/>
      <c r="G25" s="188" t="s">
        <v>22</v>
      </c>
      <c r="H25" s="189"/>
      <c r="I25" s="166" t="s">
        <v>45</v>
      </c>
      <c r="J25" s="166" t="s">
        <v>21</v>
      </c>
      <c r="K25" s="166" t="s">
        <v>22</v>
      </c>
      <c r="L25" s="166"/>
      <c r="M25" s="166" t="s">
        <v>92</v>
      </c>
    </row>
    <row r="26" spans="1:13" ht="20.25" customHeight="1">
      <c r="A26" s="136"/>
      <c r="B26" s="136"/>
      <c r="C26" s="181"/>
      <c r="D26" s="181"/>
      <c r="E26" s="166"/>
      <c r="F26" s="166"/>
      <c r="G26" s="190"/>
      <c r="H26" s="191"/>
      <c r="I26" s="166"/>
      <c r="J26" s="166"/>
      <c r="K26" s="166"/>
      <c r="L26" s="166"/>
      <c r="M26" s="166"/>
    </row>
    <row r="27" spans="1:13" ht="15.75">
      <c r="A27" s="19">
        <v>1</v>
      </c>
      <c r="B27" s="19">
        <v>2</v>
      </c>
      <c r="C27" s="19">
        <v>3</v>
      </c>
      <c r="D27" s="19">
        <v>4</v>
      </c>
      <c r="E27" s="171">
        <v>5</v>
      </c>
      <c r="F27" s="171"/>
      <c r="G27" s="167">
        <v>6</v>
      </c>
      <c r="H27" s="169"/>
      <c r="I27" s="23">
        <v>7</v>
      </c>
      <c r="J27" s="23">
        <v>8</v>
      </c>
      <c r="K27" s="171">
        <v>9</v>
      </c>
      <c r="L27" s="171"/>
      <c r="M27" s="23">
        <v>10</v>
      </c>
    </row>
    <row r="28" spans="1:13" ht="15.75">
      <c r="A28" s="63">
        <v>1</v>
      </c>
      <c r="B28" s="74" t="s">
        <v>146</v>
      </c>
      <c r="C28" s="75"/>
      <c r="D28" s="75"/>
      <c r="E28" s="48"/>
      <c r="F28" s="49"/>
      <c r="G28" s="48"/>
      <c r="H28" s="49"/>
      <c r="I28" s="50"/>
      <c r="J28" s="50"/>
      <c r="K28" s="48"/>
      <c r="L28" s="49"/>
      <c r="M28" s="50"/>
    </row>
    <row r="29" spans="1:13" ht="33" customHeight="1">
      <c r="A29" s="64" t="s">
        <v>147</v>
      </c>
      <c r="B29" s="77" t="s">
        <v>148</v>
      </c>
      <c r="C29" s="78" t="s">
        <v>129</v>
      </c>
      <c r="D29" s="79" t="s">
        <v>172</v>
      </c>
      <c r="E29" s="178">
        <v>5778700</v>
      </c>
      <c r="F29" s="179"/>
      <c r="G29" s="178"/>
      <c r="H29" s="179"/>
      <c r="I29" s="102">
        <f>E29+G29</f>
        <v>5778700</v>
      </c>
      <c r="J29" s="128">
        <v>6189000</v>
      </c>
      <c r="K29" s="178"/>
      <c r="L29" s="179"/>
      <c r="M29" s="102">
        <f>J29+K29</f>
        <v>6189000</v>
      </c>
    </row>
    <row r="30" spans="1:13" ht="25.5">
      <c r="A30" s="64" t="s">
        <v>149</v>
      </c>
      <c r="B30" s="81" t="s">
        <v>150</v>
      </c>
      <c r="C30" s="82" t="s">
        <v>129</v>
      </c>
      <c r="D30" s="79"/>
      <c r="E30" s="178" t="s">
        <v>186</v>
      </c>
      <c r="F30" s="179"/>
      <c r="G30" s="178"/>
      <c r="H30" s="179"/>
      <c r="I30" s="102"/>
      <c r="J30" s="102" t="s">
        <v>186</v>
      </c>
      <c r="K30" s="178"/>
      <c r="L30" s="179"/>
      <c r="M30" s="102"/>
    </row>
    <row r="31" spans="1:13" ht="15.75">
      <c r="A31" s="64" t="s">
        <v>151</v>
      </c>
      <c r="B31" s="77" t="s">
        <v>242</v>
      </c>
      <c r="C31" s="78" t="s">
        <v>170</v>
      </c>
      <c r="D31" s="79" t="s">
        <v>173</v>
      </c>
      <c r="E31" s="167">
        <v>14</v>
      </c>
      <c r="F31" s="169"/>
      <c r="G31" s="178"/>
      <c r="H31" s="179"/>
      <c r="I31" s="105">
        <f>E31</f>
        <v>14</v>
      </c>
      <c r="J31" s="109">
        <v>14</v>
      </c>
      <c r="K31" s="178"/>
      <c r="L31" s="179"/>
      <c r="M31" s="102">
        <f>J31</f>
        <v>14</v>
      </c>
    </row>
    <row r="32" spans="1:13" ht="15.75">
      <c r="A32" s="64" t="s">
        <v>152</v>
      </c>
      <c r="B32" s="84" t="s">
        <v>155</v>
      </c>
      <c r="C32" s="74"/>
      <c r="D32" s="75"/>
      <c r="E32" s="167"/>
      <c r="F32" s="169"/>
      <c r="G32" s="178"/>
      <c r="H32" s="179"/>
      <c r="I32" s="105"/>
      <c r="J32" s="109"/>
      <c r="K32" s="178"/>
      <c r="L32" s="179"/>
      <c r="M32" s="102"/>
    </row>
    <row r="33" spans="1:13" ht="31.5">
      <c r="A33" s="64" t="s">
        <v>153</v>
      </c>
      <c r="B33" s="77" t="s">
        <v>157</v>
      </c>
      <c r="C33" s="78" t="s">
        <v>170</v>
      </c>
      <c r="D33" s="79" t="s">
        <v>244</v>
      </c>
      <c r="E33" s="167">
        <v>9600</v>
      </c>
      <c r="F33" s="169"/>
      <c r="G33" s="178"/>
      <c r="H33" s="179"/>
      <c r="I33" s="105">
        <v>9600</v>
      </c>
      <c r="J33" s="109">
        <v>9700</v>
      </c>
      <c r="K33" s="178"/>
      <c r="L33" s="179"/>
      <c r="M33" s="102">
        <f>J33</f>
        <v>9700</v>
      </c>
    </row>
    <row r="34" spans="1:13" ht="15.75">
      <c r="A34" s="65" t="s">
        <v>154</v>
      </c>
      <c r="B34" s="77" t="s">
        <v>243</v>
      </c>
      <c r="C34" s="78" t="s">
        <v>170</v>
      </c>
      <c r="D34" s="79" t="s">
        <v>172</v>
      </c>
      <c r="E34" s="167"/>
      <c r="F34" s="169"/>
      <c r="G34" s="178"/>
      <c r="H34" s="179"/>
      <c r="I34" s="105"/>
      <c r="J34" s="110"/>
      <c r="K34" s="178"/>
      <c r="L34" s="179"/>
      <c r="M34" s="50"/>
    </row>
    <row r="35" spans="1:13" ht="15.75">
      <c r="A35" s="64" t="s">
        <v>156</v>
      </c>
      <c r="B35" s="84" t="s">
        <v>163</v>
      </c>
      <c r="C35" s="74"/>
      <c r="D35" s="75"/>
      <c r="E35" s="167"/>
      <c r="F35" s="169"/>
      <c r="G35" s="178"/>
      <c r="H35" s="179"/>
      <c r="I35" s="105"/>
      <c r="J35" s="109"/>
      <c r="K35" s="178"/>
      <c r="L35" s="179"/>
      <c r="M35" s="102"/>
    </row>
    <row r="36" spans="1:13" ht="40.5" customHeight="1">
      <c r="A36" s="64" t="s">
        <v>158</v>
      </c>
      <c r="B36" s="77" t="s">
        <v>247</v>
      </c>
      <c r="C36" s="78" t="s">
        <v>170</v>
      </c>
      <c r="D36" s="79" t="s">
        <v>174</v>
      </c>
      <c r="E36" s="167">
        <v>686</v>
      </c>
      <c r="F36" s="169"/>
      <c r="G36" s="178"/>
      <c r="H36" s="179"/>
      <c r="I36" s="105">
        <v>686</v>
      </c>
      <c r="J36" s="109">
        <v>693</v>
      </c>
      <c r="K36" s="178"/>
      <c r="L36" s="179"/>
      <c r="M36" s="102">
        <f>J36</f>
        <v>693</v>
      </c>
    </row>
    <row r="37" spans="1:13" ht="30">
      <c r="A37" s="64" t="s">
        <v>159</v>
      </c>
      <c r="B37" s="77" t="s">
        <v>245</v>
      </c>
      <c r="C37" s="78" t="s">
        <v>170</v>
      </c>
      <c r="D37" s="79" t="s">
        <v>174</v>
      </c>
      <c r="E37" s="167"/>
      <c r="F37" s="169"/>
      <c r="G37" s="178"/>
      <c r="H37" s="179"/>
      <c r="I37" s="105"/>
      <c r="J37" s="109"/>
      <c r="K37" s="178"/>
      <c r="L37" s="179"/>
      <c r="M37" s="102"/>
    </row>
    <row r="38" spans="1:13" ht="27" customHeight="1">
      <c r="A38" s="64" t="s">
        <v>160</v>
      </c>
      <c r="B38" s="84" t="s">
        <v>167</v>
      </c>
      <c r="C38" s="74"/>
      <c r="D38" s="75"/>
      <c r="E38" s="167"/>
      <c r="F38" s="169"/>
      <c r="G38" s="178"/>
      <c r="H38" s="179"/>
      <c r="I38" s="105"/>
      <c r="J38" s="109"/>
      <c r="K38" s="178"/>
      <c r="L38" s="179"/>
      <c r="M38" s="102"/>
    </row>
    <row r="39" spans="1:13" ht="45">
      <c r="A39" s="65" t="s">
        <v>162</v>
      </c>
      <c r="B39" s="77" t="s">
        <v>169</v>
      </c>
      <c r="C39" s="78" t="s">
        <v>171</v>
      </c>
      <c r="D39" s="79" t="s">
        <v>174</v>
      </c>
      <c r="E39" s="167">
        <v>100</v>
      </c>
      <c r="F39" s="169"/>
      <c r="G39" s="178"/>
      <c r="H39" s="179"/>
      <c r="I39" s="105">
        <v>100</v>
      </c>
      <c r="J39" s="135">
        <v>100</v>
      </c>
      <c r="K39" s="178"/>
      <c r="L39" s="179"/>
      <c r="M39" s="50">
        <v>100</v>
      </c>
    </row>
  </sheetData>
  <sheetProtection/>
  <mergeCells count="59">
    <mergeCell ref="C5:C6"/>
    <mergeCell ref="G25:H26"/>
    <mergeCell ref="C24:C26"/>
    <mergeCell ref="A1:I1"/>
    <mergeCell ref="J1:L1"/>
    <mergeCell ref="A3:L3"/>
    <mergeCell ref="A5:A6"/>
    <mergeCell ref="B5:B6"/>
    <mergeCell ref="E5:G5"/>
    <mergeCell ref="H5:J5"/>
    <mergeCell ref="I25:I26"/>
    <mergeCell ref="J25:J26"/>
    <mergeCell ref="A22:L22"/>
    <mergeCell ref="A24:A26"/>
    <mergeCell ref="B24:B26"/>
    <mergeCell ref="E24:I24"/>
    <mergeCell ref="D5:D6"/>
    <mergeCell ref="D24:D26"/>
    <mergeCell ref="K25:L26"/>
    <mergeCell ref="J24:M24"/>
    <mergeCell ref="M25:M26"/>
    <mergeCell ref="E27:F27"/>
    <mergeCell ref="G27:H27"/>
    <mergeCell ref="K27:L27"/>
    <mergeCell ref="E25:F26"/>
    <mergeCell ref="K5:M5"/>
    <mergeCell ref="E29:F29"/>
    <mergeCell ref="G29:H29"/>
    <mergeCell ref="E30:F30"/>
    <mergeCell ref="G30:H30"/>
    <mergeCell ref="E31:F31"/>
    <mergeCell ref="G31:H31"/>
    <mergeCell ref="G37:H37"/>
    <mergeCell ref="E32:F32"/>
    <mergeCell ref="G32:H32"/>
    <mergeCell ref="E33:F33"/>
    <mergeCell ref="G33:H33"/>
    <mergeCell ref="E34:F34"/>
    <mergeCell ref="G34:H34"/>
    <mergeCell ref="K29:L29"/>
    <mergeCell ref="E38:F38"/>
    <mergeCell ref="G38:H38"/>
    <mergeCell ref="E39:F39"/>
    <mergeCell ref="G39:H39"/>
    <mergeCell ref="E35:F35"/>
    <mergeCell ref="G35:H35"/>
    <mergeCell ref="E36:F36"/>
    <mergeCell ref="G36:H36"/>
    <mergeCell ref="E37:F37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  <mergeCell ref="K35:L35"/>
  </mergeCells>
  <conditionalFormatting sqref="B10 B8">
    <cfRule type="cellIs" priority="48" dxfId="24" operator="equal" stopIfTrue="1">
      <formula>$G7</formula>
    </cfRule>
  </conditionalFormatting>
  <conditionalFormatting sqref="B11">
    <cfRule type="cellIs" priority="64" dxfId="24" operator="equal" stopIfTrue="1">
      <formula>$G10</formula>
    </cfRule>
  </conditionalFormatting>
  <conditionalFormatting sqref="B9">
    <cfRule type="cellIs" priority="63" dxfId="24" operator="equal" stopIfTrue="1">
      <formula>$G9</formula>
    </cfRule>
  </conditionalFormatting>
  <conditionalFormatting sqref="B12">
    <cfRule type="cellIs" priority="62" dxfId="24" operator="equal" stopIfTrue="1">
      <formula>'Форма 2021-2 П.8'!#REF!</formula>
    </cfRule>
  </conditionalFormatting>
  <conditionalFormatting sqref="B15">
    <cfRule type="cellIs" priority="60" dxfId="24" operator="equal" stopIfTrue="1">
      <formula>$G14</formula>
    </cfRule>
  </conditionalFormatting>
  <conditionalFormatting sqref="B18">
    <cfRule type="cellIs" priority="59" dxfId="24" operator="equal" stopIfTrue="1">
      <formula>'Форма 2021-2 П.8'!#REF!</formula>
    </cfRule>
  </conditionalFormatting>
  <conditionalFormatting sqref="B20">
    <cfRule type="cellIs" priority="58" dxfId="24" operator="equal" stopIfTrue="1">
      <formula>$G20</formula>
    </cfRule>
  </conditionalFormatting>
  <conditionalFormatting sqref="B13">
    <cfRule type="cellIs" priority="57" dxfId="24" operator="equal" stopIfTrue="1">
      <formula>'Форма 2021-2 П.8'!#REF!</formula>
    </cfRule>
  </conditionalFormatting>
  <conditionalFormatting sqref="B16">
    <cfRule type="cellIs" priority="55" dxfId="24" operator="equal" stopIfTrue="1">
      <formula>'Форма 2021-2 П.8'!#REF!</formula>
    </cfRule>
  </conditionalFormatting>
  <conditionalFormatting sqref="B17">
    <cfRule type="cellIs" priority="53" dxfId="24" operator="equal" stopIfTrue="1">
      <formula>'Форма 2021-2 П.8'!#REF!</formula>
    </cfRule>
  </conditionalFormatting>
  <conditionalFormatting sqref="B14">
    <cfRule type="cellIs" priority="52" dxfId="24" operator="equal" stopIfTrue="1">
      <formula>'Форма 2021-2 П.8'!#REF!</formula>
    </cfRule>
  </conditionalFormatting>
  <conditionalFormatting sqref="B28">
    <cfRule type="cellIs" priority="30" dxfId="24" operator="equal" stopIfTrue="1">
      <formula>$G27</formula>
    </cfRule>
  </conditionalFormatting>
  <conditionalFormatting sqref="B30">
    <cfRule type="cellIs" priority="12" dxfId="24" operator="equal" stopIfTrue="1">
      <formula>$G29</formula>
    </cfRule>
  </conditionalFormatting>
  <conditionalFormatting sqref="B29">
    <cfRule type="cellIs" priority="27" dxfId="24" operator="equal" stopIfTrue="1">
      <formula>$G29</formula>
    </cfRule>
  </conditionalFormatting>
  <conditionalFormatting sqref="B19">
    <cfRule type="cellIs" priority="11" dxfId="24" operator="equal" stopIfTrue="1">
      <formula>$G19</formula>
    </cfRule>
  </conditionalFormatting>
  <conditionalFormatting sqref="B31">
    <cfRule type="cellIs" priority="10" dxfId="24" operator="equal" stopIfTrue="1">
      <formula>$G30</formula>
    </cfRule>
  </conditionalFormatting>
  <conditionalFormatting sqref="B32">
    <cfRule type="cellIs" priority="9" dxfId="24" operator="equal" stopIfTrue="1">
      <formula>'Форма 2021-2 П.8'!#REF!</formula>
    </cfRule>
  </conditionalFormatting>
  <conditionalFormatting sqref="B35">
    <cfRule type="cellIs" priority="8" dxfId="24" operator="equal" stopIfTrue="1">
      <formula>$G34</formula>
    </cfRule>
  </conditionalFormatting>
  <conditionalFormatting sqref="B38">
    <cfRule type="cellIs" priority="7" dxfId="24" operator="equal" stopIfTrue="1">
      <formula>'Форма 2021-2 П.8'!#REF!</formula>
    </cfRule>
  </conditionalFormatting>
  <conditionalFormatting sqref="B39">
    <cfRule type="cellIs" priority="6" dxfId="24" operator="equal" stopIfTrue="1">
      <formula>$G39</formula>
    </cfRule>
  </conditionalFormatting>
  <conditionalFormatting sqref="B33">
    <cfRule type="cellIs" priority="5" dxfId="24" operator="equal" stopIfTrue="1">
      <formula>'Форма 2021-2 П.8'!#REF!</formula>
    </cfRule>
  </conditionalFormatting>
  <conditionalFormatting sqref="B36">
    <cfRule type="cellIs" priority="4" dxfId="24" operator="equal" stopIfTrue="1">
      <formula>'Форма 2021-2 П.8'!#REF!</formula>
    </cfRule>
  </conditionalFormatting>
  <conditionalFormatting sqref="B37">
    <cfRule type="cellIs" priority="3" dxfId="24" operator="equal" stopIfTrue="1">
      <formula>'Форма 2021-2 П.8'!#REF!</formula>
    </cfRule>
  </conditionalFormatting>
  <conditionalFormatting sqref="B34">
    <cfRule type="cellIs" priority="2" dxfId="24" operator="equal" stopIfTrue="1">
      <formula>'Форма 2021-2 П.8'!#REF!</formula>
    </cfRule>
  </conditionalFormatting>
  <printOptions/>
  <pageMargins left="0.7086614173228347" right="0.31496062992125984" top="0.7480314960629921" bottom="0.6" header="0.31496062992125984" footer="0.31496062992125984"/>
  <pageSetup horizontalDpi="600" verticalDpi="600" orientation="landscape" paperSize="9" scale="66" r:id="rId1"/>
  <rowBreaks count="1" manualBreakCount="1">
    <brk id="2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2">
      <selection activeCell="F12" sqref="F1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154" t="s">
        <v>48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ht="15.75">
      <c r="K2" s="45" t="s">
        <v>17</v>
      </c>
    </row>
    <row r="3" spans="1:11" ht="25.5" customHeight="1">
      <c r="A3" s="180" t="s">
        <v>3</v>
      </c>
      <c r="B3" s="136" t="s">
        <v>188</v>
      </c>
      <c r="C3" s="136"/>
      <c r="D3" s="136" t="s">
        <v>189</v>
      </c>
      <c r="E3" s="136"/>
      <c r="F3" s="185" t="s">
        <v>190</v>
      </c>
      <c r="G3" s="185"/>
      <c r="H3" s="185" t="s">
        <v>93</v>
      </c>
      <c r="I3" s="185"/>
      <c r="J3" s="185" t="s">
        <v>191</v>
      </c>
      <c r="K3" s="185"/>
    </row>
    <row r="4" spans="1:11" ht="31.5">
      <c r="A4" s="181"/>
      <c r="B4" s="19" t="s">
        <v>21</v>
      </c>
      <c r="C4" s="19" t="s">
        <v>22</v>
      </c>
      <c r="D4" s="19" t="s">
        <v>21</v>
      </c>
      <c r="E4" s="19" t="s">
        <v>22</v>
      </c>
      <c r="F4" s="19" t="s">
        <v>21</v>
      </c>
      <c r="G4" s="19" t="s">
        <v>22</v>
      </c>
      <c r="H4" s="19" t="s">
        <v>21</v>
      </c>
      <c r="I4" s="19" t="s">
        <v>22</v>
      </c>
      <c r="J4" s="19" t="s">
        <v>21</v>
      </c>
      <c r="K4" s="19" t="s">
        <v>22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32" t="s">
        <v>176</v>
      </c>
      <c r="B6" s="115">
        <v>953858</v>
      </c>
      <c r="C6" s="19">
        <v>0</v>
      </c>
      <c r="D6" s="117">
        <v>1131000</v>
      </c>
      <c r="E6" s="46">
        <v>0</v>
      </c>
      <c r="F6" s="107">
        <v>1878200</v>
      </c>
      <c r="G6" s="46">
        <v>0</v>
      </c>
      <c r="H6" s="95">
        <v>1346400</v>
      </c>
      <c r="I6" s="46">
        <v>0</v>
      </c>
      <c r="J6" s="95">
        <v>1442000</v>
      </c>
      <c r="K6" s="46">
        <v>0</v>
      </c>
    </row>
    <row r="7" spans="1:11" ht="31.5">
      <c r="A7" s="32" t="s">
        <v>177</v>
      </c>
      <c r="B7" s="115">
        <v>483231</v>
      </c>
      <c r="C7" s="46">
        <v>0</v>
      </c>
      <c r="D7" s="117">
        <v>566000</v>
      </c>
      <c r="E7" s="46">
        <v>0</v>
      </c>
      <c r="F7" s="107">
        <v>937400</v>
      </c>
      <c r="G7" s="46">
        <v>0</v>
      </c>
      <c r="H7" s="95">
        <v>673200</v>
      </c>
      <c r="I7" s="46">
        <v>0</v>
      </c>
      <c r="J7" s="95">
        <v>721000</v>
      </c>
      <c r="K7" s="46">
        <v>0</v>
      </c>
    </row>
    <row r="8" spans="1:11" ht="15.75">
      <c r="A8" s="32" t="s">
        <v>178</v>
      </c>
      <c r="B8" s="115">
        <v>712592</v>
      </c>
      <c r="C8" s="46">
        <v>0</v>
      </c>
      <c r="D8" s="117">
        <v>931000</v>
      </c>
      <c r="E8" s="46">
        <v>0</v>
      </c>
      <c r="F8" s="107">
        <v>1404400</v>
      </c>
      <c r="G8" s="46">
        <v>0</v>
      </c>
      <c r="H8" s="95">
        <v>1098200</v>
      </c>
      <c r="I8" s="46">
        <v>0</v>
      </c>
      <c r="J8" s="95">
        <v>1176200</v>
      </c>
      <c r="K8" s="46">
        <v>0</v>
      </c>
    </row>
    <row r="9" spans="1:11" ht="15.75">
      <c r="A9" s="32" t="s">
        <v>179</v>
      </c>
      <c r="B9" s="115">
        <v>353253</v>
      </c>
      <c r="C9" s="46">
        <v>0</v>
      </c>
      <c r="D9" s="117">
        <v>420000</v>
      </c>
      <c r="E9" s="46">
        <v>0</v>
      </c>
      <c r="F9" s="107">
        <v>705575</v>
      </c>
      <c r="G9" s="46">
        <v>0</v>
      </c>
      <c r="H9" s="95">
        <v>504500</v>
      </c>
      <c r="I9" s="46">
        <v>0</v>
      </c>
      <c r="J9" s="95">
        <v>540300</v>
      </c>
      <c r="K9" s="46">
        <v>0</v>
      </c>
    </row>
    <row r="10" spans="1:11" ht="15.75">
      <c r="A10" s="32" t="s">
        <v>180</v>
      </c>
      <c r="B10" s="115"/>
      <c r="C10" s="46">
        <v>0</v>
      </c>
      <c r="D10" s="117"/>
      <c r="E10" s="46">
        <v>0</v>
      </c>
      <c r="F10" s="107"/>
      <c r="G10" s="46">
        <v>0</v>
      </c>
      <c r="H10" s="111"/>
      <c r="I10" s="46">
        <v>0</v>
      </c>
      <c r="J10" s="111"/>
      <c r="K10" s="46">
        <v>0</v>
      </c>
    </row>
    <row r="11" spans="1:11" ht="15.75">
      <c r="A11" s="19" t="s">
        <v>15</v>
      </c>
      <c r="B11" s="115">
        <f>SUM(B6:B10)</f>
        <v>2502934</v>
      </c>
      <c r="C11" s="46">
        <v>0</v>
      </c>
      <c r="D11" s="117">
        <f>SUM(D6:D10)</f>
        <v>3048000</v>
      </c>
      <c r="E11" s="46">
        <v>0</v>
      </c>
      <c r="F11" s="107">
        <f>SUM(F6:F10)</f>
        <v>4925575</v>
      </c>
      <c r="G11" s="46">
        <v>0</v>
      </c>
      <c r="H11" s="95">
        <f>SUM(H6:H10)</f>
        <v>3622300</v>
      </c>
      <c r="I11" s="46">
        <v>0</v>
      </c>
      <c r="J11" s="95">
        <f>SUM(J6:J10)</f>
        <v>3879500</v>
      </c>
      <c r="K11" s="46">
        <v>0</v>
      </c>
    </row>
    <row r="12" spans="1:11" ht="78.75">
      <c r="A12" s="19" t="s">
        <v>47</v>
      </c>
      <c r="B12" s="19" t="s">
        <v>25</v>
      </c>
      <c r="C12" s="46">
        <v>0</v>
      </c>
      <c r="D12" s="19" t="s">
        <v>25</v>
      </c>
      <c r="E12" s="46">
        <v>0</v>
      </c>
      <c r="F12" s="19" t="s">
        <v>25</v>
      </c>
      <c r="G12" s="46">
        <v>0</v>
      </c>
      <c r="H12" s="19" t="s">
        <v>25</v>
      </c>
      <c r="I12" s="46">
        <v>0</v>
      </c>
      <c r="J12" s="19" t="s">
        <v>25</v>
      </c>
      <c r="K12" s="46">
        <v>0</v>
      </c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0"/>
  <sheetViews>
    <sheetView view="pageBreakPreview" zoomScaleSheetLayoutView="100" zoomScalePageLayoutView="0" workbookViewId="0" topLeftCell="B1">
      <selection activeCell="H9" sqref="H9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54" t="s">
        <v>49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ht="15.75">
      <c r="K2" s="1"/>
    </row>
    <row r="3" spans="1:16" ht="25.5" customHeight="1">
      <c r="A3" s="180" t="s">
        <v>37</v>
      </c>
      <c r="B3" s="180" t="s">
        <v>50</v>
      </c>
      <c r="C3" s="136" t="s">
        <v>188</v>
      </c>
      <c r="D3" s="136"/>
      <c r="E3" s="136"/>
      <c r="F3" s="136"/>
      <c r="G3" s="136" t="s">
        <v>204</v>
      </c>
      <c r="H3" s="136"/>
      <c r="I3" s="136"/>
      <c r="J3" s="136"/>
      <c r="K3" s="136" t="s">
        <v>11</v>
      </c>
      <c r="L3" s="136"/>
      <c r="M3" s="136" t="s">
        <v>101</v>
      </c>
      <c r="N3" s="136"/>
      <c r="O3" s="136" t="s">
        <v>205</v>
      </c>
      <c r="P3" s="136"/>
    </row>
    <row r="4" spans="1:16" ht="47.25" customHeight="1">
      <c r="A4" s="182"/>
      <c r="B4" s="182"/>
      <c r="C4" s="136" t="s">
        <v>21</v>
      </c>
      <c r="D4" s="136"/>
      <c r="E4" s="136" t="s">
        <v>22</v>
      </c>
      <c r="F4" s="136"/>
      <c r="G4" s="136" t="s">
        <v>21</v>
      </c>
      <c r="H4" s="136"/>
      <c r="I4" s="136" t="s">
        <v>22</v>
      </c>
      <c r="J4" s="136"/>
      <c r="K4" s="180" t="s">
        <v>21</v>
      </c>
      <c r="L4" s="180" t="s">
        <v>22</v>
      </c>
      <c r="M4" s="180" t="s">
        <v>21</v>
      </c>
      <c r="N4" s="180" t="s">
        <v>22</v>
      </c>
      <c r="O4" s="180" t="s">
        <v>21</v>
      </c>
      <c r="P4" s="180" t="s">
        <v>22</v>
      </c>
    </row>
    <row r="5" spans="1:16" ht="47.25" customHeight="1">
      <c r="A5" s="181"/>
      <c r="B5" s="181"/>
      <c r="C5" s="36" t="s">
        <v>99</v>
      </c>
      <c r="D5" s="36" t="s">
        <v>100</v>
      </c>
      <c r="E5" s="36" t="s">
        <v>99</v>
      </c>
      <c r="F5" s="36" t="s">
        <v>100</v>
      </c>
      <c r="G5" s="36" t="s">
        <v>99</v>
      </c>
      <c r="H5" s="36" t="s">
        <v>100</v>
      </c>
      <c r="I5" s="36" t="s">
        <v>99</v>
      </c>
      <c r="J5" s="36" t="s">
        <v>100</v>
      </c>
      <c r="K5" s="181"/>
      <c r="L5" s="181"/>
      <c r="M5" s="181"/>
      <c r="N5" s="181"/>
      <c r="O5" s="181"/>
      <c r="P5" s="181"/>
    </row>
    <row r="6" spans="1:16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45">
      <c r="A7" s="46">
        <v>1</v>
      </c>
      <c r="B7" s="88" t="s">
        <v>181</v>
      </c>
      <c r="C7" s="46">
        <v>14</v>
      </c>
      <c r="D7" s="46">
        <v>12</v>
      </c>
      <c r="E7" s="46">
        <v>0</v>
      </c>
      <c r="F7" s="46">
        <v>0</v>
      </c>
      <c r="G7" s="46">
        <v>13</v>
      </c>
      <c r="H7" s="46">
        <v>13</v>
      </c>
      <c r="I7" s="46">
        <v>0</v>
      </c>
      <c r="J7" s="46">
        <v>0</v>
      </c>
      <c r="K7" s="46">
        <v>13</v>
      </c>
      <c r="L7" s="46">
        <v>0</v>
      </c>
      <c r="M7" s="120">
        <v>13</v>
      </c>
      <c r="N7" s="46">
        <v>0</v>
      </c>
      <c r="O7" s="120">
        <v>13</v>
      </c>
      <c r="P7" s="46">
        <v>0</v>
      </c>
    </row>
    <row r="8" spans="1:16" ht="15.75">
      <c r="A8" s="19">
        <v>2</v>
      </c>
      <c r="B8" s="88" t="s">
        <v>182</v>
      </c>
      <c r="C8" s="46">
        <v>1</v>
      </c>
      <c r="D8" s="46">
        <v>1</v>
      </c>
      <c r="E8" s="46">
        <v>0</v>
      </c>
      <c r="F8" s="46">
        <v>0</v>
      </c>
      <c r="G8" s="46">
        <v>1</v>
      </c>
      <c r="H8" s="46">
        <v>1</v>
      </c>
      <c r="I8" s="46">
        <v>0</v>
      </c>
      <c r="J8" s="46">
        <v>0</v>
      </c>
      <c r="K8" s="46">
        <v>1</v>
      </c>
      <c r="L8" s="46">
        <v>0</v>
      </c>
      <c r="M8" s="120">
        <v>1</v>
      </c>
      <c r="N8" s="46">
        <v>0</v>
      </c>
      <c r="O8" s="120">
        <v>1</v>
      </c>
      <c r="P8" s="46">
        <v>0</v>
      </c>
    </row>
    <row r="9" spans="1:16" ht="15.75">
      <c r="A9" s="19"/>
      <c r="B9" s="19" t="s">
        <v>15</v>
      </c>
      <c r="C9" s="19">
        <f>SUM(C7:C8)</f>
        <v>15</v>
      </c>
      <c r="D9" s="46">
        <f>SUM(D7:D8)</f>
        <v>13</v>
      </c>
      <c r="E9" s="46">
        <v>0</v>
      </c>
      <c r="F9" s="46">
        <v>0</v>
      </c>
      <c r="G9" s="46">
        <f>SUM(G7:G8)</f>
        <v>14</v>
      </c>
      <c r="H9" s="19">
        <v>14</v>
      </c>
      <c r="I9" s="46">
        <v>0</v>
      </c>
      <c r="J9" s="46">
        <v>0</v>
      </c>
      <c r="K9" s="46">
        <f>SUM(K7:K8)</f>
        <v>14</v>
      </c>
      <c r="L9" s="46">
        <v>0</v>
      </c>
      <c r="M9" s="120">
        <f>SUM(M7:M8)</f>
        <v>14</v>
      </c>
      <c r="N9" s="46">
        <v>0</v>
      </c>
      <c r="O9" s="120">
        <f>SUM(O7:O8)</f>
        <v>14</v>
      </c>
      <c r="P9" s="46">
        <v>0</v>
      </c>
    </row>
    <row r="10" spans="1:16" ht="63">
      <c r="A10" s="19"/>
      <c r="B10" s="19" t="s">
        <v>51</v>
      </c>
      <c r="C10" s="19" t="s">
        <v>25</v>
      </c>
      <c r="D10" s="19" t="s">
        <v>25</v>
      </c>
      <c r="E10" s="46">
        <v>0</v>
      </c>
      <c r="F10" s="46">
        <v>0</v>
      </c>
      <c r="G10" s="19" t="s">
        <v>25</v>
      </c>
      <c r="H10" s="19" t="s">
        <v>25</v>
      </c>
      <c r="I10" s="46">
        <v>0</v>
      </c>
      <c r="J10" s="46">
        <v>0</v>
      </c>
      <c r="K10" s="19" t="s">
        <v>25</v>
      </c>
      <c r="L10" s="46">
        <v>0</v>
      </c>
      <c r="M10" s="19" t="s">
        <v>25</v>
      </c>
      <c r="N10" s="46">
        <v>0</v>
      </c>
      <c r="O10" s="19" t="s">
        <v>25</v>
      </c>
      <c r="P10" s="46">
        <v>0</v>
      </c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2020-12-16T09:02:38Z</dcterms:modified>
  <cp:category/>
  <cp:version/>
  <cp:contentType/>
  <cp:contentStatus/>
</cp:coreProperties>
</file>