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березень\1303\Звіти по паспортах економіка\"/>
    </mc:Choice>
  </mc:AlternateContent>
  <bookViews>
    <workbookView xWindow="0" yWindow="0" windowWidth="28800" windowHeight="11835"/>
  </bookViews>
  <sheets>
    <sheet name="2717610" sheetId="3" r:id="rId1"/>
  </sheets>
  <definedNames>
    <definedName name="_xlnm.Print_Area" localSheetId="0">'2717610'!$A$1:$M$130</definedName>
  </definedNames>
  <calcPr calcId="152511"/>
</workbook>
</file>

<file path=xl/calcChain.xml><?xml version="1.0" encoding="utf-8"?>
<calcChain xmlns="http://schemas.openxmlformats.org/spreadsheetml/2006/main">
  <c r="E85" i="3" l="1"/>
  <c r="H85" i="3"/>
  <c r="M84" i="3"/>
  <c r="M87" i="3"/>
  <c r="K87" i="3"/>
  <c r="K84" i="3"/>
  <c r="K83" i="3"/>
  <c r="K68" i="3"/>
  <c r="K67" i="3"/>
  <c r="K66" i="3"/>
  <c r="M66" i="3"/>
  <c r="K65" i="3"/>
  <c r="K118" i="3"/>
  <c r="M114" i="3"/>
  <c r="K114" i="3"/>
  <c r="K110" i="3"/>
  <c r="M110" i="3"/>
  <c r="M117" i="3"/>
  <c r="K117" i="3"/>
  <c r="M116" i="3"/>
  <c r="K116" i="3"/>
  <c r="G116" i="3"/>
  <c r="M113" i="3"/>
  <c r="K113" i="3"/>
  <c r="M112" i="3"/>
  <c r="K112" i="3"/>
  <c r="G114" i="3"/>
  <c r="G113" i="3"/>
  <c r="G112" i="3"/>
  <c r="M109" i="3"/>
  <c r="M108" i="3"/>
  <c r="K109" i="3"/>
  <c r="K108" i="3"/>
  <c r="M106" i="3"/>
  <c r="M105" i="3"/>
  <c r="M104" i="3"/>
  <c r="K106" i="3"/>
  <c r="J106" i="3"/>
  <c r="H106" i="3"/>
  <c r="K105" i="3"/>
  <c r="K104" i="3"/>
  <c r="G106" i="3"/>
  <c r="G105" i="3"/>
  <c r="G104" i="3"/>
  <c r="J87" i="3"/>
  <c r="H87" i="3"/>
  <c r="G74" i="3"/>
  <c r="G75" i="3"/>
  <c r="G76" i="3"/>
  <c r="G77" i="3"/>
  <c r="G78" i="3"/>
  <c r="G73" i="3"/>
  <c r="K44" i="3"/>
  <c r="K40" i="3"/>
  <c r="K41" i="3"/>
  <c r="K52" i="3"/>
  <c r="G54" i="3"/>
  <c r="J54" i="3"/>
  <c r="K54" i="3"/>
  <c r="M54" i="3"/>
  <c r="G42" i="3"/>
  <c r="G43" i="3"/>
  <c r="G44" i="3"/>
  <c r="G41" i="3"/>
  <c r="K85" i="3"/>
  <c r="M85" i="3"/>
  <c r="H84" i="3"/>
  <c r="J84" i="3"/>
  <c r="K86" i="3"/>
  <c r="G85" i="3"/>
  <c r="G86" i="3"/>
  <c r="G87" i="3"/>
  <c r="G88" i="3"/>
  <c r="K88" i="3"/>
  <c r="M73" i="3"/>
  <c r="K73" i="3"/>
  <c r="M65" i="3"/>
  <c r="K75" i="3"/>
  <c r="M75" i="3"/>
  <c r="K76" i="3"/>
  <c r="M76" i="3"/>
  <c r="K77" i="3"/>
  <c r="M77" i="3"/>
  <c r="K78" i="3"/>
  <c r="M78" i="3"/>
  <c r="K79" i="3"/>
  <c r="M79" i="3"/>
  <c r="J65" i="3"/>
  <c r="H64" i="3"/>
  <c r="H82" i="3"/>
  <c r="J66" i="3"/>
  <c r="J68" i="3"/>
  <c r="J69" i="3"/>
  <c r="K64" i="3"/>
  <c r="M64" i="3"/>
  <c r="M67" i="3"/>
  <c r="M68" i="3"/>
  <c r="K69" i="3"/>
  <c r="M69" i="3"/>
  <c r="K70" i="3"/>
  <c r="M70" i="3"/>
  <c r="J70" i="3"/>
  <c r="G64" i="3"/>
  <c r="G65" i="3"/>
  <c r="G66" i="3"/>
  <c r="G67" i="3"/>
  <c r="G68" i="3"/>
  <c r="G69" i="3"/>
  <c r="G70" i="3"/>
  <c r="H52" i="3"/>
  <c r="H63" i="3"/>
  <c r="E40" i="3"/>
  <c r="G40" i="3"/>
  <c r="H40" i="3"/>
  <c r="J40" i="3"/>
  <c r="J41" i="3"/>
  <c r="M41" i="3"/>
  <c r="J42" i="3"/>
  <c r="K42" i="3"/>
  <c r="M42" i="3"/>
  <c r="K43" i="3"/>
  <c r="M43" i="3"/>
  <c r="J44" i="3"/>
  <c r="M44" i="3"/>
  <c r="G52" i="3"/>
  <c r="G53" i="3"/>
  <c r="J53" i="3"/>
  <c r="K53" i="3"/>
  <c r="M53" i="3"/>
  <c r="G63" i="3"/>
  <c r="K74" i="3"/>
  <c r="M74" i="3"/>
  <c r="G82" i="3"/>
  <c r="G83" i="3"/>
  <c r="G84" i="3"/>
  <c r="K92" i="3"/>
  <c r="M92" i="3"/>
  <c r="G95" i="3"/>
  <c r="K95" i="3"/>
  <c r="M95" i="3"/>
  <c r="G97" i="3"/>
  <c r="M97" i="3"/>
  <c r="J97" i="3"/>
  <c r="K97" i="3"/>
  <c r="E99" i="3"/>
  <c r="G99" i="3"/>
  <c r="K99" i="3"/>
  <c r="M99" i="3"/>
  <c r="J86" i="3"/>
  <c r="M86" i="3"/>
  <c r="J95" i="3"/>
  <c r="M52" i="3"/>
  <c r="J52" i="3"/>
  <c r="M40" i="3"/>
  <c r="K82" i="3"/>
  <c r="M82" i="3"/>
  <c r="J82" i="3"/>
  <c r="K63" i="3"/>
  <c r="M63" i="3"/>
  <c r="H83" i="3"/>
  <c r="J63" i="3"/>
  <c r="J64" i="3"/>
  <c r="J83" i="3"/>
  <c r="M83" i="3"/>
</calcChain>
</file>

<file path=xl/sharedStrings.xml><?xml version="1.0" encoding="utf-8"?>
<sst xmlns="http://schemas.openxmlformats.org/spreadsheetml/2006/main" count="250" uniqueCount="128">
  <si>
    <t>1.</t>
  </si>
  <si>
    <t>2.</t>
  </si>
  <si>
    <t>3.</t>
  </si>
  <si>
    <t>(КФКВК)</t>
  </si>
  <si>
    <t>4.</t>
  </si>
  <si>
    <t>5.</t>
  </si>
  <si>
    <t>6.</t>
  </si>
  <si>
    <t>7.</t>
  </si>
  <si>
    <t>N з/п</t>
  </si>
  <si>
    <t>Завдання</t>
  </si>
  <si>
    <t>8.</t>
  </si>
  <si>
    <t>Усього</t>
  </si>
  <si>
    <t>Одиниця виміру</t>
  </si>
  <si>
    <t>Джерело інформації</t>
  </si>
  <si>
    <t>затрат</t>
  </si>
  <si>
    <t>продукту</t>
  </si>
  <si>
    <t>ефективності</t>
  </si>
  <si>
    <t>якості</t>
  </si>
  <si>
    <t>(найменування відповідального виконавця)</t>
  </si>
  <si>
    <t>(найменування головного розпорядника)</t>
  </si>
  <si>
    <t>(найменування бюджетної програми)</t>
  </si>
  <si>
    <t>Звіт</t>
  </si>
  <si>
    <t>Затверджено у паспорті бюджетної програми</t>
  </si>
  <si>
    <t>Відхилення</t>
  </si>
  <si>
    <t>загальний фонд</t>
  </si>
  <si>
    <t>спеціальний фонд</t>
  </si>
  <si>
    <t>усього</t>
  </si>
  <si>
    <t>Показники</t>
  </si>
  <si>
    <t>Аналіз стану виконання результативних показників</t>
  </si>
  <si>
    <t>N
з/п</t>
  </si>
  <si>
    <t>(код)</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</si>
  <si>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</si>
  <si>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</si>
  <si>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</si>
  <si>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</si>
  <si>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</si>
  <si>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</si>
  <si>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</si>
  <si>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</si>
  <si>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</si>
  <si>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</si>
  <si>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</si>
  <si>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</si>
  <si>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</si>
  <si>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</si>
  <si>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(КТПКВК МБ)(код)</t>
  </si>
  <si>
    <t>ЗАТВЕРДЖЕНО
Наказ Міністерства фінансів України 26 серпня 2014 року № 836
(у редакції наказу Міністерства фінансів Українивід 29 грудня 2018 року № 1209)</t>
  </si>
  <si>
    <t>Управління економіки Хмельницької міської ради</t>
  </si>
  <si>
    <t>кошторис</t>
  </si>
  <si>
    <t>розрахунок</t>
  </si>
  <si>
    <t>%</t>
  </si>
  <si>
    <t>грн.</t>
  </si>
  <si>
    <t>план заходів</t>
  </si>
  <si>
    <t>од.</t>
  </si>
  <si>
    <t>0411</t>
  </si>
  <si>
    <t>Сприяння розвитку малого та середнього підприємництва</t>
  </si>
  <si>
    <t xml:space="preserve">Забезпечення зростання внутрішнього валового продукту за рахунок діяльності суб'єктів підприємницької діяльності </t>
  </si>
  <si>
    <t>Залучення суб'єктів підприємництва до розв'язування соціально-економічних проблем на державному і регіональному рівнях</t>
  </si>
  <si>
    <t>Удосконалення структури суб'єктів підприємництва</t>
  </si>
  <si>
    <t>Підвищення технологічного рівня виробництва підприємницьких структур</t>
  </si>
  <si>
    <t>Заохочення розвитку суб'єктів підприємницької діяльності у пріорітетних галузях і на територіях пріорітетного розвитку</t>
  </si>
  <si>
    <t>Створення нових робочих місць, зменшення безробіття</t>
  </si>
  <si>
    <t>Сприяння максимальній самореалізації громадян у підприємницькій діяльності</t>
  </si>
  <si>
    <t>Формування нової соціальної верстви власників і підприємців</t>
  </si>
  <si>
    <t>Створення та розвитку індустріального парку "Хмельницький"</t>
  </si>
  <si>
    <t>Середні витрати на придбання презентаційної продукції</t>
  </si>
  <si>
    <t>Створення та розвиток індустріального парку "Хмельницький"</t>
  </si>
  <si>
    <t>Середні витрати на організацію заходів</t>
  </si>
  <si>
    <t>Обсяг видатків</t>
  </si>
  <si>
    <t>Кількість запланованих (профінансованих) заходів</t>
  </si>
  <si>
    <t>Відсоток реалізованих заходів до запланованих (профінансованих)</t>
  </si>
  <si>
    <t>Головний бухгалтер</t>
  </si>
  <si>
    <t>Створення сприятливих умов для активізації підприємницької діяльності та поліпшення інвестиційного клімату, забезпечення конкурентноспроможності підприємництва та підвищення його ролі у вирішенні завдань соціально-економічного розвитку громади.</t>
  </si>
  <si>
    <t>Підтримка підприємництва Хмельницької міської територіальної громади</t>
  </si>
  <si>
    <t>Надання фінансової підтримки суб'єктам підприємництва шляхом часткового відшкодування з бюджету відсоткових ставок за кредитами</t>
  </si>
  <si>
    <t>(Власне ім'я, ПРІЗВИЩЕ)</t>
  </si>
  <si>
    <t>Вероніка ПАВЛЮК</t>
  </si>
  <si>
    <t>обсяг видатків на заходи</t>
  </si>
  <si>
    <t>обсяг видатків на відшкодування відсоткових ставок</t>
  </si>
  <si>
    <t>обсяг видатків на придбання презентаційної продукції</t>
  </si>
  <si>
    <t>обсяг видатків на часткове відшкодування витрат суб'єктам господарювання на купівлю засобів супутникового зв'язку для безперешкодного доступу до інтернету</t>
  </si>
  <si>
    <t>обсяг видатків на часткове відшкодування вартості генераторів, інверторно-акумуляторних систем безперебійного живлення, засобів супутникового зв'язку для безперешкодного доступу до інтернету</t>
  </si>
  <si>
    <t>запланована кількість суб'єктів підприємницької діяльності, які отримають часткове відшкодування відсоткових ставок</t>
  </si>
  <si>
    <t xml:space="preserve">од. </t>
  </si>
  <si>
    <t>згідно заявок банків</t>
  </si>
  <si>
    <t>запланована кількість отримувачів коштів за приріст поголів'я корів</t>
  </si>
  <si>
    <t>середні витрати на одного суб'єкта підприємництва (часткове відшкодування вартості супутникового зв'язку)</t>
  </si>
  <si>
    <t>середні витрати на одного суб'єкта підприємництва (часткове відшкодування вартості генераторів, інверторно-акумуляторних систем безперебійного живлення, засобів супутникового зв'язку)</t>
  </si>
  <si>
    <t>середні витрати на виплату за приріст поголів'я корів на 1 отримувача коштів</t>
  </si>
  <si>
    <t>відсоток реалізованих заходів до запланованих</t>
  </si>
  <si>
    <t>відсоток погашення кредиторської заборгованості, зареєстрованої станом на 01.01.2023р.</t>
  </si>
  <si>
    <t>про виконання паспорта бюджетної програми місцевого бюджету за 2024  рік</t>
  </si>
  <si>
    <t xml:space="preserve">Грантова підтримка інноваційних проектів для підвищення обороноздатності України </t>
  </si>
  <si>
    <t>Пошук та залучення учасників індустріального парку "Хмельницький"</t>
  </si>
  <si>
    <t>Програма  розвитку підприємництва  Хмельницької міської територіальної громади на 2022-2025 роки (із змінами)</t>
  </si>
  <si>
    <t>Програма грантової підтримки інноваційних проектів для підвищення обороноздатності України на 2024-2025 роки (із змінами)</t>
  </si>
  <si>
    <t>Програма створення та розвитку індустріального парку "Хмельницький" (із змінами )</t>
  </si>
  <si>
    <t>Підтримка розвитку підприємництва Хмельницької МТГ</t>
  </si>
  <si>
    <t>обсяг видатків на часткове відшкодування участі товаровиробників у ярмарково-виставкових заходах</t>
  </si>
  <si>
    <t>Відхилення між показниками видатків загального фонду затвердженими та касовими виникло у зв'язку із економією бюджетних коштів, а також низькою кількістю звернень по часткове відшкодування  витрат на придбання генераторів та засобів супутникового зв'язку та за приріст поголів'я корів</t>
  </si>
  <si>
    <t>Відхилення між показниками видатків загального фонду затвердженими та касовими виникло у зв'язку із низькою кількістю звернень по часткове відшкодування  витрат на придбання генераторів та засобів супутникового зв'язку та за приріст поголів'я корів, внаслідок чого виникла економія бюджетних коштів. Відхилення між запланованими та касовими видатками на грантову підтримку інноваційних проектів для підвищення обороноздатності України виникло у зв'язку із недоцільністю в кінці бюджетного року надавати нові гранти, оскільки виконавці за короткий термін не встигають у повній мірі виконати проект та відзвітувати щодо використання грантових коштів.</t>
  </si>
  <si>
    <t>Кількість запланованих заходів</t>
  </si>
  <si>
    <t>Кількість одиниць презентаційної продукції</t>
  </si>
  <si>
    <t>запланована кількість суб'єктів підприємницької діяльності, які отримають часткове відшкодування участі товаровиробників у ярмарково-виставкових заходах</t>
  </si>
  <si>
    <t>кількість СПД, які отримали  часткове відшкодування витрат суб'єктам господарювання на купівлю засобів супутникового зв'язку для безперешкодного доступу до інтернету</t>
  </si>
  <si>
    <t>кількість СПД, які отримали часткове відшкодування вартості генераторів, інверторно-акумуляторних систем безперебійного живлення, засобів супутникового зв'язку для безперешкодного доступу до інтернету</t>
  </si>
  <si>
    <t>Відхилення між показниками виникло у зв'язку із низькою кількістю звернень по часткове відшкодування  витрат на придбання генераторів та засобів супутникового зв'язку та за приріст поголів'я корів</t>
  </si>
  <si>
    <t>Середні витрати на відшкодування відсоткових ставок одному суб'єкту підприємництва</t>
  </si>
  <si>
    <t>Середні витрати на реалізацію одного  заходу</t>
  </si>
  <si>
    <t>Середні витрати на часткове відшкодування участі у ярмарково-виставкових заходах на одного суб'єкта підприємництва</t>
  </si>
  <si>
    <t>Середні витрати фактичні є меншими за планові за рахунок значно меншої кількості звернень за частковим відшкодуванням  витрат на придбання генераторів та засобів супутникового зв'язку та за приріст поголів'я корів</t>
  </si>
  <si>
    <t xml:space="preserve"> Грантова підтримка інноваційних проектів для підвищення обороноздатності України</t>
  </si>
  <si>
    <t>Обсяг видатків на грантову підтримку розробок та виготовлення електронних компонентів, електронних приладів та інших механізмів для засобів протидії (оборони).</t>
  </si>
  <si>
    <t>Планова кількість грантоотримувачів на підтримку розробок та виготовлення електронних компонентів, електронних приладів та інших механізмів для засобів протидії (оборони).</t>
  </si>
  <si>
    <t>Відхилення фактичних показників якості від запланованих щодо фактичного фінансування грантів на розробки або вдосконалення програмного забезпечення для засобів протидії (оборони) та на фінансування розробок та виготовлення спорядження, засобів індивідуального захисту та інших предметів речового майна військовослужбовців, яких потребують військові підрозділи виникло у зв'язку із відсутністю звернень щодо отримання таких грантів та відповідно укладених договорів та взятих юридичних та фінансових зобов'язань.</t>
  </si>
  <si>
    <t xml:space="preserve">Заступник начальника управління </t>
  </si>
  <si>
    <t>Тетяна ПШЕДЗЯЛ</t>
  </si>
  <si>
    <t xml:space="preserve">Обсяг видатків на гранто-ву підтримку розробок або вдосконалення програм-ного забезпечення для засобів протидії (оборони).  </t>
  </si>
  <si>
    <t>Обсяг видатків на гранто-ве фінансування розробок та виготовлення споря-дження, засобів індивіду-ального захисту та інших предметів речового майна військовослужбовців, яких потребують військові підрозділи</t>
  </si>
  <si>
    <t xml:space="preserve">Планова кількість гранто-отримувачів на підтримку розробок або вдоскона-лення програмного за-безпечення для засобів протидії (оборони).  </t>
  </si>
  <si>
    <t>Планова кількість гранто-отримувачів на фінансу-вання розробок та виго-товлення спорядження, засобів індивідуального захисту та інших предметів речового майна військово-службовців, яких потре-бують військові підрозділи</t>
  </si>
  <si>
    <t xml:space="preserve">середні витрати на випла-ту грантоотимувачам грантової підтримки  на розробки або вдоскона-лення програмного забезпечення для засобів протидії (оборони). </t>
  </si>
  <si>
    <t>середні витрати на випла-ту грантоотримувачам  грантової підтримки на фінансування розробок та виготовлення споряджен-ня, засобів індивідуального захисту та інших предметів речового майна військово-службовців, яких потре-бують військові підрозділи</t>
  </si>
  <si>
    <t>середні витрати на випла-ту грантоотримувачам  грантової підтримки на розробки та виготовлення електронних компонентів, електронних приладів та інших механізмів для засобів протидії (оборони).</t>
  </si>
  <si>
    <t>Відсоток фактично профі-нансованих грантів на ро-зробки або вдосконалення програмного забезпечення для засобів протидії (оборо-ни) до запланованих</t>
  </si>
  <si>
    <t>Відсоток фактично профі-нансованих грантів на фінансування розробок та виготовлення споряджен-ня, засобів індивідуального захисту та інших предметів речового майна військово-службовців, яких потребу-ють військові підрозділи до запланованих</t>
  </si>
  <si>
    <t>Відсоток фактично профі-нансованих грантів на розробки та виготовлення електронних компонентів, електронних приладів та інших механізмів для засобів протидії (оборони). до запланованих</t>
  </si>
  <si>
    <t>Програма має високу ефективність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</si>
</sst>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0"/>
      <color indexed="8"/>
      <name val="Times New Roman"/>
      <family val="1"/>
      <charset val="204"/>
    </font>
    <font>
      <sz val="10"/>
      <color indexed="8"/>
      <name val="Times New Roman"/>
      <family val="1"/>
      <charset val="204"/>
    </font>
    <font>
      <sz val="11"/>
      <color theme="1"/>
      <name val="Calibri"/>
      <family val="2"/>
      <scheme val="minor"/>
    </font>
    <font>
      <sz val="12"/>
      <color rgb="FF000000"/>
      <name val="Times New Roman"/>
      <family val="1"/>
      <charset val="204"/>
    </font>
    <font>
      <sz val="8"/>
      <color rgb="FF000000"/>
      <name val="Times New Roman"/>
      <family val="1"/>
      <charset val="204"/>
    </font>
    <font>
      <b/>
      <sz val="12"/>
      <color rgb="FF000000"/>
      <name val="Times New Roman"/>
      <family val="1"/>
      <charset val="204"/>
    </font>
    <font>
      <sz val="12"/>
      <color theme="1"/>
      <name val="Times New Roman"/>
      <family val="1"/>
      <charset val="204"/>
    </font>
    <font>
      <b/>
      <sz val="12"/>
      <color theme="1"/>
      <name val="Times New Roman"/>
      <family val="1"/>
      <charset val="204"/>
    </font>
    <font>
      <sz val="11"/>
      <color rgb="FF000000"/>
      <name val="Times New Roman"/>
      <family val="1"/>
      <charset val="204"/>
    </font>
    <font>
      <sz val="10"/>
      <color rgb="FF000000"/>
      <name val="Times New Roman"/>
      <family val="1"/>
      <charset val="204"/>
    </font>
    <font>
      <sz val="11"/>
      <color theme="1"/>
      <name val="Times New Roman"/>
      <family val="1"/>
      <charset val="204"/>
    </font>
    <font>
      <u/>
      <sz val="12"/>
      <color rgb="FF000000"/>
      <name val="Times New Roman"/>
      <family val="1"/>
      <charset val="204"/>
    </font>
    <font>
      <sz val="8"/>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5" fillId="0" borderId="0"/>
  </cellStyleXfs>
  <cellXfs count="77">
    <xf numFmtId="0" fontId="0" fillId="0" borderId="0" xfId="0"/>
    <xf numFmtId="0" fontId="6" fillId="0" borderId="0" xfId="0" applyFont="1"/>
    <xf numFmtId="0" fontId="7" fillId="0" borderId="0" xfId="0" applyFont="1" applyAlignment="1">
      <alignment horizontal="center" vertical="center" wrapText="1"/>
    </xf>
    <xf numFmtId="0" fontId="6" fillId="0" borderId="0" xfId="0" applyFont="1" applyAlignment="1">
      <alignment vertical="center"/>
    </xf>
    <xf numFmtId="4"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0" xfId="0" applyFont="1" applyBorder="1" applyAlignment="1">
      <alignment horizontal="left" vertical="center" wrapText="1"/>
    </xf>
    <xf numFmtId="2" fontId="6" fillId="0" borderId="1" xfId="0" applyNumberFormat="1" applyFont="1" applyBorder="1" applyAlignment="1">
      <alignment horizontal="center" vertical="center" wrapText="1"/>
    </xf>
    <xf numFmtId="0" fontId="9" fillId="0" borderId="0" xfId="0" applyFont="1"/>
    <xf numFmtId="2" fontId="9" fillId="0" borderId="0" xfId="0" applyNumberFormat="1" applyFont="1"/>
    <xf numFmtId="0" fontId="7" fillId="0" borderId="0" xfId="0" applyFont="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Alignment="1">
      <alignment vertical="center" wrapText="1"/>
    </xf>
    <xf numFmtId="0" fontId="9" fillId="0" borderId="0" xfId="0" applyFont="1" applyAlignment="1">
      <alignment horizontal="left" wrapText="1"/>
    </xf>
    <xf numFmtId="0" fontId="6" fillId="0" borderId="0" xfId="0" applyFont="1" applyBorder="1" applyAlignment="1">
      <alignment horizontal="center" vertical="center" wrapText="1"/>
    </xf>
    <xf numFmtId="0" fontId="10" fillId="0" borderId="2" xfId="0" applyFont="1" applyBorder="1" applyAlignment="1">
      <alignment horizontal="center"/>
    </xf>
    <xf numFmtId="0" fontId="10" fillId="0" borderId="0" xfId="0" applyFont="1" applyAlignment="1">
      <alignment horizontal="center"/>
    </xf>
    <xf numFmtId="0" fontId="10" fillId="0" borderId="2" xfId="0" applyFont="1" applyBorder="1" applyAlignment="1">
      <alignment horizontal="center" wrapText="1"/>
    </xf>
    <xf numFmtId="49" fontId="10" fillId="0" borderId="2" xfId="0" applyNumberFormat="1" applyFont="1" applyBorder="1" applyAlignment="1">
      <alignment horizontal="center" wrapText="1"/>
    </xf>
    <xf numFmtId="0" fontId="6" fillId="0" borderId="0" xfId="0" applyFont="1" applyAlignment="1">
      <alignment vertical="top"/>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8"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12" fillId="0" borderId="1" xfId="0" applyFont="1" applyBorder="1" applyAlignment="1">
      <alignment vertical="center" wrapText="1"/>
    </xf>
    <xf numFmtId="4" fontId="12"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0" fontId="4" fillId="3" borderId="1" xfId="1" applyFont="1" applyFill="1" applyBorder="1" applyAlignment="1">
      <alignmen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3" fontId="12" fillId="0"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4" fillId="2" borderId="1" xfId="1" applyFont="1" applyFill="1" applyBorder="1" applyAlignment="1">
      <alignment horizontal="center" vertical="center" wrapText="1"/>
    </xf>
    <xf numFmtId="0" fontId="3" fillId="3" borderId="1" xfId="1"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3" xfId="0" applyFont="1" applyBorder="1" applyAlignment="1">
      <alignment horizontal="center" vertical="center" wrapText="1"/>
    </xf>
    <xf numFmtId="0" fontId="13" fillId="0" borderId="0" xfId="0" applyFont="1"/>
    <xf numFmtId="0" fontId="6" fillId="0" borderId="1" xfId="0" applyFont="1" applyBorder="1" applyAlignment="1">
      <alignment vertical="center" wrapText="1"/>
    </xf>
    <xf numFmtId="0" fontId="2" fillId="3" borderId="1" xfId="1" applyFont="1" applyFill="1" applyBorder="1" applyAlignment="1">
      <alignment vertical="center" wrapText="1"/>
    </xf>
    <xf numFmtId="3" fontId="6" fillId="0" borderId="1" xfId="0"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horizontal="center" vertical="center"/>
    </xf>
    <xf numFmtId="0" fontId="10" fillId="0" borderId="2" xfId="0" applyFont="1" applyBorder="1" applyAlignment="1">
      <alignment horizontal="center"/>
    </xf>
    <xf numFmtId="0" fontId="7" fillId="0" borderId="0" xfId="0" applyFont="1" applyAlignment="1">
      <alignment horizontal="center" vertical="top" wrapText="1"/>
    </xf>
    <xf numFmtId="0" fontId="6" fillId="0" borderId="0" xfId="0" applyFont="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7" fillId="0" borderId="0" xfId="0" applyFont="1" applyBorder="1" applyAlignment="1">
      <alignment horizontal="center" vertical="top" wrapText="1"/>
    </xf>
    <xf numFmtId="0" fontId="9" fillId="0" borderId="0" xfId="0" applyFont="1" applyAlignment="1">
      <alignment horizontal="left" wrapText="1"/>
    </xf>
    <xf numFmtId="0" fontId="15" fillId="0" borderId="0" xfId="0" applyFont="1" applyAlignment="1">
      <alignment horizontal="left" vertical="top" wrapText="1"/>
    </xf>
    <xf numFmtId="0" fontId="6" fillId="0" borderId="0" xfId="0" applyFont="1" applyAlignment="1">
      <alignment vertical="center" wrapText="1"/>
    </xf>
    <xf numFmtId="2" fontId="6" fillId="0" borderId="1" xfId="0" applyNumberFormat="1" applyFont="1" applyBorder="1" applyAlignment="1">
      <alignment horizontal="left" wrapText="1"/>
    </xf>
    <xf numFmtId="0" fontId="8" fillId="0" borderId="0" xfId="0" applyFont="1" applyAlignment="1">
      <alignment horizontal="left" vertical="center" wrapText="1"/>
    </xf>
    <xf numFmtId="0" fontId="9" fillId="0" borderId="2" xfId="0" applyFont="1" applyBorder="1" applyAlignment="1">
      <alignment horizontal="center"/>
    </xf>
    <xf numFmtId="0" fontId="14" fillId="0" borderId="0" xfId="0" applyFont="1" applyFill="1" applyAlignment="1">
      <alignment vertical="center" wrapText="1"/>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0"/>
  <sheetViews>
    <sheetView tabSelected="1" zoomScaleNormal="100" workbookViewId="0">
      <selection activeCell="P26" sqref="P26"/>
    </sheetView>
  </sheetViews>
  <sheetFormatPr defaultRowHeight="15.75" x14ac:dyDescent="0.25"/>
  <cols>
    <col min="1" max="1" width="4.42578125" style="8" customWidth="1"/>
    <col min="2" max="2" width="27" style="8" customWidth="1"/>
    <col min="3" max="3" width="10.5703125" style="8" customWidth="1"/>
    <col min="4" max="4" width="13.42578125" style="8" customWidth="1"/>
    <col min="5" max="5" width="14" style="8" customWidth="1"/>
    <col min="6" max="6" width="13" style="8" customWidth="1"/>
    <col min="7" max="7" width="14.85546875" style="8" customWidth="1"/>
    <col min="8" max="10" width="13" style="8" customWidth="1"/>
    <col min="11" max="11" width="13.7109375" style="8" customWidth="1"/>
    <col min="12" max="12" width="13" style="8" customWidth="1"/>
    <col min="13" max="13" width="13.7109375" style="8" customWidth="1"/>
    <col min="14" max="16384" width="9.140625" style="8"/>
  </cols>
  <sheetData>
    <row r="1" spans="1:13" ht="15.75" customHeight="1" x14ac:dyDescent="0.25">
      <c r="J1" s="71" t="s">
        <v>46</v>
      </c>
      <c r="K1" s="71"/>
      <c r="L1" s="71"/>
      <c r="M1" s="71"/>
    </row>
    <row r="2" spans="1:13" x14ac:dyDescent="0.25">
      <c r="J2" s="71"/>
      <c r="K2" s="71"/>
      <c r="L2" s="71"/>
      <c r="M2" s="71"/>
    </row>
    <row r="3" spans="1:13" x14ac:dyDescent="0.25">
      <c r="J3" s="71"/>
      <c r="K3" s="71"/>
      <c r="L3" s="71"/>
      <c r="M3" s="71"/>
    </row>
    <row r="4" spans="1:13" x14ac:dyDescent="0.25">
      <c r="J4" s="71"/>
      <c r="K4" s="71"/>
      <c r="L4" s="71"/>
      <c r="M4" s="71"/>
    </row>
    <row r="5" spans="1:13" x14ac:dyDescent="0.25">
      <c r="A5" s="62" t="s">
        <v>21</v>
      </c>
      <c r="B5" s="62"/>
      <c r="C5" s="62"/>
      <c r="D5" s="62"/>
      <c r="E5" s="62"/>
      <c r="F5" s="62"/>
      <c r="G5" s="62"/>
      <c r="H5" s="62"/>
      <c r="I5" s="62"/>
      <c r="J5" s="62"/>
      <c r="K5" s="62"/>
      <c r="L5" s="62"/>
      <c r="M5" s="62"/>
    </row>
    <row r="6" spans="1:13" x14ac:dyDescent="0.25">
      <c r="A6" s="62" t="s">
        <v>91</v>
      </c>
      <c r="B6" s="62"/>
      <c r="C6" s="62"/>
      <c r="D6" s="62"/>
      <c r="E6" s="62"/>
      <c r="F6" s="62"/>
      <c r="G6" s="62"/>
      <c r="H6" s="62"/>
      <c r="I6" s="62"/>
      <c r="J6" s="62"/>
      <c r="K6" s="62"/>
      <c r="L6" s="62"/>
      <c r="M6" s="62"/>
    </row>
    <row r="7" spans="1:13" x14ac:dyDescent="0.25">
      <c r="A7" s="65" t="s">
        <v>0</v>
      </c>
      <c r="B7" s="17">
        <v>2700000</v>
      </c>
      <c r="C7" s="13"/>
      <c r="E7" s="63" t="s">
        <v>47</v>
      </c>
      <c r="F7" s="63"/>
      <c r="G7" s="63"/>
      <c r="H7" s="63"/>
      <c r="I7" s="63"/>
      <c r="J7" s="63"/>
      <c r="K7" s="63"/>
      <c r="L7" s="63"/>
      <c r="M7" s="63"/>
    </row>
    <row r="8" spans="1:13" ht="15" customHeight="1" x14ac:dyDescent="0.25">
      <c r="A8" s="65"/>
      <c r="B8" s="10" t="s">
        <v>30</v>
      </c>
      <c r="C8" s="13"/>
      <c r="E8" s="64" t="s">
        <v>19</v>
      </c>
      <c r="F8" s="64"/>
      <c r="G8" s="64"/>
      <c r="H8" s="64"/>
      <c r="I8" s="64"/>
      <c r="J8" s="64"/>
      <c r="K8" s="64"/>
      <c r="L8" s="64"/>
      <c r="M8" s="64"/>
    </row>
    <row r="9" spans="1:13" x14ac:dyDescent="0.25">
      <c r="A9" s="65" t="s">
        <v>1</v>
      </c>
      <c r="B9" s="16">
        <v>2710000</v>
      </c>
      <c r="C9" s="13"/>
      <c r="E9" s="63" t="s">
        <v>47</v>
      </c>
      <c r="F9" s="63"/>
      <c r="G9" s="63"/>
      <c r="H9" s="63"/>
      <c r="I9" s="63"/>
      <c r="J9" s="63"/>
      <c r="K9" s="63"/>
      <c r="L9" s="63"/>
      <c r="M9" s="63"/>
    </row>
    <row r="10" spans="1:13" ht="15" customHeight="1" x14ac:dyDescent="0.25">
      <c r="A10" s="65"/>
      <c r="B10" s="10" t="s">
        <v>30</v>
      </c>
      <c r="C10" s="13"/>
      <c r="E10" s="69" t="s">
        <v>18</v>
      </c>
      <c r="F10" s="69"/>
      <c r="G10" s="69"/>
      <c r="H10" s="69"/>
      <c r="I10" s="69"/>
      <c r="J10" s="69"/>
      <c r="K10" s="69"/>
      <c r="L10" s="69"/>
      <c r="M10" s="69"/>
    </row>
    <row r="11" spans="1:13" x14ac:dyDescent="0.25">
      <c r="A11" s="65" t="s">
        <v>2</v>
      </c>
      <c r="B11" s="18">
        <v>2717610</v>
      </c>
      <c r="C11" s="19" t="s">
        <v>54</v>
      </c>
      <c r="E11" s="63" t="s">
        <v>55</v>
      </c>
      <c r="F11" s="63"/>
      <c r="G11" s="63"/>
      <c r="H11" s="63"/>
      <c r="I11" s="63"/>
      <c r="J11" s="63"/>
      <c r="K11" s="63"/>
      <c r="L11" s="63"/>
      <c r="M11" s="63"/>
    </row>
    <row r="12" spans="1:13" x14ac:dyDescent="0.25">
      <c r="A12" s="65"/>
      <c r="B12" s="2" t="s">
        <v>45</v>
      </c>
      <c r="C12" s="2" t="s">
        <v>3</v>
      </c>
      <c r="E12" s="64" t="s">
        <v>20</v>
      </c>
      <c r="F12" s="64"/>
      <c r="G12" s="64"/>
      <c r="H12" s="64"/>
      <c r="I12" s="64"/>
      <c r="J12" s="64"/>
      <c r="K12" s="64"/>
      <c r="L12" s="64"/>
      <c r="M12" s="64"/>
    </row>
    <row r="13" spans="1:13" ht="19.5" customHeight="1" x14ac:dyDescent="0.25">
      <c r="A13" s="72" t="s">
        <v>33</v>
      </c>
      <c r="B13" s="72"/>
      <c r="C13" s="72"/>
      <c r="D13" s="72"/>
      <c r="E13" s="72"/>
      <c r="F13" s="72"/>
      <c r="G13" s="72"/>
      <c r="H13" s="72"/>
      <c r="I13" s="72"/>
      <c r="J13" s="72"/>
      <c r="K13" s="72"/>
      <c r="L13" s="72"/>
      <c r="M13" s="72"/>
    </row>
    <row r="14" spans="1:13" ht="9" customHeight="1" x14ac:dyDescent="0.25">
      <c r="A14" s="1"/>
    </row>
    <row r="15" spans="1:13" ht="31.5" x14ac:dyDescent="0.25">
      <c r="A15" s="11" t="s">
        <v>29</v>
      </c>
      <c r="B15" s="57" t="s">
        <v>31</v>
      </c>
      <c r="C15" s="57"/>
      <c r="D15" s="57"/>
      <c r="E15" s="57"/>
      <c r="F15" s="57"/>
      <c r="G15" s="57"/>
      <c r="H15" s="57"/>
      <c r="I15" s="57"/>
      <c r="J15" s="57"/>
      <c r="K15" s="57"/>
      <c r="L15" s="57"/>
      <c r="M15" s="57"/>
    </row>
    <row r="16" spans="1:13" x14ac:dyDescent="0.25">
      <c r="A16" s="11" t="s">
        <v>0</v>
      </c>
      <c r="B16" s="58" t="s">
        <v>56</v>
      </c>
      <c r="C16" s="58"/>
      <c r="D16" s="58"/>
      <c r="E16" s="58"/>
      <c r="F16" s="58"/>
      <c r="G16" s="58"/>
      <c r="H16" s="58"/>
      <c r="I16" s="58"/>
      <c r="J16" s="58"/>
      <c r="K16" s="58"/>
      <c r="L16" s="58"/>
      <c r="M16" s="58"/>
    </row>
    <row r="17" spans="1:13" x14ac:dyDescent="0.25">
      <c r="A17" s="11" t="s">
        <v>1</v>
      </c>
      <c r="B17" s="58" t="s">
        <v>57</v>
      </c>
      <c r="C17" s="58"/>
      <c r="D17" s="58"/>
      <c r="E17" s="58"/>
      <c r="F17" s="58"/>
      <c r="G17" s="58"/>
      <c r="H17" s="58"/>
      <c r="I17" s="58"/>
      <c r="J17" s="58"/>
      <c r="K17" s="58"/>
      <c r="L17" s="58"/>
      <c r="M17" s="58"/>
    </row>
    <row r="18" spans="1:13" x14ac:dyDescent="0.25">
      <c r="A18" s="11" t="s">
        <v>2</v>
      </c>
      <c r="B18" s="58" t="s">
        <v>58</v>
      </c>
      <c r="C18" s="58"/>
      <c r="D18" s="58"/>
      <c r="E18" s="58"/>
      <c r="F18" s="58"/>
      <c r="G18" s="58"/>
      <c r="H18" s="58"/>
      <c r="I18" s="58"/>
      <c r="J18" s="58"/>
      <c r="K18" s="58"/>
      <c r="L18" s="58"/>
      <c r="M18" s="58"/>
    </row>
    <row r="19" spans="1:13" x14ac:dyDescent="0.25">
      <c r="A19" s="11" t="s">
        <v>4</v>
      </c>
      <c r="B19" s="58" t="s">
        <v>59</v>
      </c>
      <c r="C19" s="58"/>
      <c r="D19" s="58"/>
      <c r="E19" s="58"/>
      <c r="F19" s="58"/>
      <c r="G19" s="58"/>
      <c r="H19" s="58"/>
      <c r="I19" s="58"/>
      <c r="J19" s="58"/>
      <c r="K19" s="58"/>
      <c r="L19" s="58"/>
      <c r="M19" s="58"/>
    </row>
    <row r="20" spans="1:13" x14ac:dyDescent="0.25">
      <c r="A20" s="11" t="s">
        <v>5</v>
      </c>
      <c r="B20" s="58" t="s">
        <v>60</v>
      </c>
      <c r="C20" s="58"/>
      <c r="D20" s="58"/>
      <c r="E20" s="58"/>
      <c r="F20" s="58"/>
      <c r="G20" s="58"/>
      <c r="H20" s="58"/>
      <c r="I20" s="58"/>
      <c r="J20" s="58"/>
      <c r="K20" s="58"/>
      <c r="L20" s="58"/>
      <c r="M20" s="58"/>
    </row>
    <row r="21" spans="1:13" x14ac:dyDescent="0.25">
      <c r="A21" s="11" t="s">
        <v>6</v>
      </c>
      <c r="B21" s="58" t="s">
        <v>61</v>
      </c>
      <c r="C21" s="58"/>
      <c r="D21" s="58"/>
      <c r="E21" s="58"/>
      <c r="F21" s="58"/>
      <c r="G21" s="58"/>
      <c r="H21" s="58"/>
      <c r="I21" s="58"/>
      <c r="J21" s="58"/>
      <c r="K21" s="58"/>
      <c r="L21" s="58"/>
      <c r="M21" s="58"/>
    </row>
    <row r="22" spans="1:13" x14ac:dyDescent="0.25">
      <c r="A22" s="11" t="s">
        <v>7</v>
      </c>
      <c r="B22" s="58" t="s">
        <v>62</v>
      </c>
      <c r="C22" s="58"/>
      <c r="D22" s="58"/>
      <c r="E22" s="58"/>
      <c r="F22" s="58"/>
      <c r="G22" s="58"/>
      <c r="H22" s="58"/>
      <c r="I22" s="58"/>
      <c r="J22" s="58"/>
      <c r="K22" s="58"/>
      <c r="L22" s="58"/>
      <c r="M22" s="58"/>
    </row>
    <row r="23" spans="1:13" x14ac:dyDescent="0.25">
      <c r="A23" s="11" t="s">
        <v>10</v>
      </c>
      <c r="B23" s="58" t="s">
        <v>63</v>
      </c>
      <c r="C23" s="58"/>
      <c r="D23" s="58"/>
      <c r="E23" s="58"/>
      <c r="F23" s="58"/>
      <c r="G23" s="58"/>
      <c r="H23" s="58"/>
      <c r="I23" s="58"/>
      <c r="J23" s="58"/>
      <c r="K23" s="58"/>
      <c r="L23" s="58"/>
      <c r="M23" s="58"/>
    </row>
    <row r="24" spans="1:13" ht="3.75" customHeight="1" x14ac:dyDescent="0.25">
      <c r="A24" s="15"/>
      <c r="B24" s="6"/>
      <c r="C24" s="6"/>
      <c r="D24" s="6"/>
      <c r="E24" s="6"/>
      <c r="F24" s="6"/>
      <c r="G24" s="6"/>
      <c r="H24" s="6"/>
      <c r="I24" s="6"/>
      <c r="J24" s="6"/>
      <c r="K24" s="6"/>
      <c r="L24" s="6"/>
      <c r="M24" s="6"/>
    </row>
    <row r="25" spans="1:13" x14ac:dyDescent="0.25">
      <c r="A25" s="3" t="s">
        <v>34</v>
      </c>
    </row>
    <row r="26" spans="1:13" ht="33.75" customHeight="1" x14ac:dyDescent="0.25">
      <c r="A26" s="13"/>
      <c r="B26" s="70" t="s">
        <v>72</v>
      </c>
      <c r="C26" s="70"/>
      <c r="D26" s="70"/>
      <c r="E26" s="70"/>
      <c r="F26" s="70"/>
      <c r="G26" s="70"/>
      <c r="H26" s="70"/>
      <c r="I26" s="70"/>
      <c r="J26" s="70"/>
      <c r="K26" s="70"/>
      <c r="L26" s="70"/>
      <c r="M26" s="70"/>
    </row>
    <row r="27" spans="1:13" ht="4.5" customHeight="1" x14ac:dyDescent="0.25">
      <c r="A27" s="13"/>
      <c r="B27" s="14"/>
      <c r="C27" s="14"/>
      <c r="D27" s="14"/>
      <c r="E27" s="14"/>
      <c r="F27" s="14"/>
      <c r="G27" s="14"/>
      <c r="H27" s="14"/>
      <c r="I27" s="14"/>
      <c r="J27" s="14"/>
      <c r="K27" s="14"/>
      <c r="L27" s="14"/>
      <c r="M27" s="14"/>
    </row>
    <row r="28" spans="1:13" x14ac:dyDescent="0.25">
      <c r="A28" s="3" t="s">
        <v>35</v>
      </c>
    </row>
    <row r="29" spans="1:13" ht="5.25" customHeight="1" x14ac:dyDescent="0.25">
      <c r="A29" s="1"/>
    </row>
    <row r="30" spans="1:13" ht="32.25" customHeight="1" x14ac:dyDescent="0.25">
      <c r="A30" s="11" t="s">
        <v>29</v>
      </c>
      <c r="B30" s="57" t="s">
        <v>9</v>
      </c>
      <c r="C30" s="57"/>
      <c r="D30" s="57"/>
      <c r="E30" s="57"/>
      <c r="F30" s="57"/>
      <c r="G30" s="57"/>
      <c r="H30" s="57"/>
      <c r="I30" s="57"/>
      <c r="J30" s="57"/>
      <c r="K30" s="57"/>
      <c r="L30" s="57"/>
      <c r="M30" s="57"/>
    </row>
    <row r="31" spans="1:13" ht="15.75" customHeight="1" x14ac:dyDescent="0.25">
      <c r="A31" s="11">
        <v>1</v>
      </c>
      <c r="B31" s="66" t="s">
        <v>73</v>
      </c>
      <c r="C31" s="67"/>
      <c r="D31" s="67"/>
      <c r="E31" s="67"/>
      <c r="F31" s="67"/>
      <c r="G31" s="67"/>
      <c r="H31" s="67"/>
      <c r="I31" s="67"/>
      <c r="J31" s="67"/>
      <c r="K31" s="67"/>
      <c r="L31" s="67"/>
      <c r="M31" s="68"/>
    </row>
    <row r="32" spans="1:13" ht="15.75" customHeight="1" x14ac:dyDescent="0.25">
      <c r="A32" s="11">
        <v>2</v>
      </c>
      <c r="B32" s="66" t="s">
        <v>66</v>
      </c>
      <c r="C32" s="67"/>
      <c r="D32" s="67"/>
      <c r="E32" s="67"/>
      <c r="F32" s="67"/>
      <c r="G32" s="67"/>
      <c r="H32" s="67"/>
      <c r="I32" s="67"/>
      <c r="J32" s="67"/>
      <c r="K32" s="67"/>
      <c r="L32" s="67"/>
      <c r="M32" s="68"/>
    </row>
    <row r="33" spans="1:26" s="46" customFormat="1" ht="15" customHeight="1" x14ac:dyDescent="0.25">
      <c r="A33" s="43">
        <v>3</v>
      </c>
      <c r="B33" s="58" t="s">
        <v>92</v>
      </c>
      <c r="C33" s="58"/>
      <c r="D33" s="58"/>
      <c r="E33" s="58"/>
      <c r="F33" s="58"/>
      <c r="G33" s="58"/>
    </row>
    <row r="34" spans="1:26" ht="11.25" customHeight="1" x14ac:dyDescent="0.25">
      <c r="A34" s="1"/>
    </row>
    <row r="35" spans="1:26" x14ac:dyDescent="0.25">
      <c r="A35" s="3" t="s">
        <v>36</v>
      </c>
    </row>
    <row r="36" spans="1:26" x14ac:dyDescent="0.25">
      <c r="M36" s="13" t="s">
        <v>32</v>
      </c>
    </row>
    <row r="37" spans="1:26" ht="30" customHeight="1" x14ac:dyDescent="0.25">
      <c r="A37" s="57" t="s">
        <v>29</v>
      </c>
      <c r="B37" s="57" t="s">
        <v>37</v>
      </c>
      <c r="C37" s="57"/>
      <c r="D37" s="57"/>
      <c r="E37" s="57" t="s">
        <v>22</v>
      </c>
      <c r="F37" s="57"/>
      <c r="G37" s="57"/>
      <c r="H37" s="57" t="s">
        <v>38</v>
      </c>
      <c r="I37" s="57"/>
      <c r="J37" s="57"/>
      <c r="K37" s="57" t="s">
        <v>23</v>
      </c>
      <c r="L37" s="57"/>
      <c r="M37" s="57"/>
      <c r="R37" s="53"/>
      <c r="S37" s="53"/>
      <c r="T37" s="53"/>
      <c r="U37" s="53"/>
      <c r="V37" s="53"/>
      <c r="W37" s="53"/>
      <c r="X37" s="53"/>
      <c r="Y37" s="53"/>
      <c r="Z37" s="53"/>
    </row>
    <row r="38" spans="1:26" ht="33" customHeight="1" x14ac:dyDescent="0.25">
      <c r="A38" s="57"/>
      <c r="B38" s="57"/>
      <c r="C38" s="57"/>
      <c r="D38" s="57"/>
      <c r="E38" s="11" t="s">
        <v>24</v>
      </c>
      <c r="F38" s="11" t="s">
        <v>25</v>
      </c>
      <c r="G38" s="11" t="s">
        <v>26</v>
      </c>
      <c r="H38" s="11" t="s">
        <v>24</v>
      </c>
      <c r="I38" s="11" t="s">
        <v>25</v>
      </c>
      <c r="J38" s="11" t="s">
        <v>26</v>
      </c>
      <c r="K38" s="11" t="s">
        <v>24</v>
      </c>
      <c r="L38" s="11" t="s">
        <v>25</v>
      </c>
      <c r="M38" s="11" t="s">
        <v>26</v>
      </c>
      <c r="R38" s="15"/>
      <c r="S38" s="15"/>
      <c r="T38" s="15"/>
      <c r="U38" s="15"/>
      <c r="V38" s="15"/>
      <c r="W38" s="15"/>
      <c r="X38" s="15"/>
      <c r="Y38" s="15"/>
      <c r="Z38" s="15"/>
    </row>
    <row r="39" spans="1:26" x14ac:dyDescent="0.25">
      <c r="A39" s="11">
        <v>1</v>
      </c>
      <c r="B39" s="57">
        <v>2</v>
      </c>
      <c r="C39" s="57"/>
      <c r="D39" s="57"/>
      <c r="E39" s="11">
        <v>3</v>
      </c>
      <c r="F39" s="11">
        <v>4</v>
      </c>
      <c r="G39" s="11">
        <v>5</v>
      </c>
      <c r="H39" s="11">
        <v>6</v>
      </c>
      <c r="I39" s="11">
        <v>7</v>
      </c>
      <c r="J39" s="11">
        <v>8</v>
      </c>
      <c r="K39" s="11">
        <v>9</v>
      </c>
      <c r="L39" s="11">
        <v>10</v>
      </c>
      <c r="M39" s="11">
        <v>11</v>
      </c>
      <c r="R39" s="15"/>
      <c r="S39" s="15"/>
      <c r="T39" s="15"/>
      <c r="U39" s="15"/>
      <c r="V39" s="15"/>
      <c r="W39" s="15"/>
      <c r="X39" s="15"/>
      <c r="Y39" s="15"/>
      <c r="Z39" s="15"/>
    </row>
    <row r="40" spans="1:26" x14ac:dyDescent="0.25">
      <c r="A40" s="11"/>
      <c r="B40" s="57" t="s">
        <v>11</v>
      </c>
      <c r="C40" s="57"/>
      <c r="D40" s="57"/>
      <c r="E40" s="4">
        <f>SUM(E41:E44)</f>
        <v>12948500</v>
      </c>
      <c r="F40" s="4"/>
      <c r="G40" s="4">
        <f>F40+E40</f>
        <v>12948500</v>
      </c>
      <c r="H40" s="4">
        <f>SUM(H41:H44)</f>
        <v>8070374.0899999999</v>
      </c>
      <c r="I40" s="7"/>
      <c r="J40" s="7">
        <f>H40</f>
        <v>8070374.0899999999</v>
      </c>
      <c r="K40" s="7">
        <f>E40-H40</f>
        <v>4878125.91</v>
      </c>
      <c r="L40" s="7"/>
      <c r="M40" s="7">
        <f>K40+L40</f>
        <v>4878125.91</v>
      </c>
      <c r="R40" s="15"/>
      <c r="S40" s="15"/>
      <c r="T40" s="15"/>
      <c r="U40" s="15"/>
      <c r="V40" s="15"/>
      <c r="W40" s="15"/>
      <c r="X40" s="15"/>
      <c r="Y40" s="15"/>
      <c r="Z40" s="15"/>
    </row>
    <row r="41" spans="1:26" ht="31.5" customHeight="1" x14ac:dyDescent="0.25">
      <c r="A41" s="27" t="s">
        <v>0</v>
      </c>
      <c r="B41" s="66" t="s">
        <v>97</v>
      </c>
      <c r="C41" s="67"/>
      <c r="D41" s="68"/>
      <c r="E41" s="4">
        <v>2098500</v>
      </c>
      <c r="F41" s="4"/>
      <c r="G41" s="32">
        <f>E41</f>
        <v>2098500</v>
      </c>
      <c r="H41" s="7">
        <v>1497314.09</v>
      </c>
      <c r="I41" s="7"/>
      <c r="J41" s="7">
        <f>H41</f>
        <v>1497314.09</v>
      </c>
      <c r="K41" s="7">
        <f>E41-H41</f>
        <v>601185.90999999992</v>
      </c>
      <c r="L41" s="7"/>
      <c r="M41" s="7">
        <f>K41</f>
        <v>601185.90999999992</v>
      </c>
      <c r="R41" s="15"/>
      <c r="S41" s="15"/>
      <c r="T41" s="15"/>
      <c r="U41" s="15"/>
      <c r="V41" s="15"/>
      <c r="W41" s="15"/>
      <c r="X41" s="15"/>
      <c r="Y41" s="15"/>
      <c r="Z41" s="15"/>
    </row>
    <row r="42" spans="1:26" ht="51" customHeight="1" x14ac:dyDescent="0.25">
      <c r="A42" s="27" t="s">
        <v>1</v>
      </c>
      <c r="B42" s="66" t="s">
        <v>74</v>
      </c>
      <c r="C42" s="67"/>
      <c r="D42" s="68"/>
      <c r="E42" s="4">
        <v>800000</v>
      </c>
      <c r="F42" s="4"/>
      <c r="G42" s="32">
        <f>E42</f>
        <v>800000</v>
      </c>
      <c r="H42" s="7">
        <v>800000</v>
      </c>
      <c r="I42" s="7"/>
      <c r="J42" s="7">
        <f>H42</f>
        <v>800000</v>
      </c>
      <c r="K42" s="7">
        <f>H42-E42</f>
        <v>0</v>
      </c>
      <c r="L42" s="7"/>
      <c r="M42" s="7">
        <f>K42</f>
        <v>0</v>
      </c>
      <c r="R42" s="23"/>
      <c r="S42" s="23"/>
      <c r="T42" s="23"/>
      <c r="U42" s="23"/>
      <c r="V42" s="23"/>
      <c r="W42" s="23"/>
      <c r="X42" s="23"/>
      <c r="Y42" s="23"/>
      <c r="Z42" s="23"/>
    </row>
    <row r="43" spans="1:26" ht="33" customHeight="1" x14ac:dyDescent="0.25">
      <c r="A43" s="27">
        <v>4</v>
      </c>
      <c r="B43" s="66" t="s">
        <v>93</v>
      </c>
      <c r="C43" s="67"/>
      <c r="D43" s="68"/>
      <c r="E43" s="4">
        <v>50000</v>
      </c>
      <c r="F43" s="4"/>
      <c r="G43" s="32">
        <f>E43</f>
        <v>50000</v>
      </c>
      <c r="H43" s="7">
        <v>50000</v>
      </c>
      <c r="I43" s="7"/>
      <c r="J43" s="7">
        <v>50000</v>
      </c>
      <c r="K43" s="7">
        <f>H43-E43</f>
        <v>0</v>
      </c>
      <c r="L43" s="7"/>
      <c r="M43" s="7">
        <f>K43+L43</f>
        <v>0</v>
      </c>
      <c r="R43" s="28"/>
      <c r="S43" s="28"/>
      <c r="T43" s="28"/>
      <c r="U43" s="28"/>
      <c r="V43" s="28"/>
      <c r="W43" s="28"/>
      <c r="X43" s="28"/>
      <c r="Y43" s="28"/>
      <c r="Z43" s="28"/>
    </row>
    <row r="44" spans="1:26" ht="33" customHeight="1" x14ac:dyDescent="0.25">
      <c r="A44" s="27">
        <v>5</v>
      </c>
      <c r="B44" s="66" t="s">
        <v>92</v>
      </c>
      <c r="C44" s="67"/>
      <c r="D44" s="68"/>
      <c r="E44" s="4">
        <v>10000000</v>
      </c>
      <c r="F44" s="4"/>
      <c r="G44" s="32">
        <f>E44</f>
        <v>10000000</v>
      </c>
      <c r="H44" s="7">
        <v>5723060</v>
      </c>
      <c r="I44" s="7"/>
      <c r="J44" s="7">
        <f>H44</f>
        <v>5723060</v>
      </c>
      <c r="K44" s="7">
        <f>E44-H44</f>
        <v>4276940</v>
      </c>
      <c r="L44" s="7"/>
      <c r="M44" s="7">
        <f>K44+L44</f>
        <v>4276940</v>
      </c>
      <c r="R44" s="28"/>
      <c r="S44" s="28"/>
      <c r="T44" s="28"/>
      <c r="U44" s="28"/>
      <c r="V44" s="28"/>
      <c r="W44" s="28"/>
      <c r="X44" s="28"/>
      <c r="Y44" s="28"/>
      <c r="Z44" s="28"/>
    </row>
    <row r="45" spans="1:26" ht="65.25" customHeight="1" x14ac:dyDescent="0.25">
      <c r="A45" s="54" t="s">
        <v>100</v>
      </c>
      <c r="B45" s="55"/>
      <c r="C45" s="55"/>
      <c r="D45" s="55"/>
      <c r="E45" s="55"/>
      <c r="F45" s="55"/>
      <c r="G45" s="55"/>
      <c r="H45" s="55"/>
      <c r="I45" s="55"/>
      <c r="J45" s="55"/>
      <c r="K45" s="55"/>
      <c r="L45" s="55"/>
      <c r="M45" s="55"/>
    </row>
    <row r="46" spans="1:26" ht="9.75" customHeight="1" x14ac:dyDescent="0.25">
      <c r="A46" s="1"/>
    </row>
    <row r="47" spans="1:26" x14ac:dyDescent="0.25">
      <c r="A47" s="56" t="s">
        <v>39</v>
      </c>
      <c r="B47" s="56"/>
      <c r="C47" s="56"/>
      <c r="D47" s="56"/>
      <c r="E47" s="56"/>
      <c r="F47" s="56"/>
      <c r="G47" s="56"/>
      <c r="H47" s="56"/>
      <c r="I47" s="56"/>
      <c r="J47" s="56"/>
      <c r="K47" s="56"/>
      <c r="L47" s="56"/>
      <c r="M47" s="56"/>
    </row>
    <row r="48" spans="1:26" x14ac:dyDescent="0.25">
      <c r="M48" s="13" t="s">
        <v>32</v>
      </c>
    </row>
    <row r="49" spans="1:13" ht="31.5" customHeight="1" x14ac:dyDescent="0.25">
      <c r="A49" s="31" t="s">
        <v>8</v>
      </c>
      <c r="B49" s="57" t="s">
        <v>40</v>
      </c>
      <c r="C49" s="57"/>
      <c r="D49" s="57"/>
      <c r="E49" s="57" t="s">
        <v>22</v>
      </c>
      <c r="F49" s="57"/>
      <c r="G49" s="57"/>
      <c r="H49" s="31" t="s">
        <v>38</v>
      </c>
      <c r="I49" s="31"/>
      <c r="J49" s="31"/>
      <c r="K49" s="57" t="s">
        <v>23</v>
      </c>
      <c r="L49" s="57"/>
      <c r="M49" s="57"/>
    </row>
    <row r="50" spans="1:13" ht="33.75" customHeight="1" x14ac:dyDescent="0.25">
      <c r="A50" s="31"/>
      <c r="B50" s="57"/>
      <c r="C50" s="57"/>
      <c r="D50" s="57"/>
      <c r="E50" s="11" t="s">
        <v>24</v>
      </c>
      <c r="F50" s="11" t="s">
        <v>25</v>
      </c>
      <c r="G50" s="11" t="s">
        <v>26</v>
      </c>
      <c r="H50" s="11" t="s">
        <v>24</v>
      </c>
      <c r="I50" s="11" t="s">
        <v>25</v>
      </c>
      <c r="J50" s="11" t="s">
        <v>26</v>
      </c>
      <c r="K50" s="11" t="s">
        <v>24</v>
      </c>
      <c r="L50" s="11" t="s">
        <v>25</v>
      </c>
      <c r="M50" s="11" t="s">
        <v>26</v>
      </c>
    </row>
    <row r="51" spans="1:13" x14ac:dyDescent="0.25">
      <c r="A51" s="11">
        <v>1</v>
      </c>
      <c r="B51" s="57">
        <v>2</v>
      </c>
      <c r="C51" s="57"/>
      <c r="D51" s="57"/>
      <c r="E51" s="11">
        <v>3</v>
      </c>
      <c r="F51" s="11">
        <v>4</v>
      </c>
      <c r="G51" s="11">
        <v>5</v>
      </c>
      <c r="H51" s="11">
        <v>6</v>
      </c>
      <c r="I51" s="11">
        <v>7</v>
      </c>
      <c r="J51" s="11">
        <v>8</v>
      </c>
      <c r="K51" s="11">
        <v>9</v>
      </c>
      <c r="L51" s="11">
        <v>10</v>
      </c>
      <c r="M51" s="11">
        <v>11</v>
      </c>
    </row>
    <row r="52" spans="1:13" ht="45" customHeight="1" x14ac:dyDescent="0.25">
      <c r="A52" s="11" t="s">
        <v>0</v>
      </c>
      <c r="B52" s="58" t="s">
        <v>94</v>
      </c>
      <c r="C52" s="58"/>
      <c r="D52" s="58"/>
      <c r="E52" s="4">
        <v>2898500</v>
      </c>
      <c r="F52" s="4"/>
      <c r="G52" s="4">
        <f>E52</f>
        <v>2898500</v>
      </c>
      <c r="H52" s="4">
        <f>H40-H53</f>
        <v>2347314.09</v>
      </c>
      <c r="I52" s="4"/>
      <c r="J52" s="4">
        <f>H52</f>
        <v>2347314.09</v>
      </c>
      <c r="K52" s="4">
        <f>E52-H52</f>
        <v>551185.91000000015</v>
      </c>
      <c r="L52" s="4"/>
      <c r="M52" s="4">
        <f>K52</f>
        <v>551185.91000000015</v>
      </c>
    </row>
    <row r="53" spans="1:13" ht="48" customHeight="1" x14ac:dyDescent="0.25">
      <c r="A53" s="11" t="s">
        <v>1</v>
      </c>
      <c r="B53" s="58" t="s">
        <v>95</v>
      </c>
      <c r="C53" s="58"/>
      <c r="D53" s="58"/>
      <c r="E53" s="4">
        <v>1000000</v>
      </c>
      <c r="F53" s="4"/>
      <c r="G53" s="4">
        <f>E53</f>
        <v>1000000</v>
      </c>
      <c r="H53" s="4">
        <v>5723060</v>
      </c>
      <c r="I53" s="4"/>
      <c r="J53" s="4">
        <f>H53</f>
        <v>5723060</v>
      </c>
      <c r="K53" s="4">
        <f>H53-E53</f>
        <v>4723060</v>
      </c>
      <c r="L53" s="4"/>
      <c r="M53" s="4">
        <f>K53</f>
        <v>4723060</v>
      </c>
    </row>
    <row r="54" spans="1:13" ht="31.5" customHeight="1" x14ac:dyDescent="0.25">
      <c r="A54" s="43" t="s">
        <v>1</v>
      </c>
      <c r="B54" s="58" t="s">
        <v>96</v>
      </c>
      <c r="C54" s="58"/>
      <c r="D54" s="58"/>
      <c r="E54" s="4">
        <v>50000</v>
      </c>
      <c r="F54" s="4"/>
      <c r="G54" s="4">
        <f>E54</f>
        <v>50000</v>
      </c>
      <c r="H54" s="4">
        <v>50000</v>
      </c>
      <c r="I54" s="4"/>
      <c r="J54" s="4">
        <f>H54</f>
        <v>50000</v>
      </c>
      <c r="K54" s="4">
        <f>H54-E54</f>
        <v>0</v>
      </c>
      <c r="L54" s="4"/>
      <c r="M54" s="4">
        <f>K54</f>
        <v>0</v>
      </c>
    </row>
    <row r="55" spans="1:13" ht="6.75" customHeight="1" x14ac:dyDescent="0.25">
      <c r="A55" s="1"/>
      <c r="J55" s="9"/>
    </row>
    <row r="56" spans="1:13" x14ac:dyDescent="0.25">
      <c r="A56" s="3" t="s">
        <v>41</v>
      </c>
    </row>
    <row r="57" spans="1:13" ht="5.25" customHeight="1" x14ac:dyDescent="0.25">
      <c r="A57" s="1"/>
    </row>
    <row r="58" spans="1:13" ht="29.25" customHeight="1" x14ac:dyDescent="0.25">
      <c r="A58" s="57" t="s">
        <v>8</v>
      </c>
      <c r="B58" s="57" t="s">
        <v>27</v>
      </c>
      <c r="C58" s="57" t="s">
        <v>12</v>
      </c>
      <c r="D58" s="57" t="s">
        <v>13</v>
      </c>
      <c r="E58" s="57" t="s">
        <v>22</v>
      </c>
      <c r="F58" s="57"/>
      <c r="G58" s="57"/>
      <c r="H58" s="57" t="s">
        <v>42</v>
      </c>
      <c r="I58" s="57"/>
      <c r="J58" s="57"/>
      <c r="K58" s="57" t="s">
        <v>23</v>
      </c>
      <c r="L58" s="57"/>
      <c r="M58" s="57"/>
    </row>
    <row r="59" spans="1:13" ht="30.75" customHeight="1" x14ac:dyDescent="0.25">
      <c r="A59" s="57"/>
      <c r="B59" s="57"/>
      <c r="C59" s="57"/>
      <c r="D59" s="57"/>
      <c r="E59" s="11" t="s">
        <v>24</v>
      </c>
      <c r="F59" s="11" t="s">
        <v>25</v>
      </c>
      <c r="G59" s="11" t="s">
        <v>26</v>
      </c>
      <c r="H59" s="11" t="s">
        <v>24</v>
      </c>
      <c r="I59" s="11" t="s">
        <v>25</v>
      </c>
      <c r="J59" s="11" t="s">
        <v>26</v>
      </c>
      <c r="K59" s="11" t="s">
        <v>24</v>
      </c>
      <c r="L59" s="11" t="s">
        <v>25</v>
      </c>
      <c r="M59" s="11" t="s">
        <v>26</v>
      </c>
    </row>
    <row r="60" spans="1:13" x14ac:dyDescent="0.25">
      <c r="A60" s="11">
        <v>1</v>
      </c>
      <c r="B60" s="11">
        <v>2</v>
      </c>
      <c r="C60" s="11">
        <v>3</v>
      </c>
      <c r="D60" s="11">
        <v>4</v>
      </c>
      <c r="E60" s="11">
        <v>5</v>
      </c>
      <c r="F60" s="11">
        <v>6</v>
      </c>
      <c r="G60" s="11">
        <v>7</v>
      </c>
      <c r="H60" s="11">
        <v>8</v>
      </c>
      <c r="I60" s="11">
        <v>9</v>
      </c>
      <c r="J60" s="11">
        <v>10</v>
      </c>
      <c r="K60" s="11">
        <v>11</v>
      </c>
      <c r="L60" s="11">
        <v>12</v>
      </c>
      <c r="M60" s="11">
        <v>13</v>
      </c>
    </row>
    <row r="61" spans="1:13" x14ac:dyDescent="0.25">
      <c r="A61" s="11"/>
      <c r="B61" s="59" t="s">
        <v>73</v>
      </c>
      <c r="C61" s="60"/>
      <c r="D61" s="60"/>
      <c r="E61" s="60"/>
      <c r="F61" s="60"/>
      <c r="G61" s="60"/>
      <c r="H61" s="60"/>
      <c r="I61" s="60"/>
      <c r="J61" s="60"/>
      <c r="K61" s="60"/>
      <c r="L61" s="60"/>
      <c r="M61" s="61"/>
    </row>
    <row r="62" spans="1:13" x14ac:dyDescent="0.25">
      <c r="A62" s="11">
        <v>1</v>
      </c>
      <c r="B62" s="5" t="s">
        <v>14</v>
      </c>
      <c r="C62" s="11"/>
      <c r="D62" s="11"/>
      <c r="E62" s="11"/>
      <c r="F62" s="11"/>
      <c r="G62" s="11"/>
      <c r="H62" s="11"/>
      <c r="I62" s="11"/>
      <c r="J62" s="11"/>
      <c r="K62" s="11"/>
      <c r="L62" s="11"/>
      <c r="M62" s="11"/>
    </row>
    <row r="63" spans="1:13" x14ac:dyDescent="0.25">
      <c r="A63" s="11"/>
      <c r="B63" s="47" t="s">
        <v>77</v>
      </c>
      <c r="C63" s="11" t="s">
        <v>51</v>
      </c>
      <c r="D63" s="11" t="s">
        <v>48</v>
      </c>
      <c r="E63" s="4">
        <v>1053500</v>
      </c>
      <c r="F63" s="7"/>
      <c r="G63" s="35">
        <f>E63</f>
        <v>1053500</v>
      </c>
      <c r="H63" s="35">
        <f>H52-SUM(H64:H70)</f>
        <v>988969.99999999977</v>
      </c>
      <c r="I63" s="35"/>
      <c r="J63" s="35">
        <f>H63</f>
        <v>988969.99999999977</v>
      </c>
      <c r="K63" s="35">
        <f>H63-E63</f>
        <v>-64530.000000000233</v>
      </c>
      <c r="L63" s="35"/>
      <c r="M63" s="35">
        <f>K63</f>
        <v>-64530.000000000233</v>
      </c>
    </row>
    <row r="64" spans="1:13" ht="47.25" x14ac:dyDescent="0.25">
      <c r="A64" s="11"/>
      <c r="B64" s="47" t="s">
        <v>78</v>
      </c>
      <c r="C64" s="22" t="s">
        <v>51</v>
      </c>
      <c r="D64" s="22" t="s">
        <v>48</v>
      </c>
      <c r="E64" s="4">
        <v>800000</v>
      </c>
      <c r="F64" s="7"/>
      <c r="G64" s="35">
        <f t="shared" ref="G64:G70" si="0">E64</f>
        <v>800000</v>
      </c>
      <c r="H64" s="35">
        <f>H42</f>
        <v>800000</v>
      </c>
      <c r="I64" s="35"/>
      <c r="J64" s="35">
        <f>H64</f>
        <v>800000</v>
      </c>
      <c r="K64" s="35">
        <f t="shared" ref="K64:K70" si="1">H64-E64</f>
        <v>0</v>
      </c>
      <c r="L64" s="35"/>
      <c r="M64" s="35">
        <f t="shared" ref="M64:M70" si="2">K64</f>
        <v>0</v>
      </c>
    </row>
    <row r="65" spans="1:13" ht="47.25" x14ac:dyDescent="0.25">
      <c r="A65" s="31"/>
      <c r="B65" s="47" t="s">
        <v>79</v>
      </c>
      <c r="C65" s="31" t="s">
        <v>51</v>
      </c>
      <c r="D65" s="31" t="s">
        <v>48</v>
      </c>
      <c r="E65" s="4">
        <v>225000</v>
      </c>
      <c r="F65" s="7"/>
      <c r="G65" s="35">
        <f t="shared" si="0"/>
        <v>225000</v>
      </c>
      <c r="H65" s="35">
        <v>192534</v>
      </c>
      <c r="I65" s="35"/>
      <c r="J65" s="35">
        <f>H65</f>
        <v>192534</v>
      </c>
      <c r="K65" s="35">
        <f>H65-E65</f>
        <v>-32466</v>
      </c>
      <c r="L65" s="35"/>
      <c r="M65" s="35">
        <f t="shared" si="2"/>
        <v>-32466</v>
      </c>
    </row>
    <row r="66" spans="1:13" ht="78.75" x14ac:dyDescent="0.25">
      <c r="A66" s="31"/>
      <c r="B66" s="47" t="s">
        <v>98</v>
      </c>
      <c r="C66" s="31" t="s">
        <v>51</v>
      </c>
      <c r="D66" s="31" t="s">
        <v>48</v>
      </c>
      <c r="E66" s="4">
        <v>320000</v>
      </c>
      <c r="F66" s="7"/>
      <c r="G66" s="35">
        <f t="shared" si="0"/>
        <v>320000</v>
      </c>
      <c r="H66" s="35">
        <v>319710.59000000003</v>
      </c>
      <c r="I66" s="35"/>
      <c r="J66" s="35">
        <f>H66</f>
        <v>319710.59000000003</v>
      </c>
      <c r="K66" s="35">
        <f>H66-E66</f>
        <v>-289.40999999997439</v>
      </c>
      <c r="L66" s="35"/>
      <c r="M66" s="35">
        <f t="shared" si="2"/>
        <v>-289.40999999997439</v>
      </c>
    </row>
    <row r="67" spans="1:13" ht="111.75" customHeight="1" x14ac:dyDescent="0.25">
      <c r="A67" s="31"/>
      <c r="B67" s="47" t="s">
        <v>80</v>
      </c>
      <c r="C67" s="31" t="s">
        <v>51</v>
      </c>
      <c r="D67" s="31" t="s">
        <v>48</v>
      </c>
      <c r="E67" s="4">
        <v>100000</v>
      </c>
      <c r="F67" s="7"/>
      <c r="G67" s="35">
        <f t="shared" si="0"/>
        <v>100000</v>
      </c>
      <c r="H67" s="35">
        <v>0</v>
      </c>
      <c r="I67" s="35"/>
      <c r="J67" s="35">
        <v>0</v>
      </c>
      <c r="K67" s="35">
        <f>H67-E67</f>
        <v>-100000</v>
      </c>
      <c r="L67" s="35"/>
      <c r="M67" s="35">
        <f t="shared" si="2"/>
        <v>-100000</v>
      </c>
    </row>
    <row r="68" spans="1:13" ht="141.75" customHeight="1" x14ac:dyDescent="0.25">
      <c r="A68" s="31"/>
      <c r="B68" s="47" t="s">
        <v>81</v>
      </c>
      <c r="C68" s="31" t="s">
        <v>51</v>
      </c>
      <c r="D68" s="31" t="s">
        <v>48</v>
      </c>
      <c r="E68" s="4">
        <v>400000</v>
      </c>
      <c r="F68" s="7"/>
      <c r="G68" s="35">
        <f t="shared" si="0"/>
        <v>400000</v>
      </c>
      <c r="H68" s="35">
        <v>46099.5</v>
      </c>
      <c r="I68" s="35"/>
      <c r="J68" s="35">
        <f>H68</f>
        <v>46099.5</v>
      </c>
      <c r="K68" s="35">
        <f>H68-E68</f>
        <v>-353900.5</v>
      </c>
      <c r="L68" s="35"/>
      <c r="M68" s="35">
        <f t="shared" si="2"/>
        <v>-353900.5</v>
      </c>
    </row>
    <row r="69" spans="1:13" hidden="1" x14ac:dyDescent="0.25">
      <c r="A69" s="31"/>
      <c r="B69" s="33"/>
      <c r="C69" s="31"/>
      <c r="D69" s="31"/>
      <c r="E69" s="34"/>
      <c r="F69" s="7"/>
      <c r="G69" s="35">
        <f t="shared" si="0"/>
        <v>0</v>
      </c>
      <c r="H69" s="35"/>
      <c r="I69" s="35"/>
      <c r="J69" s="35">
        <f>H69</f>
        <v>0</v>
      </c>
      <c r="K69" s="35">
        <f t="shared" si="1"/>
        <v>0</v>
      </c>
      <c r="L69" s="35"/>
      <c r="M69" s="35">
        <f t="shared" si="2"/>
        <v>0</v>
      </c>
    </row>
    <row r="70" spans="1:13" hidden="1" x14ac:dyDescent="0.25">
      <c r="A70" s="31"/>
      <c r="B70" s="33"/>
      <c r="C70" s="31"/>
      <c r="D70" s="31"/>
      <c r="E70" s="34"/>
      <c r="F70" s="7"/>
      <c r="G70" s="35">
        <f t="shared" si="0"/>
        <v>0</v>
      </c>
      <c r="H70" s="35"/>
      <c r="I70" s="35"/>
      <c r="J70" s="35">
        <f>H70</f>
        <v>0</v>
      </c>
      <c r="K70" s="35">
        <f t="shared" si="1"/>
        <v>0</v>
      </c>
      <c r="L70" s="35"/>
      <c r="M70" s="35">
        <f t="shared" si="2"/>
        <v>0</v>
      </c>
    </row>
    <row r="71" spans="1:13" ht="34.5" customHeight="1" x14ac:dyDescent="0.25">
      <c r="A71" s="73" t="s">
        <v>99</v>
      </c>
      <c r="B71" s="73"/>
      <c r="C71" s="73"/>
      <c r="D71" s="73"/>
      <c r="E71" s="73"/>
      <c r="F71" s="73"/>
      <c r="G71" s="73"/>
      <c r="H71" s="73"/>
      <c r="I71" s="73"/>
      <c r="J71" s="73"/>
      <c r="K71" s="73"/>
      <c r="L71" s="73"/>
      <c r="M71" s="73"/>
    </row>
    <row r="72" spans="1:13" x14ac:dyDescent="0.25">
      <c r="A72" s="11">
        <v>2</v>
      </c>
      <c r="B72" s="5" t="s">
        <v>15</v>
      </c>
      <c r="C72" s="11"/>
      <c r="D72" s="11"/>
      <c r="E72" s="11"/>
      <c r="F72" s="11"/>
      <c r="G72" s="11"/>
      <c r="H72" s="11"/>
      <c r="I72" s="11"/>
      <c r="J72" s="11"/>
      <c r="K72" s="11"/>
      <c r="L72" s="11"/>
      <c r="M72" s="11"/>
    </row>
    <row r="73" spans="1:13" ht="33" customHeight="1" x14ac:dyDescent="0.25">
      <c r="A73" s="43"/>
      <c r="B73" s="48" t="s">
        <v>101</v>
      </c>
      <c r="C73" s="45" t="s">
        <v>51</v>
      </c>
      <c r="D73" s="43" t="s">
        <v>52</v>
      </c>
      <c r="E73" s="40">
        <v>15</v>
      </c>
      <c r="F73" s="24"/>
      <c r="G73" s="40">
        <f t="shared" ref="G73:G78" si="3">E73</f>
        <v>15</v>
      </c>
      <c r="H73" s="29">
        <v>15</v>
      </c>
      <c r="I73" s="24"/>
      <c r="J73" s="24">
        <v>15</v>
      </c>
      <c r="K73" s="40">
        <f t="shared" ref="K73:K79" si="4">H73-E73</f>
        <v>0</v>
      </c>
      <c r="L73" s="24"/>
      <c r="M73" s="40">
        <f>J73-G73</f>
        <v>0</v>
      </c>
    </row>
    <row r="74" spans="1:13" ht="81" customHeight="1" x14ac:dyDescent="0.25">
      <c r="A74" s="43"/>
      <c r="B74" s="48" t="s">
        <v>82</v>
      </c>
      <c r="C74" s="45" t="s">
        <v>83</v>
      </c>
      <c r="D74" s="43" t="s">
        <v>84</v>
      </c>
      <c r="E74" s="49">
        <v>6</v>
      </c>
      <c r="F74" s="24"/>
      <c r="G74" s="40">
        <f t="shared" si="3"/>
        <v>6</v>
      </c>
      <c r="H74" s="24">
        <v>6</v>
      </c>
      <c r="I74" s="24"/>
      <c r="J74" s="24">
        <v>6</v>
      </c>
      <c r="K74" s="24">
        <f t="shared" si="4"/>
        <v>0</v>
      </c>
      <c r="L74" s="24"/>
      <c r="M74" s="24">
        <f t="shared" ref="M74:M79" si="5">K74</f>
        <v>0</v>
      </c>
    </row>
    <row r="75" spans="1:13" ht="34.5" customHeight="1" x14ac:dyDescent="0.25">
      <c r="A75" s="43"/>
      <c r="B75" s="48" t="s">
        <v>102</v>
      </c>
      <c r="C75" s="45" t="s">
        <v>53</v>
      </c>
      <c r="D75" s="43" t="s">
        <v>52</v>
      </c>
      <c r="E75" s="49">
        <v>3000</v>
      </c>
      <c r="F75" s="24"/>
      <c r="G75" s="40">
        <f t="shared" si="3"/>
        <v>3000</v>
      </c>
      <c r="H75" s="24">
        <v>3000</v>
      </c>
      <c r="I75" s="24"/>
      <c r="J75" s="24">
        <v>3000</v>
      </c>
      <c r="K75" s="24">
        <f t="shared" si="4"/>
        <v>0</v>
      </c>
      <c r="L75" s="24"/>
      <c r="M75" s="24">
        <f t="shared" si="5"/>
        <v>0</v>
      </c>
    </row>
    <row r="76" spans="1:13" ht="110.25" customHeight="1" x14ac:dyDescent="0.25">
      <c r="A76" s="52"/>
      <c r="B76" s="48" t="s">
        <v>103</v>
      </c>
      <c r="C76" s="51" t="s">
        <v>53</v>
      </c>
      <c r="D76" s="52" t="s">
        <v>52</v>
      </c>
      <c r="E76" s="49">
        <v>6</v>
      </c>
      <c r="F76" s="24"/>
      <c r="G76" s="40">
        <f t="shared" si="3"/>
        <v>6</v>
      </c>
      <c r="H76" s="24">
        <v>8</v>
      </c>
      <c r="I76" s="24"/>
      <c r="J76" s="24">
        <v>8</v>
      </c>
      <c r="K76" s="24">
        <f t="shared" si="4"/>
        <v>2</v>
      </c>
      <c r="L76" s="24"/>
      <c r="M76" s="24">
        <f t="shared" si="5"/>
        <v>2</v>
      </c>
    </row>
    <row r="77" spans="1:13" ht="127.5" customHeight="1" x14ac:dyDescent="0.25">
      <c r="A77" s="43"/>
      <c r="B77" s="44" t="s">
        <v>104</v>
      </c>
      <c r="C77" s="45" t="s">
        <v>53</v>
      </c>
      <c r="D77" s="43" t="s">
        <v>52</v>
      </c>
      <c r="E77" s="49">
        <v>5</v>
      </c>
      <c r="F77" s="24"/>
      <c r="G77" s="40">
        <f t="shared" si="3"/>
        <v>5</v>
      </c>
      <c r="H77" s="24">
        <v>0</v>
      </c>
      <c r="I77" s="24"/>
      <c r="J77" s="24">
        <v>0</v>
      </c>
      <c r="K77" s="24">
        <f t="shared" si="4"/>
        <v>-5</v>
      </c>
      <c r="L77" s="24"/>
      <c r="M77" s="24">
        <f t="shared" si="5"/>
        <v>-5</v>
      </c>
    </row>
    <row r="78" spans="1:13" ht="156.75" customHeight="1" x14ac:dyDescent="0.25">
      <c r="A78" s="43"/>
      <c r="B78" s="44" t="s">
        <v>105</v>
      </c>
      <c r="C78" s="45" t="s">
        <v>53</v>
      </c>
      <c r="D78" s="43" t="s">
        <v>52</v>
      </c>
      <c r="E78" s="49">
        <v>14</v>
      </c>
      <c r="F78" s="24"/>
      <c r="G78" s="40">
        <f t="shared" si="3"/>
        <v>14</v>
      </c>
      <c r="H78" s="24">
        <v>2</v>
      </c>
      <c r="I78" s="24"/>
      <c r="J78" s="24">
        <v>2</v>
      </c>
      <c r="K78" s="24">
        <f t="shared" si="4"/>
        <v>-12</v>
      </c>
      <c r="L78" s="24"/>
      <c r="M78" s="24">
        <f t="shared" si="5"/>
        <v>-12</v>
      </c>
    </row>
    <row r="79" spans="1:13" ht="156.75" hidden="1" customHeight="1" x14ac:dyDescent="0.25">
      <c r="A79" s="31"/>
      <c r="B79" s="36" t="s">
        <v>85</v>
      </c>
      <c r="C79" s="37" t="s">
        <v>53</v>
      </c>
      <c r="D79" s="38" t="s">
        <v>52</v>
      </c>
      <c r="E79" s="39">
        <v>30</v>
      </c>
      <c r="F79" s="24"/>
      <c r="G79" s="39">
        <v>30</v>
      </c>
      <c r="H79" s="24">
        <v>4</v>
      </c>
      <c r="I79" s="24"/>
      <c r="J79" s="24">
        <v>4</v>
      </c>
      <c r="K79" s="24">
        <f t="shared" si="4"/>
        <v>-26</v>
      </c>
      <c r="L79" s="24"/>
      <c r="M79" s="24">
        <f t="shared" si="5"/>
        <v>-26</v>
      </c>
    </row>
    <row r="80" spans="1:13" ht="30" customHeight="1" x14ac:dyDescent="0.25">
      <c r="A80" s="66" t="s">
        <v>106</v>
      </c>
      <c r="B80" s="67"/>
      <c r="C80" s="67"/>
      <c r="D80" s="67"/>
      <c r="E80" s="67"/>
      <c r="F80" s="67"/>
      <c r="G80" s="67"/>
      <c r="H80" s="67"/>
      <c r="I80" s="67"/>
      <c r="J80" s="67"/>
      <c r="K80" s="67"/>
      <c r="L80" s="67"/>
      <c r="M80" s="68"/>
    </row>
    <row r="81" spans="1:13" x14ac:dyDescent="0.25">
      <c r="A81" s="11">
        <v>3</v>
      </c>
      <c r="B81" s="5" t="s">
        <v>16</v>
      </c>
      <c r="C81" s="11"/>
      <c r="D81" s="11"/>
      <c r="E81" s="11"/>
      <c r="F81" s="11"/>
      <c r="G81" s="11"/>
      <c r="H81" s="11"/>
      <c r="I81" s="11"/>
      <c r="J81" s="11"/>
      <c r="K81" s="11"/>
      <c r="L81" s="11"/>
      <c r="M81" s="11"/>
    </row>
    <row r="82" spans="1:13" ht="45.75" customHeight="1" x14ac:dyDescent="0.25">
      <c r="A82" s="11"/>
      <c r="B82" s="48" t="s">
        <v>107</v>
      </c>
      <c r="C82" s="43" t="s">
        <v>51</v>
      </c>
      <c r="D82" s="43" t="s">
        <v>49</v>
      </c>
      <c r="E82" s="4">
        <v>133333.32999999999</v>
      </c>
      <c r="F82" s="7"/>
      <c r="G82" s="7">
        <f t="shared" ref="G82:G88" si="6">E82</f>
        <v>133333.32999999999</v>
      </c>
      <c r="H82" s="7">
        <f>H64/6</f>
        <v>133333.33333333334</v>
      </c>
      <c r="I82" s="7"/>
      <c r="J82" s="7">
        <f>H82</f>
        <v>133333.33333333334</v>
      </c>
      <c r="K82" s="7">
        <f t="shared" ref="K82:K87" si="7">H82-E82</f>
        <v>3.3333333558402956E-3</v>
      </c>
      <c r="L82" s="7"/>
      <c r="M82" s="7">
        <f>K82</f>
        <v>3.3333333558402956E-3</v>
      </c>
    </row>
    <row r="83" spans="1:13" ht="33.75" customHeight="1" x14ac:dyDescent="0.25">
      <c r="A83" s="11"/>
      <c r="B83" s="48" t="s">
        <v>108</v>
      </c>
      <c r="C83" s="43" t="s">
        <v>51</v>
      </c>
      <c r="D83" s="43" t="s">
        <v>49</v>
      </c>
      <c r="E83" s="4">
        <v>70233.33</v>
      </c>
      <c r="F83" s="7"/>
      <c r="G83" s="7">
        <f t="shared" si="6"/>
        <v>70233.33</v>
      </c>
      <c r="H83" s="30">
        <f>H63/H73</f>
        <v>65931.333333333314</v>
      </c>
      <c r="I83" s="7"/>
      <c r="J83" s="7">
        <f>H83</f>
        <v>65931.333333333314</v>
      </c>
      <c r="K83" s="7">
        <f t="shared" si="7"/>
        <v>-4301.9966666666878</v>
      </c>
      <c r="L83" s="7"/>
      <c r="M83" s="7">
        <f>K83</f>
        <v>-4301.9966666666878</v>
      </c>
    </row>
    <row r="84" spans="1:13" ht="45" customHeight="1" x14ac:dyDescent="0.25">
      <c r="A84" s="11"/>
      <c r="B84" s="48" t="s">
        <v>65</v>
      </c>
      <c r="C84" s="43" t="s">
        <v>51</v>
      </c>
      <c r="D84" s="43" t="s">
        <v>49</v>
      </c>
      <c r="E84" s="4">
        <v>75</v>
      </c>
      <c r="F84" s="7"/>
      <c r="G84" s="7">
        <f t="shared" si="6"/>
        <v>75</v>
      </c>
      <c r="H84" s="7">
        <f>H65/H75</f>
        <v>64.177999999999997</v>
      </c>
      <c r="I84" s="7"/>
      <c r="J84" s="7">
        <f>H84</f>
        <v>64.177999999999997</v>
      </c>
      <c r="K84" s="7">
        <f t="shared" si="7"/>
        <v>-10.822000000000003</v>
      </c>
      <c r="L84" s="7"/>
      <c r="M84" s="7">
        <f>K84</f>
        <v>-10.822000000000003</v>
      </c>
    </row>
    <row r="85" spans="1:13" ht="95.25" customHeight="1" x14ac:dyDescent="0.25">
      <c r="A85" s="31"/>
      <c r="B85" s="48" t="s">
        <v>109</v>
      </c>
      <c r="C85" s="43" t="s">
        <v>51</v>
      </c>
      <c r="D85" s="43" t="s">
        <v>49</v>
      </c>
      <c r="E85" s="4">
        <f>E66/6</f>
        <v>53333.333333333336</v>
      </c>
      <c r="F85" s="7"/>
      <c r="G85" s="7">
        <f t="shared" si="6"/>
        <v>53333.333333333336</v>
      </c>
      <c r="H85" s="7">
        <f>H66/8</f>
        <v>39963.823750000003</v>
      </c>
      <c r="I85" s="7"/>
      <c r="J85" s="7">
        <v>0</v>
      </c>
      <c r="K85" s="7">
        <f t="shared" si="7"/>
        <v>-13369.509583333333</v>
      </c>
      <c r="L85" s="7"/>
      <c r="M85" s="7">
        <f>K85</f>
        <v>-13369.509583333333</v>
      </c>
    </row>
    <row r="86" spans="1:13" ht="79.5" customHeight="1" x14ac:dyDescent="0.25">
      <c r="A86" s="31"/>
      <c r="B86" s="48" t="s">
        <v>86</v>
      </c>
      <c r="C86" s="52" t="s">
        <v>51</v>
      </c>
      <c r="D86" s="52" t="s">
        <v>49</v>
      </c>
      <c r="E86" s="4">
        <v>20000</v>
      </c>
      <c r="F86" s="7"/>
      <c r="G86" s="7">
        <f t="shared" si="6"/>
        <v>20000</v>
      </c>
      <c r="H86" s="7">
        <v>0</v>
      </c>
      <c r="I86" s="7"/>
      <c r="J86" s="7">
        <f>H86</f>
        <v>0</v>
      </c>
      <c r="K86" s="7">
        <f t="shared" si="7"/>
        <v>-20000</v>
      </c>
      <c r="L86" s="7"/>
      <c r="M86" s="7">
        <f>J86-G86</f>
        <v>-20000</v>
      </c>
    </row>
    <row r="87" spans="1:13" ht="125.25" customHeight="1" x14ac:dyDescent="0.25">
      <c r="A87" s="31"/>
      <c r="B87" s="48" t="s">
        <v>87</v>
      </c>
      <c r="C87" s="43" t="s">
        <v>51</v>
      </c>
      <c r="D87" s="43" t="s">
        <v>49</v>
      </c>
      <c r="E87" s="4">
        <v>28571.43</v>
      </c>
      <c r="F87" s="7"/>
      <c r="G87" s="7">
        <f t="shared" si="6"/>
        <v>28571.43</v>
      </c>
      <c r="H87" s="7">
        <f>H68/H78</f>
        <v>23049.75</v>
      </c>
      <c r="I87" s="7"/>
      <c r="J87" s="7">
        <f>H87</f>
        <v>23049.75</v>
      </c>
      <c r="K87" s="7">
        <f t="shared" si="7"/>
        <v>-5521.68</v>
      </c>
      <c r="L87" s="7"/>
      <c r="M87" s="7">
        <f>K87</f>
        <v>-5521.68</v>
      </c>
    </row>
    <row r="88" spans="1:13" ht="65.25" customHeight="1" x14ac:dyDescent="0.25">
      <c r="A88" s="31"/>
      <c r="B88" s="48" t="s">
        <v>88</v>
      </c>
      <c r="C88" s="38" t="s">
        <v>51</v>
      </c>
      <c r="D88" s="38" t="s">
        <v>49</v>
      </c>
      <c r="E88" s="34">
        <v>10000</v>
      </c>
      <c r="F88" s="7"/>
      <c r="G88" s="7">
        <f t="shared" si="6"/>
        <v>10000</v>
      </c>
      <c r="H88" s="7">
        <v>10000</v>
      </c>
      <c r="I88" s="7"/>
      <c r="J88" s="7">
        <v>10000</v>
      </c>
      <c r="K88" s="7">
        <f>E88-H88</f>
        <v>0</v>
      </c>
      <c r="L88" s="7"/>
      <c r="M88" s="7">
        <v>0</v>
      </c>
    </row>
    <row r="89" spans="1:13" ht="38.25" customHeight="1" x14ac:dyDescent="0.25">
      <c r="A89" s="66" t="s">
        <v>110</v>
      </c>
      <c r="B89" s="67"/>
      <c r="C89" s="67"/>
      <c r="D89" s="67"/>
      <c r="E89" s="67"/>
      <c r="F89" s="67"/>
      <c r="G89" s="67"/>
      <c r="H89" s="67"/>
      <c r="I89" s="67"/>
      <c r="J89" s="67"/>
      <c r="K89" s="67"/>
      <c r="L89" s="67"/>
      <c r="M89" s="68"/>
    </row>
    <row r="90" spans="1:13" x14ac:dyDescent="0.25">
      <c r="A90" s="11">
        <v>4</v>
      </c>
      <c r="B90" s="5" t="s">
        <v>17</v>
      </c>
      <c r="C90" s="11"/>
      <c r="D90" s="11"/>
      <c r="E90" s="11"/>
      <c r="F90" s="11"/>
      <c r="G90" s="11"/>
      <c r="H90" s="11"/>
      <c r="I90" s="11"/>
      <c r="J90" s="11"/>
      <c r="K90" s="11"/>
      <c r="L90" s="11"/>
      <c r="M90" s="11"/>
    </row>
    <row r="91" spans="1:13" ht="29.25" customHeight="1" x14ac:dyDescent="0.25">
      <c r="A91" s="11"/>
      <c r="B91" s="36" t="s">
        <v>89</v>
      </c>
      <c r="C91" s="41" t="s">
        <v>50</v>
      </c>
      <c r="D91" s="38" t="s">
        <v>49</v>
      </c>
      <c r="E91" s="11">
        <v>100</v>
      </c>
      <c r="F91" s="11"/>
      <c r="G91" s="11">
        <v>100</v>
      </c>
      <c r="H91" s="26">
        <v>100</v>
      </c>
      <c r="I91" s="26"/>
      <c r="J91" s="26">
        <v>100</v>
      </c>
      <c r="K91" s="26">
        <v>0</v>
      </c>
      <c r="L91" s="26"/>
      <c r="M91" s="26">
        <v>0</v>
      </c>
    </row>
    <row r="92" spans="1:13" ht="51" hidden="1" x14ac:dyDescent="0.25">
      <c r="A92" s="11"/>
      <c r="B92" s="42" t="s">
        <v>90</v>
      </c>
      <c r="C92" s="41" t="s">
        <v>50</v>
      </c>
      <c r="D92" s="38" t="s">
        <v>49</v>
      </c>
      <c r="E92" s="11">
        <v>100</v>
      </c>
      <c r="F92" s="11"/>
      <c r="G92" s="11">
        <v>100</v>
      </c>
      <c r="H92" s="11">
        <v>100</v>
      </c>
      <c r="I92" s="11"/>
      <c r="J92" s="11">
        <v>100</v>
      </c>
      <c r="K92" s="11">
        <f>H92-E91</f>
        <v>0</v>
      </c>
      <c r="L92" s="11"/>
      <c r="M92" s="11">
        <f>K92</f>
        <v>0</v>
      </c>
    </row>
    <row r="93" spans="1:13" x14ac:dyDescent="0.25">
      <c r="A93" s="11"/>
      <c r="B93" s="11"/>
      <c r="C93" s="57" t="s">
        <v>64</v>
      </c>
      <c r="D93" s="57"/>
      <c r="E93" s="57"/>
      <c r="F93" s="57"/>
      <c r="G93" s="57"/>
      <c r="H93" s="57"/>
      <c r="I93" s="57"/>
      <c r="J93" s="57"/>
      <c r="K93" s="57"/>
      <c r="L93" s="57"/>
      <c r="M93" s="57"/>
    </row>
    <row r="94" spans="1:13" x14ac:dyDescent="0.25">
      <c r="A94" s="11">
        <v>1</v>
      </c>
      <c r="B94" s="5" t="s">
        <v>14</v>
      </c>
      <c r="C94" s="11"/>
      <c r="D94" s="11"/>
      <c r="E94" s="11"/>
      <c r="F94" s="11"/>
      <c r="G94" s="11"/>
      <c r="H94" s="11"/>
      <c r="I94" s="11"/>
      <c r="J94" s="11"/>
      <c r="K94" s="11"/>
      <c r="L94" s="11"/>
      <c r="M94" s="11"/>
    </row>
    <row r="95" spans="1:13" x14ac:dyDescent="0.25">
      <c r="A95" s="11"/>
      <c r="B95" s="12" t="s">
        <v>68</v>
      </c>
      <c r="C95" s="11" t="s">
        <v>51</v>
      </c>
      <c r="D95" s="11" t="s">
        <v>48</v>
      </c>
      <c r="E95" s="7">
        <v>50000</v>
      </c>
      <c r="F95" s="7"/>
      <c r="G95" s="7">
        <f>E95</f>
        <v>50000</v>
      </c>
      <c r="H95" s="7">
        <v>50000</v>
      </c>
      <c r="I95" s="7"/>
      <c r="J95" s="7">
        <f>H95+I95</f>
        <v>50000</v>
      </c>
      <c r="K95" s="7">
        <f>H95-E95</f>
        <v>0</v>
      </c>
      <c r="L95" s="7"/>
      <c r="M95" s="7">
        <f>K95</f>
        <v>0</v>
      </c>
    </row>
    <row r="96" spans="1:13" x14ac:dyDescent="0.25">
      <c r="A96" s="11">
        <v>2</v>
      </c>
      <c r="B96" s="5" t="s">
        <v>15</v>
      </c>
      <c r="C96" s="11"/>
      <c r="D96" s="11"/>
      <c r="E96" s="7"/>
      <c r="F96" s="7"/>
      <c r="G96" s="7"/>
      <c r="H96" s="7"/>
      <c r="I96" s="7"/>
      <c r="J96" s="7"/>
      <c r="K96" s="7"/>
      <c r="L96" s="7"/>
      <c r="M96" s="7"/>
    </row>
    <row r="97" spans="1:13" ht="31.5" x14ac:dyDescent="0.25">
      <c r="A97" s="11"/>
      <c r="B97" s="12" t="s">
        <v>69</v>
      </c>
      <c r="C97" s="11" t="s">
        <v>53</v>
      </c>
      <c r="D97" s="11" t="s">
        <v>52</v>
      </c>
      <c r="E97" s="21">
        <v>4</v>
      </c>
      <c r="F97" s="21"/>
      <c r="G97" s="21">
        <f>E97</f>
        <v>4</v>
      </c>
      <c r="H97" s="21">
        <v>4</v>
      </c>
      <c r="I97" s="21"/>
      <c r="J97" s="21">
        <f>H97+I97</f>
        <v>4</v>
      </c>
      <c r="K97" s="21">
        <f>E97-H97</f>
        <v>0</v>
      </c>
      <c r="L97" s="21"/>
      <c r="M97" s="21">
        <f>G97-J97</f>
        <v>0</v>
      </c>
    </row>
    <row r="98" spans="1:13" x14ac:dyDescent="0.25">
      <c r="A98" s="11">
        <v>3</v>
      </c>
      <c r="B98" s="5" t="s">
        <v>16</v>
      </c>
      <c r="C98" s="11"/>
      <c r="D98" s="11"/>
      <c r="E98" s="7"/>
      <c r="F98" s="7"/>
      <c r="G98" s="7"/>
      <c r="H98" s="7"/>
      <c r="I98" s="7"/>
      <c r="J98" s="7"/>
      <c r="K98" s="7"/>
      <c r="L98" s="7"/>
      <c r="M98" s="7"/>
    </row>
    <row r="99" spans="1:13" ht="31.5" x14ac:dyDescent="0.25">
      <c r="A99" s="11"/>
      <c r="B99" s="12" t="s">
        <v>67</v>
      </c>
      <c r="C99" s="11" t="s">
        <v>51</v>
      </c>
      <c r="D99" s="11" t="s">
        <v>49</v>
      </c>
      <c r="E99" s="7">
        <f>E95/E97</f>
        <v>12500</v>
      </c>
      <c r="F99" s="7"/>
      <c r="G99" s="7">
        <f>E99</f>
        <v>12500</v>
      </c>
      <c r="H99" s="7">
        <v>12500</v>
      </c>
      <c r="I99" s="7"/>
      <c r="J99" s="7">
        <v>12500</v>
      </c>
      <c r="K99" s="7">
        <f>H99-E99</f>
        <v>0</v>
      </c>
      <c r="L99" s="7"/>
      <c r="M99" s="7">
        <f>K99</f>
        <v>0</v>
      </c>
    </row>
    <row r="100" spans="1:13" x14ac:dyDescent="0.25">
      <c r="A100" s="11">
        <v>4</v>
      </c>
      <c r="B100" s="5" t="s">
        <v>17</v>
      </c>
      <c r="C100" s="11"/>
      <c r="D100" s="11"/>
      <c r="E100" s="7"/>
      <c r="F100" s="7"/>
      <c r="G100" s="7"/>
      <c r="H100" s="7"/>
      <c r="I100" s="7"/>
      <c r="J100" s="7"/>
      <c r="K100" s="7"/>
      <c r="L100" s="7"/>
      <c r="M100" s="7"/>
    </row>
    <row r="101" spans="1:13" ht="47.25" x14ac:dyDescent="0.25">
      <c r="A101" s="11"/>
      <c r="B101" s="12" t="s">
        <v>70</v>
      </c>
      <c r="C101" s="11" t="s">
        <v>50</v>
      </c>
      <c r="D101" s="11" t="s">
        <v>49</v>
      </c>
      <c r="E101" s="21">
        <v>100</v>
      </c>
      <c r="F101" s="21"/>
      <c r="G101" s="21">
        <v>100</v>
      </c>
      <c r="H101" s="21">
        <v>100</v>
      </c>
      <c r="I101" s="21"/>
      <c r="J101" s="21">
        <v>100</v>
      </c>
      <c r="K101" s="21">
        <v>0</v>
      </c>
      <c r="L101" s="21"/>
      <c r="M101" s="21">
        <v>0</v>
      </c>
    </row>
    <row r="102" spans="1:13" x14ac:dyDescent="0.25">
      <c r="A102" s="59" t="s">
        <v>111</v>
      </c>
      <c r="B102" s="60"/>
      <c r="C102" s="60"/>
      <c r="D102" s="60"/>
      <c r="E102" s="60"/>
      <c r="F102" s="60"/>
      <c r="G102" s="60"/>
      <c r="H102" s="60"/>
      <c r="I102" s="60"/>
      <c r="J102" s="60"/>
      <c r="K102" s="60"/>
      <c r="L102" s="60"/>
      <c r="M102" s="61"/>
    </row>
    <row r="103" spans="1:13" x14ac:dyDescent="0.25">
      <c r="A103" s="43">
        <v>1</v>
      </c>
      <c r="B103" s="5" t="s">
        <v>14</v>
      </c>
      <c r="C103" s="43"/>
      <c r="D103" s="43"/>
      <c r="E103" s="43"/>
      <c r="F103" s="43"/>
      <c r="G103" s="43"/>
      <c r="H103" s="43"/>
      <c r="I103" s="43"/>
      <c r="J103" s="43"/>
      <c r="K103" s="43"/>
      <c r="L103" s="43"/>
      <c r="M103" s="43"/>
    </row>
    <row r="104" spans="1:13" ht="81" customHeight="1" x14ac:dyDescent="0.25">
      <c r="A104" s="43"/>
      <c r="B104" s="48" t="s">
        <v>117</v>
      </c>
      <c r="C104" s="50" t="s">
        <v>51</v>
      </c>
      <c r="D104" s="43" t="s">
        <v>48</v>
      </c>
      <c r="E104" s="4">
        <v>1500000</v>
      </c>
      <c r="F104" s="21"/>
      <c r="G104" s="7">
        <f>E104</f>
        <v>1500000</v>
      </c>
      <c r="H104" s="7">
        <v>0</v>
      </c>
      <c r="I104" s="7"/>
      <c r="J104" s="7">
        <v>0</v>
      </c>
      <c r="K104" s="7">
        <f>H104-E104</f>
        <v>-1500000</v>
      </c>
      <c r="L104" s="7"/>
      <c r="M104" s="7">
        <f>K104</f>
        <v>-1500000</v>
      </c>
    </row>
    <row r="105" spans="1:13" ht="141.75" x14ac:dyDescent="0.25">
      <c r="A105" s="43"/>
      <c r="B105" s="48" t="s">
        <v>118</v>
      </c>
      <c r="C105" s="50" t="s">
        <v>51</v>
      </c>
      <c r="D105" s="43" t="s">
        <v>48</v>
      </c>
      <c r="E105" s="4">
        <v>1500000</v>
      </c>
      <c r="F105" s="21"/>
      <c r="G105" s="7">
        <f>E105</f>
        <v>1500000</v>
      </c>
      <c r="H105" s="7">
        <v>0</v>
      </c>
      <c r="I105" s="7"/>
      <c r="J105" s="7">
        <v>0</v>
      </c>
      <c r="K105" s="7">
        <f>H105-E105</f>
        <v>-1500000</v>
      </c>
      <c r="L105" s="7"/>
      <c r="M105" s="7">
        <f>K105</f>
        <v>-1500000</v>
      </c>
    </row>
    <row r="106" spans="1:13" ht="111.75" customHeight="1" x14ac:dyDescent="0.25">
      <c r="A106" s="43"/>
      <c r="B106" s="48" t="s">
        <v>112</v>
      </c>
      <c r="C106" s="50" t="s">
        <v>51</v>
      </c>
      <c r="D106" s="43" t="s">
        <v>48</v>
      </c>
      <c r="E106" s="4">
        <v>7000000</v>
      </c>
      <c r="F106" s="21"/>
      <c r="G106" s="7">
        <f>E106</f>
        <v>7000000</v>
      </c>
      <c r="H106" s="7">
        <f>H53</f>
        <v>5723060</v>
      </c>
      <c r="I106" s="7"/>
      <c r="J106" s="7">
        <f>H106</f>
        <v>5723060</v>
      </c>
      <c r="K106" s="7">
        <f>H106-E106</f>
        <v>-1276940</v>
      </c>
      <c r="L106" s="7"/>
      <c r="M106" s="7">
        <f>K106</f>
        <v>-1276940</v>
      </c>
    </row>
    <row r="107" spans="1:13" x14ac:dyDescent="0.25">
      <c r="A107" s="43">
        <v>2</v>
      </c>
      <c r="B107" s="5" t="s">
        <v>15</v>
      </c>
      <c r="C107" s="43"/>
      <c r="D107" s="43"/>
      <c r="E107" s="7"/>
      <c r="F107" s="7"/>
      <c r="G107" s="7"/>
      <c r="H107" s="7"/>
      <c r="I107" s="7"/>
      <c r="J107" s="7"/>
      <c r="K107" s="7"/>
      <c r="L107" s="7"/>
      <c r="M107" s="7"/>
    </row>
    <row r="108" spans="1:13" ht="94.5" x14ac:dyDescent="0.25">
      <c r="A108" s="43"/>
      <c r="B108" s="48" t="s">
        <v>119</v>
      </c>
      <c r="C108" s="50" t="s">
        <v>53</v>
      </c>
      <c r="D108" s="43" t="s">
        <v>52</v>
      </c>
      <c r="E108" s="43">
        <v>3</v>
      </c>
      <c r="F108" s="21"/>
      <c r="G108" s="21">
        <v>3</v>
      </c>
      <c r="H108" s="21">
        <v>0</v>
      </c>
      <c r="I108" s="21"/>
      <c r="J108" s="21">
        <v>0</v>
      </c>
      <c r="K108" s="21">
        <f>H108-E108</f>
        <v>-3</v>
      </c>
      <c r="L108" s="21"/>
      <c r="M108" s="21">
        <f>K108</f>
        <v>-3</v>
      </c>
    </row>
    <row r="109" spans="1:13" ht="144.75" customHeight="1" x14ac:dyDescent="0.25">
      <c r="A109" s="43"/>
      <c r="B109" s="48" t="s">
        <v>120</v>
      </c>
      <c r="C109" s="50" t="s">
        <v>53</v>
      </c>
      <c r="D109" s="43" t="s">
        <v>52</v>
      </c>
      <c r="E109" s="43">
        <v>3</v>
      </c>
      <c r="F109" s="21"/>
      <c r="G109" s="21">
        <v>3</v>
      </c>
      <c r="H109" s="21">
        <v>0</v>
      </c>
      <c r="I109" s="21"/>
      <c r="J109" s="21">
        <v>0</v>
      </c>
      <c r="K109" s="21">
        <f>H109-E109</f>
        <v>-3</v>
      </c>
      <c r="L109" s="21"/>
      <c r="M109" s="21">
        <f>K109</f>
        <v>-3</v>
      </c>
    </row>
    <row r="110" spans="1:13" ht="128.25" customHeight="1" x14ac:dyDescent="0.25">
      <c r="A110" s="43"/>
      <c r="B110" s="48" t="s">
        <v>113</v>
      </c>
      <c r="C110" s="50" t="s">
        <v>53</v>
      </c>
      <c r="D110" s="43" t="s">
        <v>52</v>
      </c>
      <c r="E110" s="43">
        <v>7</v>
      </c>
      <c r="F110" s="21"/>
      <c r="G110" s="21">
        <v>7</v>
      </c>
      <c r="H110" s="21">
        <v>10</v>
      </c>
      <c r="I110" s="21"/>
      <c r="J110" s="21">
        <v>10</v>
      </c>
      <c r="K110" s="21">
        <f>H110-E110</f>
        <v>3</v>
      </c>
      <c r="L110" s="21"/>
      <c r="M110" s="21">
        <f>K110</f>
        <v>3</v>
      </c>
    </row>
    <row r="111" spans="1:13" x14ac:dyDescent="0.25">
      <c r="A111" s="43">
        <v>3</v>
      </c>
      <c r="B111" s="5" t="s">
        <v>16</v>
      </c>
      <c r="C111" s="43"/>
      <c r="D111" s="43"/>
      <c r="E111" s="7"/>
      <c r="F111" s="7"/>
      <c r="G111" s="7"/>
      <c r="H111" s="7"/>
      <c r="I111" s="7"/>
      <c r="J111" s="7"/>
      <c r="K111" s="7"/>
      <c r="L111" s="7"/>
      <c r="M111" s="7"/>
    </row>
    <row r="112" spans="1:13" ht="110.25" x14ac:dyDescent="0.25">
      <c r="A112" s="43"/>
      <c r="B112" s="48" t="s">
        <v>121</v>
      </c>
      <c r="C112" s="50" t="s">
        <v>51</v>
      </c>
      <c r="D112" s="43" t="s">
        <v>49</v>
      </c>
      <c r="E112" s="4">
        <v>500000</v>
      </c>
      <c r="F112" s="21"/>
      <c r="G112" s="21">
        <f>E112</f>
        <v>500000</v>
      </c>
      <c r="H112" s="7">
        <v>0</v>
      </c>
      <c r="I112" s="7"/>
      <c r="J112" s="7">
        <v>0</v>
      </c>
      <c r="K112" s="7">
        <f>H112-E112</f>
        <v>-500000</v>
      </c>
      <c r="L112" s="7"/>
      <c r="M112" s="7">
        <f>K112</f>
        <v>-500000</v>
      </c>
    </row>
    <row r="113" spans="1:13" ht="159" customHeight="1" x14ac:dyDescent="0.25">
      <c r="A113" s="43"/>
      <c r="B113" s="48" t="s">
        <v>122</v>
      </c>
      <c r="C113" s="50" t="s">
        <v>51</v>
      </c>
      <c r="D113" s="43" t="s">
        <v>49</v>
      </c>
      <c r="E113" s="4">
        <v>500000</v>
      </c>
      <c r="F113" s="21"/>
      <c r="G113" s="21">
        <f>E113</f>
        <v>500000</v>
      </c>
      <c r="H113" s="7">
        <v>0</v>
      </c>
      <c r="I113" s="7"/>
      <c r="J113" s="7">
        <v>0</v>
      </c>
      <c r="K113" s="7">
        <f>H113-E113</f>
        <v>-500000</v>
      </c>
      <c r="L113" s="7"/>
      <c r="M113" s="7">
        <f>J113-G113</f>
        <v>-500000</v>
      </c>
    </row>
    <row r="114" spans="1:13" ht="123.75" customHeight="1" x14ac:dyDescent="0.25">
      <c r="A114" s="43"/>
      <c r="B114" s="48" t="s">
        <v>123</v>
      </c>
      <c r="C114" s="50" t="s">
        <v>51</v>
      </c>
      <c r="D114" s="43" t="s">
        <v>49</v>
      </c>
      <c r="E114" s="4">
        <v>1000000</v>
      </c>
      <c r="F114" s="21"/>
      <c r="G114" s="21">
        <f>E114</f>
        <v>1000000</v>
      </c>
      <c r="H114" s="7">
        <v>700000</v>
      </c>
      <c r="I114" s="7"/>
      <c r="J114" s="7">
        <v>700000</v>
      </c>
      <c r="K114" s="7">
        <f>H114-E114</f>
        <v>-300000</v>
      </c>
      <c r="L114" s="7"/>
      <c r="M114" s="7">
        <f>K114</f>
        <v>-300000</v>
      </c>
    </row>
    <row r="115" spans="1:13" x14ac:dyDescent="0.25">
      <c r="A115" s="43">
        <v>4</v>
      </c>
      <c r="B115" s="5" t="s">
        <v>17</v>
      </c>
      <c r="C115" s="43"/>
      <c r="D115" s="43"/>
      <c r="E115" s="7"/>
      <c r="F115" s="7"/>
      <c r="G115" s="7"/>
      <c r="H115" s="7"/>
      <c r="I115" s="7"/>
      <c r="J115" s="7"/>
      <c r="K115" s="7"/>
      <c r="L115" s="7"/>
      <c r="M115" s="7"/>
    </row>
    <row r="116" spans="1:13" ht="94.5" customHeight="1" x14ac:dyDescent="0.25">
      <c r="A116" s="43"/>
      <c r="B116" s="48" t="s">
        <v>124</v>
      </c>
      <c r="C116" s="50" t="s">
        <v>50</v>
      </c>
      <c r="D116" s="43" t="s">
        <v>49</v>
      </c>
      <c r="E116" s="43">
        <v>100</v>
      </c>
      <c r="F116" s="21"/>
      <c r="G116" s="21">
        <f>E116</f>
        <v>100</v>
      </c>
      <c r="H116" s="21">
        <v>0</v>
      </c>
      <c r="I116" s="21"/>
      <c r="J116" s="21">
        <v>0</v>
      </c>
      <c r="K116" s="21">
        <f>H116-E116</f>
        <v>-100</v>
      </c>
      <c r="L116" s="21"/>
      <c r="M116" s="21">
        <f>J116-G116</f>
        <v>-100</v>
      </c>
    </row>
    <row r="117" spans="1:13" ht="159.75" customHeight="1" x14ac:dyDescent="0.25">
      <c r="A117" s="43"/>
      <c r="B117" s="48" t="s">
        <v>125</v>
      </c>
      <c r="C117" s="50" t="s">
        <v>50</v>
      </c>
      <c r="D117" s="43" t="s">
        <v>49</v>
      </c>
      <c r="E117" s="43">
        <v>100</v>
      </c>
      <c r="F117" s="21"/>
      <c r="G117" s="21">
        <v>100</v>
      </c>
      <c r="H117" s="21">
        <v>0</v>
      </c>
      <c r="I117" s="21"/>
      <c r="J117" s="21">
        <v>0</v>
      </c>
      <c r="K117" s="21">
        <f>H117-E117</f>
        <v>-100</v>
      </c>
      <c r="L117" s="21"/>
      <c r="M117" s="21">
        <f>K117</f>
        <v>-100</v>
      </c>
    </row>
    <row r="118" spans="1:13" ht="126.75" customHeight="1" x14ac:dyDescent="0.25">
      <c r="A118" s="43"/>
      <c r="B118" s="48" t="s">
        <v>126</v>
      </c>
      <c r="C118" s="50" t="s">
        <v>50</v>
      </c>
      <c r="D118" s="43" t="s">
        <v>49</v>
      </c>
      <c r="E118" s="43">
        <v>100</v>
      </c>
      <c r="F118" s="21"/>
      <c r="G118" s="21">
        <v>100</v>
      </c>
      <c r="H118" s="21">
        <v>100</v>
      </c>
      <c r="I118" s="21"/>
      <c r="J118" s="21">
        <v>100</v>
      </c>
      <c r="K118" s="21">
        <f>H118-E118</f>
        <v>0</v>
      </c>
      <c r="L118" s="21"/>
      <c r="M118" s="21">
        <v>0</v>
      </c>
    </row>
    <row r="119" spans="1:13" x14ac:dyDescent="0.25">
      <c r="A119" s="43"/>
      <c r="B119" s="44"/>
      <c r="C119" s="43"/>
      <c r="D119" s="43"/>
      <c r="E119" s="21"/>
      <c r="F119" s="21"/>
      <c r="G119" s="21"/>
      <c r="H119" s="21"/>
      <c r="I119" s="21"/>
      <c r="J119" s="21"/>
      <c r="K119" s="21"/>
      <c r="L119" s="21"/>
      <c r="M119" s="21"/>
    </row>
    <row r="120" spans="1:13" ht="55.5" customHeight="1" x14ac:dyDescent="0.25">
      <c r="A120" s="58" t="s">
        <v>114</v>
      </c>
      <c r="B120" s="58"/>
      <c r="C120" s="58"/>
      <c r="D120" s="58"/>
      <c r="E120" s="58"/>
      <c r="F120" s="58"/>
      <c r="G120" s="58"/>
      <c r="H120" s="58"/>
      <c r="I120" s="58"/>
      <c r="J120" s="58"/>
      <c r="K120" s="58"/>
      <c r="L120" s="58"/>
      <c r="M120" s="58"/>
    </row>
    <row r="121" spans="1:13" x14ac:dyDescent="0.25">
      <c r="A121" s="57" t="s">
        <v>28</v>
      </c>
      <c r="B121" s="57"/>
      <c r="C121" s="57"/>
      <c r="D121" s="57"/>
      <c r="E121" s="57"/>
      <c r="F121" s="57"/>
      <c r="G121" s="57"/>
      <c r="H121" s="57"/>
      <c r="I121" s="57"/>
      <c r="J121" s="57"/>
      <c r="K121" s="57"/>
      <c r="L121" s="57"/>
      <c r="M121" s="57"/>
    </row>
    <row r="122" spans="1:13" x14ac:dyDescent="0.25">
      <c r="A122" s="1"/>
    </row>
    <row r="123" spans="1:13" ht="19.5" customHeight="1" x14ac:dyDescent="0.25">
      <c r="A123" s="3" t="s">
        <v>43</v>
      </c>
      <c r="B123" s="3"/>
      <c r="C123" s="3"/>
      <c r="D123" s="3"/>
    </row>
    <row r="124" spans="1:13" x14ac:dyDescent="0.25">
      <c r="A124" s="76" t="s">
        <v>127</v>
      </c>
      <c r="B124" s="76"/>
      <c r="C124" s="76"/>
      <c r="D124" s="76"/>
    </row>
    <row r="125" spans="1:13" ht="19.5" customHeight="1" x14ac:dyDescent="0.25">
      <c r="A125" s="20" t="s">
        <v>44</v>
      </c>
      <c r="B125" s="20"/>
      <c r="C125" s="20"/>
      <c r="D125" s="20"/>
    </row>
    <row r="126" spans="1:13" ht="24.75" customHeight="1" x14ac:dyDescent="0.25">
      <c r="A126" s="74" t="s">
        <v>115</v>
      </c>
      <c r="B126" s="74"/>
      <c r="C126" s="74"/>
      <c r="D126" s="74"/>
      <c r="E126" s="74"/>
    </row>
    <row r="127" spans="1:13" x14ac:dyDescent="0.25">
      <c r="A127" s="74"/>
      <c r="B127" s="74"/>
      <c r="C127" s="74"/>
      <c r="D127" s="74"/>
      <c r="E127" s="74"/>
      <c r="G127" s="75"/>
      <c r="H127" s="75"/>
      <c r="J127" s="75" t="s">
        <v>116</v>
      </c>
      <c r="K127" s="75"/>
      <c r="L127" s="75"/>
      <c r="M127" s="75"/>
    </row>
    <row r="128" spans="1:13" ht="15.75" customHeight="1" x14ac:dyDescent="0.25">
      <c r="A128" s="25"/>
      <c r="B128" s="25"/>
      <c r="C128" s="25"/>
      <c r="D128" s="25"/>
      <c r="E128" s="25"/>
      <c r="J128" s="69" t="s">
        <v>75</v>
      </c>
      <c r="K128" s="69"/>
      <c r="L128" s="69"/>
      <c r="M128" s="69"/>
    </row>
    <row r="129" spans="1:13" ht="43.5" customHeight="1" x14ac:dyDescent="0.25">
      <c r="A129" s="74" t="s">
        <v>71</v>
      </c>
      <c r="B129" s="74"/>
      <c r="C129" s="74"/>
      <c r="D129" s="74"/>
      <c r="E129" s="74"/>
      <c r="G129" s="75"/>
      <c r="H129" s="75"/>
      <c r="J129" s="75" t="s">
        <v>76</v>
      </c>
      <c r="K129" s="75"/>
      <c r="L129" s="75"/>
      <c r="M129" s="75"/>
    </row>
    <row r="130" spans="1:13" ht="15.75" customHeight="1" x14ac:dyDescent="0.25">
      <c r="A130" s="74"/>
      <c r="B130" s="74"/>
      <c r="C130" s="74"/>
      <c r="D130" s="74"/>
      <c r="E130" s="74"/>
      <c r="J130" s="69" t="s">
        <v>75</v>
      </c>
      <c r="K130" s="69"/>
      <c r="L130" s="69"/>
      <c r="M130" s="69"/>
    </row>
  </sheetData>
  <mergeCells count="74">
    <mergeCell ref="A124:D124"/>
    <mergeCell ref="A80:M80"/>
    <mergeCell ref="A89:M89"/>
    <mergeCell ref="A129:E130"/>
    <mergeCell ref="J129:M129"/>
    <mergeCell ref="J127:M127"/>
    <mergeCell ref="A120:M120"/>
    <mergeCell ref="A121:M121"/>
    <mergeCell ref="J130:M130"/>
    <mergeCell ref="K58:M58"/>
    <mergeCell ref="J128:M128"/>
    <mergeCell ref="B61:M61"/>
    <mergeCell ref="B42:D42"/>
    <mergeCell ref="B51:D51"/>
    <mergeCell ref="B52:D52"/>
    <mergeCell ref="A126:E127"/>
    <mergeCell ref="G127:H127"/>
    <mergeCell ref="G129:H129"/>
    <mergeCell ref="C93:M93"/>
    <mergeCell ref="A37:A38"/>
    <mergeCell ref="E37:G37"/>
    <mergeCell ref="B39:D39"/>
    <mergeCell ref="B58:B59"/>
    <mergeCell ref="A71:M71"/>
    <mergeCell ref="E49:G49"/>
    <mergeCell ref="C58:C59"/>
    <mergeCell ref="A13:M13"/>
    <mergeCell ref="B30:M30"/>
    <mergeCell ref="A58:A59"/>
    <mergeCell ref="D58:D59"/>
    <mergeCell ref="E58:G58"/>
    <mergeCell ref="H58:J58"/>
    <mergeCell ref="B32:M32"/>
    <mergeCell ref="B41:D41"/>
    <mergeCell ref="B43:D43"/>
    <mergeCell ref="B44:D44"/>
    <mergeCell ref="B53:D53"/>
    <mergeCell ref="B40:D40"/>
    <mergeCell ref="E9:M9"/>
    <mergeCell ref="E10:M10"/>
    <mergeCell ref="B26:M26"/>
    <mergeCell ref="J1:M4"/>
    <mergeCell ref="A5:M5"/>
    <mergeCell ref="B22:M22"/>
    <mergeCell ref="B23:M23"/>
    <mergeCell ref="A7:A8"/>
    <mergeCell ref="A9:A10"/>
    <mergeCell ref="B17:M17"/>
    <mergeCell ref="A6:M6"/>
    <mergeCell ref="E7:M7"/>
    <mergeCell ref="E8:M8"/>
    <mergeCell ref="A11:A12"/>
    <mergeCell ref="X37:Z37"/>
    <mergeCell ref="E11:M11"/>
    <mergeCell ref="E12:M12"/>
    <mergeCell ref="B15:M15"/>
    <mergeCell ref="B16:M16"/>
    <mergeCell ref="B18:M18"/>
    <mergeCell ref="B19:M19"/>
    <mergeCell ref="B20:M20"/>
    <mergeCell ref="B21:M21"/>
    <mergeCell ref="B37:D38"/>
    <mergeCell ref="B54:D54"/>
    <mergeCell ref="A102:M102"/>
    <mergeCell ref="H37:J37"/>
    <mergeCell ref="K37:M37"/>
    <mergeCell ref="B33:G33"/>
    <mergeCell ref="B31:M31"/>
    <mergeCell ref="U37:W37"/>
    <mergeCell ref="A45:M45"/>
    <mergeCell ref="A47:M47"/>
    <mergeCell ref="B49:D50"/>
    <mergeCell ref="K49:M49"/>
    <mergeCell ref="R37:T37"/>
  </mergeCells>
  <pageMargins left="0.16" right="0.16" top="0.35" bottom="0.3" header="0.31496062992125984" footer="0.31496062992125984"/>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2717610</vt:lpstr>
      <vt:lpstr>'2717610'!Область_друку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2025-01-29T11:19:58Z</cp:lastPrinted>
  <dcterms:created xsi:type="dcterms:W3CDTF">2018-12-28T08:43:53Z</dcterms:created>
  <dcterms:modified xsi:type="dcterms:W3CDTF">2025-03-14T10:44:31Z</dcterms:modified>
</cp:coreProperties>
</file>