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417670" sheetId="2" r:id="rId1"/>
  </sheets>
  <definedNames>
    <definedName name="_xlnm.Print_Area" localSheetId="0">'1417670'!$A$1:$BM$107</definedName>
  </definedNames>
  <calcPr calcId="152511"/>
</workbook>
</file>

<file path=xl/calcChain.xml><?xml version="1.0" encoding="utf-8"?>
<calcChain xmlns="http://schemas.openxmlformats.org/spreadsheetml/2006/main">
  <c r="AW47" i="2" l="1"/>
  <c r="AW46" i="2" s="1"/>
  <c r="AW73" i="2"/>
  <c r="BE73" i="2" s="1"/>
  <c r="AW48" i="2"/>
  <c r="AW74" i="2" s="1"/>
  <c r="BE78" i="2"/>
  <c r="AW75" i="2"/>
  <c r="AW83" i="2" s="1"/>
  <c r="BE83" i="2" s="1"/>
  <c r="BE79" i="2"/>
  <c r="BE51" i="2"/>
  <c r="BE52" i="2"/>
  <c r="BE49" i="2"/>
  <c r="BE50" i="2"/>
  <c r="AW53" i="2"/>
  <c r="BE53" i="2" s="1"/>
  <c r="BE54" i="2"/>
  <c r="BT55" i="2"/>
  <c r="BV55" i="2"/>
  <c r="BE77" i="2"/>
  <c r="AX85" i="2"/>
  <c r="AY85" i="2"/>
  <c r="AZ85" i="2"/>
  <c r="BA85" i="2"/>
  <c r="BB85" i="2"/>
  <c r="BC85" i="2"/>
  <c r="BD85" i="2"/>
  <c r="BT85" i="2"/>
  <c r="AW89" i="2"/>
  <c r="BE89" i="2" s="1"/>
  <c r="BE91" i="2"/>
  <c r="AX95" i="2"/>
  <c r="AY95" i="2"/>
  <c r="AZ95" i="2"/>
  <c r="BA95" i="2"/>
  <c r="BB95" i="2"/>
  <c r="BC95" i="2"/>
  <c r="BD95" i="2"/>
  <c r="A105" i="2"/>
  <c r="AW63" i="2"/>
  <c r="BE63" i="2" s="1"/>
  <c r="BE75" i="2"/>
  <c r="AW88" i="2"/>
  <c r="AW95" i="2" s="1"/>
  <c r="BE95" i="2" s="1"/>
  <c r="BE47" i="2"/>
  <c r="BE74" i="2" l="1"/>
  <c r="AW82" i="2"/>
  <c r="BE82" i="2" s="1"/>
  <c r="AW62" i="2"/>
  <c r="AW55" i="2"/>
  <c r="BE46" i="2"/>
  <c r="BE88" i="2"/>
  <c r="AW93" i="2"/>
  <c r="BE93" i="2" s="1"/>
  <c r="BE48" i="2"/>
  <c r="AW81" i="2"/>
  <c r="BE81" i="2" s="1"/>
  <c r="AW72" i="2"/>
  <c r="BE72" i="2" s="1"/>
  <c r="AW85" i="2"/>
  <c r="BE85" i="2" s="1"/>
  <c r="I22" i="2" l="1"/>
  <c r="U21" i="2" s="1"/>
  <c r="BE55" i="2"/>
  <c r="AW64" i="2"/>
  <c r="BE64" i="2" s="1"/>
  <c r="BE62" i="2"/>
</calcChain>
</file>

<file path=xl/sharedStrings.xml><?xml version="1.0" encoding="utf-8"?>
<sst xmlns="http://schemas.openxmlformats.org/spreadsheetml/2006/main" count="162" uniqueCount="112">
  <si>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</si>
  <si>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</si>
  <si>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</si>
  <si>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</si>
  <si>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</si>
  <si>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</si>
  <si>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</si>
  <si>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</si>
  <si>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</si>
  <si>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</si>
  <si>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</si>
  <si>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</si>
  <si>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</si>
  <si>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</si>
  <si>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</si>
  <si>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</si>
  <si>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</si>
  <si>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</si>
  <si>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</si>
  <si>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</si>
  <si>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</si>
  <si>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</si>
  <si>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</si>
  <si>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</si>
  <si>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</si>
  <si>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</si>
  <si>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</si>
  <si>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</si>
  <si>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</si>
  <si>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</si>
  <si>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</si>
  <si>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</si>
  <si>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</si>
  <si>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</si>
  <si>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</si>
  <si>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</si>
  <si>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</si>
  <si>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</si>
  <si>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</si>
  <si>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</si>
  <si>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</si>
  <si>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</si>
  <si>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</si>
  <si>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</si>
  <si>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</si>
  <si>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</si>
  <si>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</si>
  <si>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</si>
  <si>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</si>
  <si>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</si>
  <si>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</si>
  <si>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</si>
  <si>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</si>
  <si>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03356163</t>
  </si>
  <si>
    <t>7670</t>
  </si>
  <si>
    <t>0490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</si>
  <si>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</si>
  <si>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</si>
  <si>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</si>
  <si>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гривень</t>
  </si>
  <si>
    <t>ефективності</t>
  </si>
  <si>
    <t>рішення сесії міської ради</t>
  </si>
  <si>
    <t>од.</t>
  </si>
  <si>
    <t>Наказ</t>
  </si>
  <si>
    <t>обсяг видатків, в т. ч.:</t>
  </si>
  <si>
    <t>(Власне ім'я, ПРІЗВИЩЕ)</t>
  </si>
  <si>
    <t xml:space="preserve">продукту </t>
  </si>
  <si>
    <t>грн</t>
  </si>
  <si>
    <t>2256400000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</si>
  <si>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</si>
  <si>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</si>
  <si>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Сергій ЯМЧУК</t>
  </si>
  <si>
    <t>Начальник фінансового управління</t>
  </si>
  <si>
    <t>1.1</t>
  </si>
  <si>
    <t>2.1</t>
  </si>
  <si>
    <t>Програма підтримки і розвитку міського комунального підприємства «Хмельницькводоканал» на 2023-2027 роки (із змінами)</t>
  </si>
  <si>
    <t>Внески до статутного капіталу суб`єктів господарювання</t>
  </si>
  <si>
    <t xml:space="preserve">обсяг видатків на придбання  матеріалів, необхідних для виконання робіт з ремонту мереж водопостачання та водовідведення </t>
  </si>
  <si>
    <t xml:space="preserve">комерційна пропозиція </t>
  </si>
  <si>
    <t xml:space="preserve">кількість матеріалів, необхідних для виконання робіт з ремонту мереж водопостачання та водовідведення, які планується придбати </t>
  </si>
  <si>
    <t xml:space="preserve">середні витрати на придбання 1 од. матеріалів, необхідних для виконання робіт з ремонту мереж водопостачання та водовідведення </t>
  </si>
  <si>
    <t>Внески до статутного капіталу міського комунального підприємства "Хмельницькводоканал"</t>
  </si>
  <si>
    <t>бюджетної програми місцевого бюджету на 2025  рік</t>
  </si>
  <si>
    <t>Програми забезпечення контролю за благоустроєм, санітарним станом та стихійною торгівлею на території Хмельницької міської територіальної громади на 2025-2026 роки</t>
  </si>
  <si>
    <t>Завдання 1. Поповнення статутного капіталу для функціонування міського комунального підприємства "Хмельницькводоканал"</t>
  </si>
  <si>
    <t xml:space="preserve">Придбання моноблочного насосного агрегату </t>
  </si>
  <si>
    <t xml:space="preserve">Придбання трансформатора TM 630 </t>
  </si>
  <si>
    <t>Придбання клапану зворотньо-поворотного типу чавунний з важелем та противагою DN 600 PN16</t>
  </si>
  <si>
    <t>Придбання засувки, чавунної, фланцевої DN 600 PN16 з електроприводом</t>
  </si>
  <si>
    <t>Придбання засувки шиберного типу, чавунної DN 400 PN10 зі штурвалом</t>
  </si>
  <si>
    <t>Придбання комплекту безперебійної системи живлення</t>
  </si>
  <si>
    <t>Внески до статутного капіталу Хмельницького міського комунального підприємства  "Муніципальна дружина"</t>
  </si>
  <si>
    <t>обсяг видатків на придбання обладнання для господарської діяльності</t>
  </si>
  <si>
    <t>обсяг видатків на придбання комплекту безперебійної системи живлення</t>
  </si>
  <si>
    <t>Завдання 1. Поповнення статутного капіталу для функціонування міського комунального підприємства  "Хмельницькводоканал"</t>
  </si>
  <si>
    <t>Завдання 2. Поповнення статутного капіталу для функціонування Хмельницького міського комунального підприємства  "Муніципальна дружина"</t>
  </si>
  <si>
    <t>1.2</t>
  </si>
  <si>
    <t>1.3</t>
  </si>
  <si>
    <t>1.4</t>
  </si>
  <si>
    <t>1.5</t>
  </si>
  <si>
    <t>1.6</t>
  </si>
  <si>
    <t xml:space="preserve">Нове будівництво артезіанських свердловин першого підйому Чернелівського водозабору майданчик № 1, майданчик № 2 в с. Чернелівка Красилівської міської ОТГ Хмельницької області. Проєктні роботи </t>
  </si>
  <si>
    <t>обсяг видатків на виконання робіт з будівництва ділянки водопроводу (проектні робои)</t>
  </si>
  <si>
    <t xml:space="preserve"> 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розвитку міського комунального підприємства «Хмельницькводоканал» на 2023-2027 роки (із змінами), Програми забезпечення контролю за благоустроєм, санітарним станом та стихійною торгівлею на території Хмельницької міської територіальної громади на 2025-2026 роки,  рішення сесії Хмельницької міської ради від 11.12.2024 року № 9 "Про бюджет Хмельницької міської територіальної громади на 2025 рік"</t>
  </si>
  <si>
    <t>кошторис</t>
  </si>
  <si>
    <t>кількість об'єктів, для яких планується здійснити здійснити проектні роботи</t>
  </si>
  <si>
    <t xml:space="preserve">середні витрати на проектні роботи для 1 об'єкта будівництва ділянки водопроводу </t>
  </si>
  <si>
    <t>середні витрати на придбання 1 од. обладнання для господарської діяльност</t>
  </si>
  <si>
    <t>специфікація, рахунок-фактура</t>
  </si>
  <si>
    <t xml:space="preserve">кількість обладнання для господарської діяльності, які планується придбати </t>
  </si>
  <si>
    <t>кількість комплектів безперебійної системи живлення, які планується придбати</t>
  </si>
  <si>
    <t>витрати на придбання 1 комплекту безперебійної системи живлення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</si>
</sst>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6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</cellStyleXfs>
  <cellXfs count="176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5" fillId="0" borderId="0" xfId="0" applyFont="1"/>
    <xf numFmtId="4" fontId="25" fillId="0" borderId="0" xfId="0" applyNumberFormat="1" applyFont="1"/>
    <xf numFmtId="4" fontId="26" fillId="0" borderId="0" xfId="0" applyNumberFormat="1" applyFont="1"/>
    <xf numFmtId="0" fontId="26" fillId="0" borderId="0" xfId="0" applyFont="1"/>
    <xf numFmtId="4" fontId="3" fillId="3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3" xfId="6" applyNumberFormat="1" applyFont="1" applyBorder="1" applyAlignment="1">
      <alignment vertical="center" wrapText="1"/>
    </xf>
    <xf numFmtId="49" fontId="3" fillId="0" borderId="4" xfId="6" applyNumberFormat="1" applyFont="1" applyBorder="1" applyAlignment="1">
      <alignment vertical="center" wrapText="1"/>
    </xf>
    <xf numFmtId="49" fontId="3" fillId="0" borderId="5" xfId="6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4" applyFont="1" applyBorder="1" applyAlignment="1">
      <alignment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2" fontId="22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3" fillId="0" borderId="2" xfId="0" quotePrefix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center"/>
    </xf>
    <xf numFmtId="0" fontId="3" fillId="0" borderId="3" xfId="5" applyFont="1" applyBorder="1" applyAlignment="1">
      <alignment horizontal="left" vertical="center" wrapText="1"/>
    </xf>
    <xf numFmtId="0" fontId="3" fillId="0" borderId="4" xfId="5" applyFont="1" applyBorder="1" applyAlignment="1">
      <alignment horizontal="left" vertical="center" wrapText="1"/>
    </xf>
    <xf numFmtId="0" fontId="3" fillId="0" borderId="5" xfId="5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top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</cellXfs>
  <cellStyles count="7">
    <cellStyle name="Звичайний" xfId="0" builtinId="0"/>
    <cellStyle name="Звичайний 2 2" xfId="1"/>
    <cellStyle name="Звичайний 21 2 3 2" xfId="2"/>
    <cellStyle name="Звичайний 21 2 3 2 3" xfId="3"/>
    <cellStyle name="Звичайний 21 2 3 2 3 2 2" xfId="4"/>
    <cellStyle name="Звичайний 21 2 3 2 3 2 2 2" xfId="5"/>
    <cellStyle name="Звичайний 21 2 3 2 3 2 2 2 2" xfId="6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7"/>
  <sheetViews>
    <sheetView tabSelected="1" view="pageBreakPreview" zoomScaleNormal="100" zoomScaleSheetLayoutView="100" workbookViewId="0">
      <selection activeCell="S117" sqref="S117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38" width="3.28515625" style="1" customWidth="1"/>
    <col min="39" max="39" width="4.28515625" style="1" customWidth="1"/>
    <col min="40" max="40" width="3.28515625" style="1" customWidth="1"/>
    <col min="4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7.5703125" style="1" customWidth="1"/>
    <col min="69" max="69" width="3" style="1" customWidth="1"/>
    <col min="70" max="70" width="7.85546875" style="1" customWidth="1"/>
    <col min="71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44" t="s">
        <v>18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30" t="s">
        <v>0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77" ht="15" customHeight="1" x14ac:dyDescent="0.2">
      <c r="AO3" s="139" t="s">
        <v>63</v>
      </c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</row>
    <row r="4" spans="1:77" ht="23.25" customHeight="1" x14ac:dyDescent="0.25">
      <c r="AO4" s="146" t="s">
        <v>56</v>
      </c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77" x14ac:dyDescent="0.2">
      <c r="AO5" s="149" t="s">
        <v>6</v>
      </c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</row>
    <row r="6" spans="1:77" ht="7.5" customHeight="1" x14ac:dyDescent="0.2"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</row>
    <row r="7" spans="1:77" ht="12.75" customHeight="1" x14ac:dyDescent="0.2">
      <c r="AO7" s="147">
        <v>45684</v>
      </c>
      <c r="AP7" s="148"/>
      <c r="AQ7" s="148"/>
      <c r="AR7" s="148"/>
      <c r="AS7" s="148"/>
      <c r="AT7" s="148"/>
      <c r="AU7" s="148"/>
      <c r="AV7" s="1" t="s">
        <v>44</v>
      </c>
      <c r="AW7" s="131">
        <v>5</v>
      </c>
      <c r="AX7" s="131"/>
      <c r="AY7" s="131"/>
      <c r="AZ7" s="131"/>
      <c r="BA7" s="131"/>
      <c r="BB7" s="131"/>
      <c r="BC7" s="131"/>
      <c r="BD7" s="131"/>
      <c r="BE7" s="131"/>
      <c r="BF7" s="131"/>
    </row>
    <row r="8" spans="1:77" ht="8.25" customHeight="1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77" ht="15.75" customHeight="1" x14ac:dyDescent="0.2">
      <c r="A9" s="127" t="s">
        <v>7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77" ht="15.75" customHeight="1" x14ac:dyDescent="0.2">
      <c r="A10" s="127" t="s">
        <v>82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6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77" customFormat="1" ht="18.75" customHeight="1" x14ac:dyDescent="0.2">
      <c r="A12" s="16" t="s">
        <v>34</v>
      </c>
      <c r="B12" s="134">
        <v>1400000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41"/>
      <c r="N12" s="132" t="s">
        <v>56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42"/>
      <c r="AU12" s="134" t="s">
        <v>53</v>
      </c>
      <c r="AV12" s="135"/>
      <c r="AW12" s="135"/>
      <c r="AX12" s="135"/>
      <c r="AY12" s="135"/>
      <c r="AZ12" s="135"/>
      <c r="BA12" s="135"/>
      <c r="BB12" s="13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</row>
    <row r="13" spans="1:77" customFormat="1" ht="24" customHeight="1" x14ac:dyDescent="0.2">
      <c r="A13" s="24"/>
      <c r="B13" s="133" t="s">
        <v>37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38"/>
      <c r="N13" s="126" t="s">
        <v>43</v>
      </c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38"/>
      <c r="AU13" s="133" t="s">
        <v>36</v>
      </c>
      <c r="AV13" s="133"/>
      <c r="AW13" s="133"/>
      <c r="AX13" s="133"/>
      <c r="AY13" s="133"/>
      <c r="AZ13" s="133"/>
      <c r="BA13" s="133"/>
      <c r="BB13" s="133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x14ac:dyDescent="0.2">
      <c r="BE14" s="20"/>
      <c r="BF14" s="20"/>
      <c r="BG14" s="20"/>
      <c r="BH14" s="20"/>
      <c r="BI14" s="20"/>
      <c r="BJ14" s="20"/>
      <c r="BK14" s="20"/>
      <c r="BL14" s="20"/>
    </row>
    <row r="15" spans="1:77" customFormat="1" ht="19.5" customHeight="1" x14ac:dyDescent="0.2">
      <c r="A15" s="26" t="s">
        <v>4</v>
      </c>
      <c r="B15" s="134">
        <v>1410000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41"/>
      <c r="N15" s="132" t="s">
        <v>56</v>
      </c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42"/>
      <c r="AU15" s="134" t="s">
        <v>53</v>
      </c>
      <c r="AV15" s="135"/>
      <c r="AW15" s="135"/>
      <c r="AX15" s="135"/>
      <c r="AY15" s="135"/>
      <c r="AZ15" s="135"/>
      <c r="BA15" s="135"/>
      <c r="BB15" s="135"/>
      <c r="BC15" s="17"/>
      <c r="BD15" s="17"/>
      <c r="BE15" s="17"/>
      <c r="BF15" s="17"/>
      <c r="BG15" s="17"/>
      <c r="BH15" s="17"/>
      <c r="BI15" s="17"/>
      <c r="BJ15" s="17"/>
      <c r="BK15" s="17"/>
      <c r="BL15" s="18"/>
      <c r="BM15" s="21"/>
      <c r="BN15" s="21"/>
      <c r="BO15" s="21"/>
      <c r="BP15" s="17"/>
      <c r="BQ15" s="17"/>
      <c r="BR15" s="17"/>
      <c r="BS15" s="17"/>
      <c r="BT15" s="17"/>
      <c r="BU15" s="17"/>
      <c r="BV15" s="17"/>
      <c r="BW15" s="17"/>
    </row>
    <row r="16" spans="1:77" customFormat="1" ht="24" customHeight="1" x14ac:dyDescent="0.2">
      <c r="A16" s="23"/>
      <c r="B16" s="133" t="s">
        <v>37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38"/>
      <c r="N16" s="126" t="s">
        <v>42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38"/>
      <c r="AU16" s="133" t="s">
        <v>36</v>
      </c>
      <c r="AV16" s="133"/>
      <c r="AW16" s="133"/>
      <c r="AX16" s="133"/>
      <c r="AY16" s="133"/>
      <c r="AZ16" s="133"/>
      <c r="BA16" s="133"/>
      <c r="BB16" s="133"/>
      <c r="BC16" s="19"/>
      <c r="BD16" s="19"/>
      <c r="BE16" s="19"/>
      <c r="BF16" s="19"/>
      <c r="BG16" s="19"/>
      <c r="BH16" s="19"/>
      <c r="BI16" s="19"/>
      <c r="BJ16" s="19"/>
      <c r="BK16" s="22"/>
      <c r="BL16" s="19"/>
      <c r="BM16" s="21"/>
      <c r="BN16" s="21"/>
      <c r="BO16" s="21"/>
      <c r="BP16" s="19"/>
      <c r="BQ16" s="19"/>
      <c r="BR16" s="19"/>
      <c r="BS16" s="19"/>
      <c r="BT16" s="19"/>
      <c r="BU16" s="19"/>
      <c r="BV16" s="19"/>
      <c r="BW16" s="19"/>
    </row>
    <row r="17" spans="1:79" customFormat="1" x14ac:dyDescent="0.2"/>
    <row r="18" spans="1:79" customFormat="1" ht="28.5" customHeight="1" x14ac:dyDescent="0.2">
      <c r="A18" s="16" t="s">
        <v>35</v>
      </c>
      <c r="B18" s="134">
        <v>1417670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33"/>
      <c r="N18" s="134" t="s">
        <v>54</v>
      </c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32"/>
      <c r="AA18" s="134" t="s">
        <v>55</v>
      </c>
      <c r="AB18" s="135"/>
      <c r="AC18" s="135"/>
      <c r="AD18" s="135"/>
      <c r="AE18" s="135"/>
      <c r="AF18" s="135"/>
      <c r="AG18" s="135"/>
      <c r="AH18" s="135"/>
      <c r="AI18" s="135"/>
      <c r="AJ18" s="32"/>
      <c r="AK18" s="135" t="s">
        <v>76</v>
      </c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32"/>
      <c r="BE18" s="134" t="s">
        <v>68</v>
      </c>
      <c r="BF18" s="135"/>
      <c r="BG18" s="135"/>
      <c r="BH18" s="135"/>
      <c r="BI18" s="135"/>
      <c r="BJ18" s="135"/>
      <c r="BK18" s="135"/>
      <c r="BL18" s="135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customFormat="1" ht="25.5" customHeight="1" x14ac:dyDescent="0.2">
      <c r="B19" s="133" t="s">
        <v>37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39"/>
      <c r="N19" s="133" t="s">
        <v>38</v>
      </c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40"/>
      <c r="AA19" s="142" t="s">
        <v>39</v>
      </c>
      <c r="AB19" s="142"/>
      <c r="AC19" s="142"/>
      <c r="AD19" s="142"/>
      <c r="AE19" s="142"/>
      <c r="AF19" s="142"/>
      <c r="AG19" s="142"/>
      <c r="AH19" s="142"/>
      <c r="AI19" s="142"/>
      <c r="AJ19" s="40"/>
      <c r="AK19" s="140" t="s">
        <v>40</v>
      </c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40"/>
      <c r="BE19" s="133" t="s">
        <v>41</v>
      </c>
      <c r="BF19" s="133"/>
      <c r="BG19" s="133"/>
      <c r="BH19" s="133"/>
      <c r="BI19" s="133"/>
      <c r="BJ19" s="133"/>
      <c r="BK19" s="133"/>
      <c r="BL19" s="133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ht="6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79" ht="24.95" customHeight="1" x14ac:dyDescent="0.2">
      <c r="A21" s="154" t="s">
        <v>32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38">
        <f>AS21+I22</f>
        <v>11472851</v>
      </c>
      <c r="V21" s="138"/>
      <c r="W21" s="138"/>
      <c r="X21" s="138"/>
      <c r="Y21" s="138"/>
      <c r="Z21" s="138"/>
      <c r="AA21" s="138"/>
      <c r="AB21" s="138"/>
      <c r="AC21" s="138"/>
      <c r="AD21" s="138"/>
      <c r="AE21" s="153" t="s">
        <v>33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38">
        <v>0</v>
      </c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7" t="s">
        <v>9</v>
      </c>
      <c r="BE21" s="137"/>
      <c r="BF21" s="137"/>
      <c r="BG21" s="137"/>
      <c r="BH21" s="137"/>
      <c r="BI21" s="137"/>
      <c r="BJ21" s="137"/>
      <c r="BK21" s="137"/>
      <c r="BL21" s="137"/>
    </row>
    <row r="22" spans="1:79" ht="24.95" customHeight="1" x14ac:dyDescent="0.2">
      <c r="A22" s="137" t="s">
        <v>8</v>
      </c>
      <c r="B22" s="137"/>
      <c r="C22" s="137"/>
      <c r="D22" s="137"/>
      <c r="E22" s="137"/>
      <c r="F22" s="137"/>
      <c r="G22" s="137"/>
      <c r="H22" s="137"/>
      <c r="I22" s="138">
        <f>AW55</f>
        <v>11472851</v>
      </c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7" t="s">
        <v>10</v>
      </c>
      <c r="U22" s="137"/>
      <c r="V22" s="137"/>
      <c r="W22" s="137"/>
      <c r="X22" s="8"/>
      <c r="Y22" s="8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9"/>
      <c r="AO22" s="9"/>
      <c r="AP22" s="9"/>
      <c r="AQ22" s="9"/>
      <c r="AR22" s="9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9"/>
      <c r="BE22" s="9"/>
      <c r="BF22" s="9"/>
      <c r="BG22" s="9"/>
      <c r="BH22" s="9"/>
      <c r="BI22" s="9"/>
      <c r="BJ22" s="5"/>
      <c r="BK22" s="5"/>
      <c r="BL22" s="5"/>
    </row>
    <row r="23" spans="1:79" ht="12.75" customHeight="1" x14ac:dyDescent="0.2">
      <c r="A23" s="4"/>
      <c r="B23" s="4"/>
      <c r="C23" s="4"/>
      <c r="D23" s="4"/>
      <c r="E23" s="4"/>
      <c r="F23" s="4"/>
      <c r="G23" s="4"/>
      <c r="H23" s="4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4"/>
      <c r="U23" s="4"/>
      <c r="V23" s="4"/>
      <c r="W23" s="4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5.75" customHeight="1" x14ac:dyDescent="0.2">
      <c r="A24" s="130" t="s">
        <v>20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</row>
    <row r="25" spans="1:79" ht="69.75" customHeight="1" x14ac:dyDescent="0.2">
      <c r="A25" s="141" t="s">
        <v>103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</row>
    <row r="26" spans="1:79" ht="9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79" ht="19.5" customHeight="1" x14ac:dyDescent="0.2">
      <c r="A27" s="137" t="s">
        <v>19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</row>
    <row r="28" spans="1:79" ht="19.5" customHeight="1" x14ac:dyDescent="0.2">
      <c r="A28" s="60" t="s">
        <v>14</v>
      </c>
      <c r="B28" s="60"/>
      <c r="C28" s="60"/>
      <c r="D28" s="60"/>
      <c r="E28" s="60"/>
      <c r="F28" s="60"/>
      <c r="G28" s="100" t="s">
        <v>23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2"/>
    </row>
    <row r="29" spans="1:79" ht="18" customHeight="1" x14ac:dyDescent="0.2">
      <c r="A29" s="60">
        <v>1</v>
      </c>
      <c r="B29" s="60"/>
      <c r="C29" s="60"/>
      <c r="D29" s="60"/>
      <c r="E29" s="60"/>
      <c r="F29" s="60"/>
      <c r="G29" s="100">
        <v>2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8" customHeight="1" x14ac:dyDescent="0.2">
      <c r="A30" s="60">
        <v>1</v>
      </c>
      <c r="B30" s="60"/>
      <c r="C30" s="60"/>
      <c r="D30" s="60"/>
      <c r="E30" s="60"/>
      <c r="F30" s="60"/>
      <c r="G30" s="136" t="s">
        <v>45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5"/>
      <c r="CA30" s="1" t="s">
        <v>31</v>
      </c>
    </row>
    <row r="31" spans="1:79" ht="9.7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79" ht="17.25" customHeight="1" x14ac:dyDescent="0.2">
      <c r="A32" s="137" t="s">
        <v>21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</row>
    <row r="33" spans="1:80" ht="18.75" customHeight="1" x14ac:dyDescent="0.2">
      <c r="A33" s="143" t="s">
        <v>51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</row>
    <row r="34" spans="1:80" ht="8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80" ht="19.5" customHeight="1" x14ac:dyDescent="0.2">
      <c r="A35" s="137" t="s">
        <v>22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</row>
    <row r="36" spans="1:80" ht="18" customHeight="1" x14ac:dyDescent="0.2">
      <c r="A36" s="60" t="s">
        <v>14</v>
      </c>
      <c r="B36" s="60"/>
      <c r="C36" s="60"/>
      <c r="D36" s="60"/>
      <c r="E36" s="60"/>
      <c r="F36" s="60"/>
      <c r="G36" s="100" t="s">
        <v>11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2"/>
    </row>
    <row r="37" spans="1:80" ht="18" customHeight="1" x14ac:dyDescent="0.2">
      <c r="A37" s="60">
        <v>1</v>
      </c>
      <c r="B37" s="60"/>
      <c r="C37" s="60"/>
      <c r="D37" s="60"/>
      <c r="E37" s="60"/>
      <c r="F37" s="60"/>
      <c r="G37" s="100">
        <v>2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2"/>
    </row>
    <row r="38" spans="1:80" ht="18" customHeight="1" x14ac:dyDescent="0.2">
      <c r="A38" s="60">
        <v>1</v>
      </c>
      <c r="B38" s="60"/>
      <c r="C38" s="60"/>
      <c r="D38" s="60"/>
      <c r="E38" s="60"/>
      <c r="F38" s="60"/>
      <c r="G38" s="166" t="s">
        <v>94</v>
      </c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8"/>
    </row>
    <row r="39" spans="1:80" ht="18" customHeight="1" x14ac:dyDescent="0.2">
      <c r="A39" s="60">
        <v>2</v>
      </c>
      <c r="B39" s="60"/>
      <c r="C39" s="60"/>
      <c r="D39" s="60"/>
      <c r="E39" s="60"/>
      <c r="F39" s="60"/>
      <c r="G39" s="123" t="s">
        <v>95</v>
      </c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5"/>
    </row>
    <row r="40" spans="1:80" ht="7.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80" ht="15.75" customHeight="1" x14ac:dyDescent="0.2">
      <c r="A41" s="137" t="s">
        <v>24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80" ht="15" customHeight="1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BA42" s="14"/>
      <c r="BB42" s="14"/>
      <c r="BC42" s="14"/>
      <c r="BD42" s="14"/>
      <c r="BE42" s="128" t="s">
        <v>59</v>
      </c>
      <c r="BF42" s="128"/>
      <c r="BG42" s="128"/>
      <c r="BH42" s="128"/>
      <c r="BI42" s="128"/>
      <c r="BJ42" s="128"/>
      <c r="BK42" s="128"/>
      <c r="BL42" s="128"/>
    </row>
    <row r="43" spans="1:80" ht="15.95" customHeight="1" x14ac:dyDescent="0.2">
      <c r="A43" s="60" t="s">
        <v>14</v>
      </c>
      <c r="B43" s="60"/>
      <c r="C43" s="60"/>
      <c r="D43" s="60" t="s">
        <v>12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 t="s">
        <v>15</v>
      </c>
      <c r="AP43" s="60"/>
      <c r="AQ43" s="60"/>
      <c r="AR43" s="60"/>
      <c r="AS43" s="60"/>
      <c r="AT43" s="60"/>
      <c r="AU43" s="60"/>
      <c r="AV43" s="60"/>
      <c r="AW43" s="60" t="s">
        <v>16</v>
      </c>
      <c r="AX43" s="60"/>
      <c r="AY43" s="60"/>
      <c r="AZ43" s="60"/>
      <c r="BA43" s="60"/>
      <c r="BB43" s="60"/>
      <c r="BC43" s="60"/>
      <c r="BD43" s="60"/>
      <c r="BE43" s="60" t="s">
        <v>13</v>
      </c>
      <c r="BF43" s="60"/>
      <c r="BG43" s="60"/>
      <c r="BH43" s="60"/>
      <c r="BI43" s="60"/>
      <c r="BJ43" s="60"/>
      <c r="BK43" s="60"/>
      <c r="BL43" s="60"/>
    </row>
    <row r="44" spans="1:80" ht="9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</row>
    <row r="45" spans="1:80" ht="15.75" x14ac:dyDescent="0.2">
      <c r="A45" s="60">
        <v>1</v>
      </c>
      <c r="B45" s="60"/>
      <c r="C45" s="60"/>
      <c r="D45" s="60">
        <v>2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>
        <v>3</v>
      </c>
      <c r="AP45" s="60"/>
      <c r="AQ45" s="60"/>
      <c r="AR45" s="60"/>
      <c r="AS45" s="60"/>
      <c r="AT45" s="60"/>
      <c r="AU45" s="60"/>
      <c r="AV45" s="60"/>
      <c r="AW45" s="60">
        <v>4</v>
      </c>
      <c r="AX45" s="60"/>
      <c r="AY45" s="60"/>
      <c r="AZ45" s="60"/>
      <c r="BA45" s="60"/>
      <c r="BB45" s="60"/>
      <c r="BC45" s="60"/>
      <c r="BD45" s="60"/>
      <c r="BE45" s="60">
        <v>5</v>
      </c>
      <c r="BF45" s="60"/>
      <c r="BG45" s="60"/>
      <c r="BH45" s="60"/>
      <c r="BI45" s="60"/>
      <c r="BJ45" s="60"/>
      <c r="BK45" s="60"/>
      <c r="BL45" s="60"/>
    </row>
    <row r="46" spans="1:80" ht="22.5" customHeight="1" x14ac:dyDescent="0.2">
      <c r="A46" s="84">
        <v>1</v>
      </c>
      <c r="B46" s="84"/>
      <c r="C46" s="84"/>
      <c r="D46" s="85" t="s">
        <v>81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65"/>
      <c r="AP46" s="65"/>
      <c r="AQ46" s="65"/>
      <c r="AR46" s="65"/>
      <c r="AS46" s="65"/>
      <c r="AT46" s="65"/>
      <c r="AU46" s="65"/>
      <c r="AV46" s="65"/>
      <c r="AW46" s="58">
        <f>SUM(AW47:BD52)</f>
        <v>11422451</v>
      </c>
      <c r="AX46" s="58"/>
      <c r="AY46" s="58"/>
      <c r="AZ46" s="58"/>
      <c r="BA46" s="58"/>
      <c r="BB46" s="58"/>
      <c r="BC46" s="58"/>
      <c r="BD46" s="58"/>
      <c r="BE46" s="58">
        <f>AO46+AW46</f>
        <v>11422451</v>
      </c>
      <c r="BF46" s="58"/>
      <c r="BG46" s="58"/>
      <c r="BH46" s="58"/>
      <c r="BI46" s="58"/>
      <c r="BJ46" s="58"/>
      <c r="BK46" s="58"/>
      <c r="BL46" s="58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</row>
    <row r="47" spans="1:80" ht="36" customHeight="1" x14ac:dyDescent="0.2">
      <c r="A47" s="79" t="s">
        <v>73</v>
      </c>
      <c r="B47" s="80"/>
      <c r="C47" s="81"/>
      <c r="D47" s="163" t="s">
        <v>101</v>
      </c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5"/>
      <c r="AO47" s="65"/>
      <c r="AP47" s="65"/>
      <c r="AQ47" s="65"/>
      <c r="AR47" s="65"/>
      <c r="AS47" s="65"/>
      <c r="AT47" s="65"/>
      <c r="AU47" s="65"/>
      <c r="AV47" s="65"/>
      <c r="AW47" s="55">
        <f>385006</f>
        <v>385006</v>
      </c>
      <c r="AX47" s="56"/>
      <c r="AY47" s="56"/>
      <c r="AZ47" s="56"/>
      <c r="BA47" s="56"/>
      <c r="BB47" s="56"/>
      <c r="BC47" s="56"/>
      <c r="BD47" s="57"/>
      <c r="BE47" s="59">
        <f t="shared" ref="BE47:BE54" si="0">AW47</f>
        <v>385006</v>
      </c>
      <c r="BF47" s="59"/>
      <c r="BG47" s="59"/>
      <c r="BH47" s="59"/>
      <c r="BI47" s="59"/>
      <c r="BJ47" s="59"/>
      <c r="BK47" s="59"/>
      <c r="BL47" s="59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</row>
    <row r="48" spans="1:80" ht="19.5" customHeight="1" x14ac:dyDescent="0.2">
      <c r="A48" s="79" t="s">
        <v>96</v>
      </c>
      <c r="B48" s="80"/>
      <c r="C48" s="81"/>
      <c r="D48" s="61" t="s">
        <v>85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3"/>
      <c r="AO48" s="65"/>
      <c r="AP48" s="65"/>
      <c r="AQ48" s="65"/>
      <c r="AR48" s="65"/>
      <c r="AS48" s="65"/>
      <c r="AT48" s="65"/>
      <c r="AU48" s="65"/>
      <c r="AV48" s="65"/>
      <c r="AW48" s="55">
        <f>8853638</f>
        <v>8853638</v>
      </c>
      <c r="AX48" s="56"/>
      <c r="AY48" s="56"/>
      <c r="AZ48" s="56"/>
      <c r="BA48" s="56"/>
      <c r="BB48" s="56"/>
      <c r="BC48" s="56"/>
      <c r="BD48" s="57"/>
      <c r="BE48" s="59">
        <f t="shared" si="0"/>
        <v>8853638</v>
      </c>
      <c r="BF48" s="59"/>
      <c r="BG48" s="59"/>
      <c r="BH48" s="59"/>
      <c r="BI48" s="59"/>
      <c r="BJ48" s="59"/>
      <c r="BK48" s="59"/>
      <c r="BL48" s="59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</row>
    <row r="49" spans="1:80" ht="19.5" customHeight="1" x14ac:dyDescent="0.2">
      <c r="A49" s="79" t="s">
        <v>97</v>
      </c>
      <c r="B49" s="80"/>
      <c r="C49" s="81"/>
      <c r="D49" s="61" t="s">
        <v>86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3"/>
      <c r="AO49" s="65"/>
      <c r="AP49" s="65"/>
      <c r="AQ49" s="65"/>
      <c r="AR49" s="65"/>
      <c r="AS49" s="65"/>
      <c r="AT49" s="65"/>
      <c r="AU49" s="65"/>
      <c r="AV49" s="65"/>
      <c r="AW49" s="55">
        <v>350000</v>
      </c>
      <c r="AX49" s="56"/>
      <c r="AY49" s="56"/>
      <c r="AZ49" s="56"/>
      <c r="BA49" s="56"/>
      <c r="BB49" s="56"/>
      <c r="BC49" s="56"/>
      <c r="BD49" s="57"/>
      <c r="BE49" s="59">
        <f t="shared" si="0"/>
        <v>350000</v>
      </c>
      <c r="BF49" s="59"/>
      <c r="BG49" s="59"/>
      <c r="BH49" s="59"/>
      <c r="BI49" s="59"/>
      <c r="BJ49" s="59"/>
      <c r="BK49" s="59"/>
      <c r="BL49" s="59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</row>
    <row r="50" spans="1:80" ht="19.5" customHeight="1" x14ac:dyDescent="0.2">
      <c r="A50" s="79" t="s">
        <v>98</v>
      </c>
      <c r="B50" s="80"/>
      <c r="C50" s="81"/>
      <c r="D50" s="61" t="s">
        <v>87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3"/>
      <c r="AO50" s="65"/>
      <c r="AP50" s="65"/>
      <c r="AQ50" s="65"/>
      <c r="AR50" s="65"/>
      <c r="AS50" s="65"/>
      <c r="AT50" s="65"/>
      <c r="AU50" s="65"/>
      <c r="AV50" s="65"/>
      <c r="AW50" s="55">
        <v>498952</v>
      </c>
      <c r="AX50" s="56"/>
      <c r="AY50" s="56"/>
      <c r="AZ50" s="56"/>
      <c r="BA50" s="56"/>
      <c r="BB50" s="56"/>
      <c r="BC50" s="56"/>
      <c r="BD50" s="57"/>
      <c r="BE50" s="59">
        <f t="shared" si="0"/>
        <v>498952</v>
      </c>
      <c r="BF50" s="59"/>
      <c r="BG50" s="59"/>
      <c r="BH50" s="59"/>
      <c r="BI50" s="59"/>
      <c r="BJ50" s="59"/>
      <c r="BK50" s="59"/>
      <c r="BL50" s="59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</row>
    <row r="51" spans="1:80" ht="19.5" customHeight="1" x14ac:dyDescent="0.2">
      <c r="A51" s="79" t="s">
        <v>99</v>
      </c>
      <c r="B51" s="80"/>
      <c r="C51" s="81"/>
      <c r="D51" s="61" t="s">
        <v>88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3"/>
      <c r="AO51" s="65"/>
      <c r="AP51" s="65"/>
      <c r="AQ51" s="65"/>
      <c r="AR51" s="65"/>
      <c r="AS51" s="65"/>
      <c r="AT51" s="65"/>
      <c r="AU51" s="65"/>
      <c r="AV51" s="65"/>
      <c r="AW51" s="55">
        <v>1056032</v>
      </c>
      <c r="AX51" s="56"/>
      <c r="AY51" s="56"/>
      <c r="AZ51" s="56"/>
      <c r="BA51" s="56"/>
      <c r="BB51" s="56"/>
      <c r="BC51" s="56"/>
      <c r="BD51" s="57"/>
      <c r="BE51" s="59">
        <f t="shared" si="0"/>
        <v>1056032</v>
      </c>
      <c r="BF51" s="59"/>
      <c r="BG51" s="59"/>
      <c r="BH51" s="59"/>
      <c r="BI51" s="59"/>
      <c r="BJ51" s="59"/>
      <c r="BK51" s="59"/>
      <c r="BL51" s="59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</row>
    <row r="52" spans="1:80" ht="19.5" customHeight="1" x14ac:dyDescent="0.2">
      <c r="A52" s="79" t="s">
        <v>100</v>
      </c>
      <c r="B52" s="80"/>
      <c r="C52" s="81"/>
      <c r="D52" s="61" t="s">
        <v>89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3"/>
      <c r="AO52" s="65"/>
      <c r="AP52" s="65"/>
      <c r="AQ52" s="65"/>
      <c r="AR52" s="65"/>
      <c r="AS52" s="65"/>
      <c r="AT52" s="65"/>
      <c r="AU52" s="65"/>
      <c r="AV52" s="65"/>
      <c r="AW52" s="55">
        <v>278823</v>
      </c>
      <c r="AX52" s="56"/>
      <c r="AY52" s="56"/>
      <c r="AZ52" s="56"/>
      <c r="BA52" s="56"/>
      <c r="BB52" s="56"/>
      <c r="BC52" s="56"/>
      <c r="BD52" s="57"/>
      <c r="BE52" s="59">
        <f t="shared" si="0"/>
        <v>278823</v>
      </c>
      <c r="BF52" s="59"/>
      <c r="BG52" s="59"/>
      <c r="BH52" s="59"/>
      <c r="BI52" s="59"/>
      <c r="BJ52" s="59"/>
      <c r="BK52" s="59"/>
      <c r="BL52" s="59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</row>
    <row r="53" spans="1:80" ht="33" customHeight="1" x14ac:dyDescent="0.2">
      <c r="A53" s="84">
        <v>2</v>
      </c>
      <c r="B53" s="84"/>
      <c r="C53" s="84"/>
      <c r="D53" s="85" t="s">
        <v>91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64"/>
      <c r="AP53" s="64"/>
      <c r="AQ53" s="64"/>
      <c r="AR53" s="64"/>
      <c r="AS53" s="64"/>
      <c r="AT53" s="64"/>
      <c r="AU53" s="64"/>
      <c r="AV53" s="64"/>
      <c r="AW53" s="120">
        <f>AW54</f>
        <v>50400</v>
      </c>
      <c r="AX53" s="121"/>
      <c r="AY53" s="121"/>
      <c r="AZ53" s="121"/>
      <c r="BA53" s="121"/>
      <c r="BB53" s="121"/>
      <c r="BC53" s="121"/>
      <c r="BD53" s="122"/>
      <c r="BE53" s="58">
        <f t="shared" si="0"/>
        <v>50400</v>
      </c>
      <c r="BF53" s="58"/>
      <c r="BG53" s="58"/>
      <c r="BH53" s="58"/>
      <c r="BI53" s="58"/>
      <c r="BJ53" s="58"/>
      <c r="BK53" s="58"/>
      <c r="BL53" s="58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</row>
    <row r="54" spans="1:80" ht="24" customHeight="1" x14ac:dyDescent="0.2">
      <c r="A54" s="79" t="s">
        <v>74</v>
      </c>
      <c r="B54" s="80"/>
      <c r="C54" s="81"/>
      <c r="D54" s="70" t="s">
        <v>90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2"/>
      <c r="AO54" s="65"/>
      <c r="AP54" s="65"/>
      <c r="AQ54" s="65"/>
      <c r="AR54" s="65"/>
      <c r="AS54" s="65"/>
      <c r="AT54" s="65"/>
      <c r="AU54" s="65"/>
      <c r="AV54" s="65"/>
      <c r="AW54" s="55">
        <v>50400</v>
      </c>
      <c r="AX54" s="56"/>
      <c r="AY54" s="56"/>
      <c r="AZ54" s="56"/>
      <c r="BA54" s="56"/>
      <c r="BB54" s="56"/>
      <c r="BC54" s="56"/>
      <c r="BD54" s="57"/>
      <c r="BE54" s="59">
        <f t="shared" si="0"/>
        <v>50400</v>
      </c>
      <c r="BF54" s="59"/>
      <c r="BG54" s="59"/>
      <c r="BH54" s="59"/>
      <c r="BI54" s="59"/>
      <c r="BJ54" s="59"/>
      <c r="BK54" s="59"/>
      <c r="BL54" s="59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</row>
    <row r="55" spans="1:80" s="2" customFormat="1" ht="18" customHeight="1" x14ac:dyDescent="0.25">
      <c r="A55" s="84"/>
      <c r="B55" s="84"/>
      <c r="C55" s="84"/>
      <c r="D55" s="91" t="s">
        <v>46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162">
        <v>0</v>
      </c>
      <c r="AP55" s="162"/>
      <c r="AQ55" s="162"/>
      <c r="AR55" s="162"/>
      <c r="AS55" s="162"/>
      <c r="AT55" s="162"/>
      <c r="AU55" s="162"/>
      <c r="AV55" s="162"/>
      <c r="AW55" s="58">
        <f>AW46+AW53</f>
        <v>11472851</v>
      </c>
      <c r="AX55" s="58"/>
      <c r="AY55" s="58"/>
      <c r="AZ55" s="58"/>
      <c r="BA55" s="58"/>
      <c r="BB55" s="58"/>
      <c r="BC55" s="58"/>
      <c r="BD55" s="58"/>
      <c r="BE55" s="58">
        <f>AO55+AW55</f>
        <v>11472851</v>
      </c>
      <c r="BF55" s="58"/>
      <c r="BG55" s="58"/>
      <c r="BH55" s="58"/>
      <c r="BI55" s="58"/>
      <c r="BJ55" s="58"/>
      <c r="BK55" s="58"/>
      <c r="BL55" s="58"/>
      <c r="BQ55" s="47"/>
      <c r="BR55" s="31"/>
      <c r="BS55" s="47"/>
      <c r="BT55" s="46">
        <f>43539904</f>
        <v>43539904</v>
      </c>
      <c r="BU55" s="47"/>
      <c r="BV55" s="46">
        <f>AS55-BT55</f>
        <v>-43539904</v>
      </c>
      <c r="BW55" s="47"/>
      <c r="BX55" s="47"/>
      <c r="BY55" s="47"/>
      <c r="BZ55" s="47"/>
      <c r="CA55" s="47"/>
      <c r="CB55" s="47"/>
    </row>
    <row r="56" spans="1:80" ht="3" customHeight="1" x14ac:dyDescent="0.2"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</row>
    <row r="57" spans="1:80" ht="15.75" customHeight="1" x14ac:dyDescent="0.2">
      <c r="A57" s="130" t="s">
        <v>25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</row>
    <row r="58" spans="1:80" ht="15" customHeight="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Z58" s="3"/>
      <c r="BE58" s="128" t="s">
        <v>59</v>
      </c>
      <c r="BF58" s="128"/>
      <c r="BG58" s="128"/>
      <c r="BH58" s="128"/>
      <c r="BI58" s="128"/>
      <c r="BJ58" s="128"/>
      <c r="BK58" s="128"/>
      <c r="BL58" s="128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</row>
    <row r="59" spans="1:80" ht="12" customHeight="1" x14ac:dyDescent="0.2">
      <c r="A59" s="60" t="s">
        <v>14</v>
      </c>
      <c r="B59" s="60"/>
      <c r="C59" s="60"/>
      <c r="D59" s="60" t="s">
        <v>17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 t="s">
        <v>15</v>
      </c>
      <c r="AP59" s="60"/>
      <c r="AQ59" s="60"/>
      <c r="AR59" s="60"/>
      <c r="AS59" s="60"/>
      <c r="AT59" s="60"/>
      <c r="AU59" s="60"/>
      <c r="AV59" s="60"/>
      <c r="AW59" s="60" t="s">
        <v>16</v>
      </c>
      <c r="AX59" s="60"/>
      <c r="AY59" s="60"/>
      <c r="AZ59" s="60"/>
      <c r="BA59" s="60"/>
      <c r="BB59" s="60"/>
      <c r="BC59" s="60"/>
      <c r="BD59" s="60"/>
      <c r="BE59" s="60" t="s">
        <v>13</v>
      </c>
      <c r="BF59" s="60"/>
      <c r="BG59" s="60"/>
      <c r="BH59" s="60"/>
      <c r="BI59" s="60"/>
      <c r="BJ59" s="60"/>
      <c r="BK59" s="60"/>
      <c r="BL59" s="60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</row>
    <row r="60" spans="1:80" ht="12" customHeight="1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</row>
    <row r="61" spans="1:80" ht="15.75" customHeight="1" x14ac:dyDescent="0.2">
      <c r="A61" s="60">
        <v>1</v>
      </c>
      <c r="B61" s="60"/>
      <c r="C61" s="60"/>
      <c r="D61" s="60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>
        <v>3</v>
      </c>
      <c r="AP61" s="60"/>
      <c r="AQ61" s="60"/>
      <c r="AR61" s="60"/>
      <c r="AS61" s="60"/>
      <c r="AT61" s="60"/>
      <c r="AU61" s="60"/>
      <c r="AV61" s="60"/>
      <c r="AW61" s="60">
        <v>4</v>
      </c>
      <c r="AX61" s="60"/>
      <c r="AY61" s="60"/>
      <c r="AZ61" s="60"/>
      <c r="BA61" s="60"/>
      <c r="BB61" s="60"/>
      <c r="BC61" s="60"/>
      <c r="BD61" s="60"/>
      <c r="BE61" s="60">
        <v>5</v>
      </c>
      <c r="BF61" s="60"/>
      <c r="BG61" s="60"/>
      <c r="BH61" s="60"/>
      <c r="BI61" s="60"/>
      <c r="BJ61" s="60"/>
      <c r="BK61" s="60"/>
      <c r="BL61" s="60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</row>
    <row r="62" spans="1:80" ht="35.25" customHeight="1" x14ac:dyDescent="0.2">
      <c r="A62" s="60">
        <v>3</v>
      </c>
      <c r="B62" s="60"/>
      <c r="C62" s="60"/>
      <c r="D62" s="89" t="s">
        <v>75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59">
        <v>0</v>
      </c>
      <c r="AP62" s="59"/>
      <c r="AQ62" s="59"/>
      <c r="AR62" s="59"/>
      <c r="AS62" s="59"/>
      <c r="AT62" s="59"/>
      <c r="AU62" s="59"/>
      <c r="AV62" s="59"/>
      <c r="AW62" s="55">
        <f>AW46</f>
        <v>11422451</v>
      </c>
      <c r="AX62" s="56"/>
      <c r="AY62" s="56"/>
      <c r="AZ62" s="56"/>
      <c r="BA62" s="56"/>
      <c r="BB62" s="56"/>
      <c r="BC62" s="56"/>
      <c r="BD62" s="57"/>
      <c r="BE62" s="59">
        <f>AO62+AW62</f>
        <v>11422451</v>
      </c>
      <c r="BF62" s="59"/>
      <c r="BG62" s="59"/>
      <c r="BH62" s="59"/>
      <c r="BI62" s="59"/>
      <c r="BJ62" s="59"/>
      <c r="BK62" s="59"/>
      <c r="BL62" s="59"/>
      <c r="BQ62" s="44"/>
      <c r="BR62" s="44"/>
      <c r="BS62" s="44"/>
      <c r="BT62" s="44"/>
      <c r="BU62" s="44"/>
      <c r="BV62" s="45"/>
      <c r="BW62" s="44"/>
      <c r="BX62" s="44"/>
      <c r="BY62" s="44"/>
      <c r="BZ62" s="44"/>
      <c r="CA62" s="44"/>
      <c r="CB62" s="44"/>
    </row>
    <row r="63" spans="1:80" ht="35.25" customHeight="1" x14ac:dyDescent="0.2">
      <c r="A63" s="60">
        <v>4</v>
      </c>
      <c r="B63" s="60"/>
      <c r="C63" s="60"/>
      <c r="D63" s="95" t="s">
        <v>83</v>
      </c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7"/>
      <c r="AO63" s="59">
        <v>0</v>
      </c>
      <c r="AP63" s="59"/>
      <c r="AQ63" s="59"/>
      <c r="AR63" s="59"/>
      <c r="AS63" s="59"/>
      <c r="AT63" s="59"/>
      <c r="AU63" s="59"/>
      <c r="AV63" s="59"/>
      <c r="AW63" s="55">
        <f>AW53</f>
        <v>50400</v>
      </c>
      <c r="AX63" s="56"/>
      <c r="AY63" s="56"/>
      <c r="AZ63" s="56"/>
      <c r="BA63" s="56"/>
      <c r="BB63" s="56"/>
      <c r="BC63" s="56"/>
      <c r="BD63" s="57"/>
      <c r="BE63" s="59">
        <f>AO63+AW63</f>
        <v>50400</v>
      </c>
      <c r="BF63" s="59"/>
      <c r="BG63" s="59"/>
      <c r="BH63" s="59"/>
      <c r="BI63" s="59"/>
      <c r="BJ63" s="59"/>
      <c r="BK63" s="59"/>
      <c r="BL63" s="59"/>
      <c r="BQ63" s="44"/>
      <c r="BR63" s="44"/>
      <c r="BS63" s="44"/>
      <c r="BT63" s="44"/>
      <c r="BU63" s="44"/>
      <c r="BV63" s="45"/>
      <c r="BW63" s="44"/>
      <c r="BX63" s="44"/>
      <c r="BY63" s="44"/>
      <c r="BZ63" s="44"/>
      <c r="CA63" s="44"/>
      <c r="CB63" s="44"/>
    </row>
    <row r="64" spans="1:80" s="2" customFormat="1" ht="19.5" customHeight="1" x14ac:dyDescent="0.2">
      <c r="A64" s="84"/>
      <c r="B64" s="84"/>
      <c r="C64" s="84"/>
      <c r="D64" s="169" t="s">
        <v>13</v>
      </c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58">
        <v>0</v>
      </c>
      <c r="AP64" s="58"/>
      <c r="AQ64" s="58"/>
      <c r="AR64" s="58"/>
      <c r="AS64" s="58"/>
      <c r="AT64" s="58"/>
      <c r="AU64" s="58"/>
      <c r="AV64" s="58"/>
      <c r="AW64" s="58">
        <f>SUM(AW62:BD63)</f>
        <v>11472851</v>
      </c>
      <c r="AX64" s="58"/>
      <c r="AY64" s="58"/>
      <c r="AZ64" s="58"/>
      <c r="BA64" s="58"/>
      <c r="BB64" s="58"/>
      <c r="BC64" s="58"/>
      <c r="BD64" s="58"/>
      <c r="BE64" s="58">
        <f>AO64+AW64</f>
        <v>11472851</v>
      </c>
      <c r="BF64" s="58"/>
      <c r="BG64" s="58"/>
      <c r="BH64" s="58"/>
      <c r="BI64" s="58"/>
      <c r="BJ64" s="58"/>
      <c r="BK64" s="58"/>
      <c r="BL64" s="58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</row>
    <row r="65" spans="1:80" s="2" customFormat="1" ht="6" customHeight="1" x14ac:dyDescent="0.2">
      <c r="A65" s="50"/>
      <c r="B65" s="50"/>
      <c r="C65" s="5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</row>
    <row r="66" spans="1:80" ht="18.75" customHeight="1" x14ac:dyDescent="0.2">
      <c r="A66" s="137" t="s">
        <v>26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</row>
    <row r="67" spans="1:80" ht="7.5" customHeight="1" x14ac:dyDescent="0.2">
      <c r="A67" s="28"/>
      <c r="B67" s="28"/>
      <c r="C67" s="28"/>
      <c r="D67" s="28"/>
      <c r="E67" s="28"/>
      <c r="F67" s="28"/>
      <c r="G67" s="43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29"/>
      <c r="AA67" s="29"/>
      <c r="AB67" s="29"/>
      <c r="AC67" s="29"/>
      <c r="AD67" s="29"/>
      <c r="AE67" s="29"/>
      <c r="AF67" s="28"/>
      <c r="AG67" s="28"/>
      <c r="AH67" s="28"/>
      <c r="AI67" s="28"/>
      <c r="AJ67" s="28"/>
      <c r="AK67" s="28"/>
      <c r="AL67" s="28"/>
      <c r="AM67" s="28"/>
      <c r="AN67" s="28"/>
      <c r="AO67" s="30"/>
      <c r="AP67" s="30"/>
      <c r="AQ67" s="30"/>
      <c r="AR67" s="30"/>
      <c r="AS67" s="30"/>
      <c r="AT67" s="30"/>
      <c r="AU67" s="30"/>
      <c r="AV67" s="30"/>
      <c r="AW67" s="48"/>
      <c r="AX67" s="48"/>
      <c r="AY67" s="48"/>
      <c r="AZ67" s="48"/>
      <c r="BA67" s="48"/>
      <c r="BB67" s="48"/>
      <c r="BC67" s="48"/>
      <c r="BD67" s="48"/>
      <c r="BE67" s="30"/>
      <c r="BF67" s="30"/>
      <c r="BG67" s="30"/>
      <c r="BH67" s="30"/>
      <c r="BI67" s="30"/>
      <c r="BJ67" s="30"/>
      <c r="BK67" s="30"/>
      <c r="BL67" s="30"/>
      <c r="BT67" s="44"/>
      <c r="BU67" s="44"/>
      <c r="BV67" s="44"/>
      <c r="BW67" s="44"/>
      <c r="BX67" s="44"/>
      <c r="BY67" s="44"/>
      <c r="BZ67" s="44"/>
    </row>
    <row r="68" spans="1:80" ht="32.25" customHeight="1" x14ac:dyDescent="0.2">
      <c r="A68" s="100" t="s">
        <v>14</v>
      </c>
      <c r="B68" s="101"/>
      <c r="C68" s="101"/>
      <c r="D68" s="101"/>
      <c r="E68" s="101"/>
      <c r="F68" s="102"/>
      <c r="G68" s="60" t="s">
        <v>27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 t="s">
        <v>2</v>
      </c>
      <c r="AA68" s="60"/>
      <c r="AB68" s="60"/>
      <c r="AC68" s="60"/>
      <c r="AD68" s="60"/>
      <c r="AE68" s="100" t="s">
        <v>1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60" t="s">
        <v>15</v>
      </c>
      <c r="AP68" s="60"/>
      <c r="AQ68" s="60"/>
      <c r="AR68" s="60"/>
      <c r="AS68" s="60"/>
      <c r="AT68" s="60"/>
      <c r="AU68" s="60"/>
      <c r="AV68" s="60"/>
      <c r="AW68" s="60" t="s">
        <v>16</v>
      </c>
      <c r="AX68" s="60"/>
      <c r="AY68" s="60"/>
      <c r="AZ68" s="60"/>
      <c r="BA68" s="60"/>
      <c r="BB68" s="60"/>
      <c r="BC68" s="60"/>
      <c r="BD68" s="60"/>
      <c r="BE68" s="60" t="s">
        <v>13</v>
      </c>
      <c r="BF68" s="60"/>
      <c r="BG68" s="60"/>
      <c r="BH68" s="60"/>
      <c r="BI68" s="60"/>
      <c r="BJ68" s="60"/>
      <c r="BK68" s="60"/>
      <c r="BL68" s="60"/>
      <c r="BT68" s="44"/>
      <c r="BU68" s="44"/>
      <c r="BV68" s="44"/>
      <c r="BW68" s="44"/>
      <c r="BX68" s="44"/>
      <c r="BY68" s="44"/>
      <c r="BZ68" s="44"/>
    </row>
    <row r="69" spans="1:80" ht="15.75" customHeight="1" x14ac:dyDescent="0.2">
      <c r="A69" s="60">
        <v>1</v>
      </c>
      <c r="B69" s="60"/>
      <c r="C69" s="60"/>
      <c r="D69" s="60"/>
      <c r="E69" s="60"/>
      <c r="F69" s="60"/>
      <c r="G69" s="60">
        <v>2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>
        <v>3</v>
      </c>
      <c r="AA69" s="60"/>
      <c r="AB69" s="60"/>
      <c r="AC69" s="60"/>
      <c r="AD69" s="60"/>
      <c r="AE69" s="60">
        <v>4</v>
      </c>
      <c r="AF69" s="60"/>
      <c r="AG69" s="60"/>
      <c r="AH69" s="60"/>
      <c r="AI69" s="60"/>
      <c r="AJ69" s="60"/>
      <c r="AK69" s="60"/>
      <c r="AL69" s="60"/>
      <c r="AM69" s="60"/>
      <c r="AN69" s="60"/>
      <c r="AO69" s="60">
        <v>5</v>
      </c>
      <c r="AP69" s="60"/>
      <c r="AQ69" s="60"/>
      <c r="AR69" s="60"/>
      <c r="AS69" s="60"/>
      <c r="AT69" s="60"/>
      <c r="AU69" s="60"/>
      <c r="AV69" s="60"/>
      <c r="AW69" s="60">
        <v>6</v>
      </c>
      <c r="AX69" s="60"/>
      <c r="AY69" s="60"/>
      <c r="AZ69" s="60"/>
      <c r="BA69" s="60"/>
      <c r="BB69" s="60"/>
      <c r="BC69" s="60"/>
      <c r="BD69" s="60"/>
      <c r="BE69" s="60">
        <v>7</v>
      </c>
      <c r="BF69" s="60"/>
      <c r="BG69" s="60"/>
      <c r="BH69" s="60"/>
      <c r="BI69" s="60"/>
      <c r="BJ69" s="60"/>
      <c r="BK69" s="60"/>
      <c r="BL69" s="60"/>
      <c r="BT69" s="44"/>
      <c r="BU69" s="44"/>
      <c r="BV69" s="44"/>
      <c r="BW69" s="44"/>
      <c r="BX69" s="44"/>
      <c r="BY69" s="44"/>
      <c r="BZ69" s="44"/>
    </row>
    <row r="70" spans="1:80" ht="20.100000000000001" customHeight="1" x14ac:dyDescent="0.2">
      <c r="A70" s="100"/>
      <c r="B70" s="101"/>
      <c r="C70" s="101"/>
      <c r="D70" s="101"/>
      <c r="E70" s="101"/>
      <c r="F70" s="102"/>
      <c r="G70" s="103" t="s">
        <v>84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5"/>
      <c r="BE70" s="86"/>
      <c r="BF70" s="86"/>
      <c r="BG70" s="86"/>
      <c r="BH70" s="86"/>
      <c r="BI70" s="86"/>
      <c r="BJ70" s="86"/>
      <c r="BK70" s="86"/>
      <c r="BL70" s="86"/>
      <c r="BT70" s="44"/>
      <c r="BU70" s="44"/>
      <c r="BV70" s="44"/>
      <c r="BW70" s="44"/>
      <c r="BX70" s="44"/>
      <c r="BY70" s="44"/>
      <c r="BZ70" s="44"/>
    </row>
    <row r="71" spans="1:80" ht="20.100000000000001" customHeight="1" x14ac:dyDescent="0.2">
      <c r="A71" s="73">
        <v>0</v>
      </c>
      <c r="B71" s="74"/>
      <c r="C71" s="74"/>
      <c r="D71" s="74"/>
      <c r="E71" s="74"/>
      <c r="F71" s="75"/>
      <c r="G71" s="112" t="s">
        <v>47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118"/>
      <c r="AA71" s="118"/>
      <c r="AB71" s="118"/>
      <c r="AC71" s="118"/>
      <c r="AD71" s="118"/>
      <c r="AE71" s="112"/>
      <c r="AF71" s="113"/>
      <c r="AG71" s="113"/>
      <c r="AH71" s="113"/>
      <c r="AI71" s="113"/>
      <c r="AJ71" s="113"/>
      <c r="AK71" s="113"/>
      <c r="AL71" s="113"/>
      <c r="AM71" s="113"/>
      <c r="AN71" s="114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T71" s="44"/>
      <c r="BU71" s="44"/>
      <c r="BV71" s="44"/>
      <c r="BW71" s="44"/>
      <c r="BX71" s="44"/>
      <c r="BY71" s="44"/>
      <c r="BZ71" s="44"/>
    </row>
    <row r="72" spans="1:80" ht="20.100000000000001" customHeight="1" x14ac:dyDescent="0.2">
      <c r="A72" s="60"/>
      <c r="B72" s="60"/>
      <c r="C72" s="60"/>
      <c r="D72" s="60"/>
      <c r="E72" s="60"/>
      <c r="F72" s="60"/>
      <c r="G72" s="82" t="s">
        <v>64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66" t="s">
        <v>48</v>
      </c>
      <c r="AA72" s="66"/>
      <c r="AB72" s="66"/>
      <c r="AC72" s="66"/>
      <c r="AD72" s="66"/>
      <c r="AE72" s="66" t="s">
        <v>61</v>
      </c>
      <c r="AF72" s="66"/>
      <c r="AG72" s="66"/>
      <c r="AH72" s="66"/>
      <c r="AI72" s="66"/>
      <c r="AJ72" s="66"/>
      <c r="AK72" s="66"/>
      <c r="AL72" s="66"/>
      <c r="AM72" s="66"/>
      <c r="AN72" s="66"/>
      <c r="AO72" s="59"/>
      <c r="AP72" s="59"/>
      <c r="AQ72" s="59"/>
      <c r="AR72" s="59"/>
      <c r="AS72" s="59"/>
      <c r="AT72" s="59"/>
      <c r="AU72" s="59"/>
      <c r="AV72" s="59"/>
      <c r="AW72" s="88">
        <f>SUM(AW73:BD75)</f>
        <v>11422451</v>
      </c>
      <c r="AX72" s="88"/>
      <c r="AY72" s="88"/>
      <c r="AZ72" s="88"/>
      <c r="BA72" s="88"/>
      <c r="BB72" s="88"/>
      <c r="BC72" s="88"/>
      <c r="BD72" s="88"/>
      <c r="BE72" s="59">
        <f>AO72+AW72</f>
        <v>11422451</v>
      </c>
      <c r="BF72" s="59"/>
      <c r="BG72" s="59"/>
      <c r="BH72" s="59"/>
      <c r="BI72" s="59"/>
      <c r="BJ72" s="59"/>
      <c r="BK72" s="59"/>
      <c r="BL72" s="59"/>
      <c r="BT72" s="44"/>
      <c r="BU72" s="44"/>
      <c r="BV72" s="44"/>
      <c r="BW72" s="44"/>
      <c r="BX72" s="44"/>
      <c r="BY72" s="44"/>
      <c r="BZ72" s="44"/>
    </row>
    <row r="73" spans="1:80" ht="34.5" customHeight="1" x14ac:dyDescent="0.2">
      <c r="A73" s="100"/>
      <c r="B73" s="101"/>
      <c r="C73" s="101"/>
      <c r="D73" s="101"/>
      <c r="E73" s="101"/>
      <c r="F73" s="102"/>
      <c r="G73" s="109" t="s">
        <v>102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66" t="s">
        <v>48</v>
      </c>
      <c r="AA73" s="66"/>
      <c r="AB73" s="66"/>
      <c r="AC73" s="66"/>
      <c r="AD73" s="66"/>
      <c r="AE73" s="67" t="s">
        <v>61</v>
      </c>
      <c r="AF73" s="68"/>
      <c r="AG73" s="68"/>
      <c r="AH73" s="68"/>
      <c r="AI73" s="68"/>
      <c r="AJ73" s="68"/>
      <c r="AK73" s="68"/>
      <c r="AL73" s="68"/>
      <c r="AM73" s="68"/>
      <c r="AN73" s="69"/>
      <c r="AO73" s="59"/>
      <c r="AP73" s="59"/>
      <c r="AQ73" s="59"/>
      <c r="AR73" s="59"/>
      <c r="AS73" s="59"/>
      <c r="AT73" s="59"/>
      <c r="AU73" s="59"/>
      <c r="AV73" s="59"/>
      <c r="AW73" s="59">
        <f>AW47</f>
        <v>385006</v>
      </c>
      <c r="AX73" s="59"/>
      <c r="AY73" s="59"/>
      <c r="AZ73" s="59"/>
      <c r="BA73" s="59"/>
      <c r="BB73" s="59"/>
      <c r="BC73" s="59"/>
      <c r="BD73" s="59"/>
      <c r="BE73" s="59">
        <f>AO73+AW73</f>
        <v>385006</v>
      </c>
      <c r="BF73" s="59"/>
      <c r="BG73" s="59"/>
      <c r="BH73" s="59"/>
      <c r="BI73" s="59"/>
      <c r="BJ73" s="59"/>
      <c r="BK73" s="59"/>
      <c r="BL73" s="59"/>
      <c r="BT73" s="44"/>
      <c r="BU73" s="44"/>
      <c r="BV73" s="44"/>
      <c r="BW73" s="44"/>
      <c r="BX73" s="44"/>
      <c r="BY73" s="44"/>
      <c r="BZ73" s="44"/>
    </row>
    <row r="74" spans="1:80" ht="34.5" customHeight="1" x14ac:dyDescent="0.2">
      <c r="A74" s="100"/>
      <c r="B74" s="101"/>
      <c r="C74" s="101"/>
      <c r="D74" s="101"/>
      <c r="E74" s="101"/>
      <c r="F74" s="102"/>
      <c r="G74" s="109" t="s">
        <v>92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66" t="s">
        <v>48</v>
      </c>
      <c r="AA74" s="66"/>
      <c r="AB74" s="66"/>
      <c r="AC74" s="66"/>
      <c r="AD74" s="66"/>
      <c r="AE74" s="67" t="s">
        <v>61</v>
      </c>
      <c r="AF74" s="68"/>
      <c r="AG74" s="68"/>
      <c r="AH74" s="68"/>
      <c r="AI74" s="68"/>
      <c r="AJ74" s="68"/>
      <c r="AK74" s="68"/>
      <c r="AL74" s="68"/>
      <c r="AM74" s="68"/>
      <c r="AN74" s="69"/>
      <c r="AO74" s="59"/>
      <c r="AP74" s="59"/>
      <c r="AQ74" s="59"/>
      <c r="AR74" s="59"/>
      <c r="AS74" s="59"/>
      <c r="AT74" s="59"/>
      <c r="AU74" s="59"/>
      <c r="AV74" s="59"/>
      <c r="AW74" s="59">
        <f>AW48+AW49</f>
        <v>9203638</v>
      </c>
      <c r="AX74" s="59"/>
      <c r="AY74" s="59"/>
      <c r="AZ74" s="59"/>
      <c r="BA74" s="59"/>
      <c r="BB74" s="59"/>
      <c r="BC74" s="59"/>
      <c r="BD74" s="59"/>
      <c r="BE74" s="59">
        <f>AO74+AW74</f>
        <v>9203638</v>
      </c>
      <c r="BF74" s="59"/>
      <c r="BG74" s="59"/>
      <c r="BH74" s="59"/>
      <c r="BI74" s="59"/>
      <c r="BJ74" s="59"/>
      <c r="BK74" s="59"/>
      <c r="BL74" s="59"/>
      <c r="BT74" s="44"/>
      <c r="BU74" s="44"/>
      <c r="BV74" s="44"/>
      <c r="BW74" s="44"/>
      <c r="BX74" s="44"/>
      <c r="BY74" s="44"/>
      <c r="BZ74" s="44"/>
    </row>
    <row r="75" spans="1:80" ht="51.75" customHeight="1" x14ac:dyDescent="0.2">
      <c r="A75" s="100"/>
      <c r="B75" s="101"/>
      <c r="C75" s="101"/>
      <c r="D75" s="101"/>
      <c r="E75" s="101"/>
      <c r="F75" s="102"/>
      <c r="G75" s="170" t="s">
        <v>77</v>
      </c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2"/>
      <c r="Z75" s="66" t="s">
        <v>48</v>
      </c>
      <c r="AA75" s="66"/>
      <c r="AB75" s="66"/>
      <c r="AC75" s="66"/>
      <c r="AD75" s="66"/>
      <c r="AE75" s="67" t="s">
        <v>61</v>
      </c>
      <c r="AF75" s="68"/>
      <c r="AG75" s="68"/>
      <c r="AH75" s="68"/>
      <c r="AI75" s="68"/>
      <c r="AJ75" s="68"/>
      <c r="AK75" s="68"/>
      <c r="AL75" s="68"/>
      <c r="AM75" s="68"/>
      <c r="AN75" s="69"/>
      <c r="AO75" s="59"/>
      <c r="AP75" s="59"/>
      <c r="AQ75" s="59"/>
      <c r="AR75" s="59"/>
      <c r="AS75" s="59"/>
      <c r="AT75" s="59"/>
      <c r="AU75" s="59"/>
      <c r="AV75" s="59"/>
      <c r="AW75" s="55">
        <f>AW50+AW51+AW52</f>
        <v>1833807</v>
      </c>
      <c r="AX75" s="56"/>
      <c r="AY75" s="56"/>
      <c r="AZ75" s="56"/>
      <c r="BA75" s="56"/>
      <c r="BB75" s="56"/>
      <c r="BC75" s="56"/>
      <c r="BD75" s="57"/>
      <c r="BE75" s="59">
        <f>AO75+AW75</f>
        <v>1833807</v>
      </c>
      <c r="BF75" s="59"/>
      <c r="BG75" s="59"/>
      <c r="BH75" s="59"/>
      <c r="BI75" s="59"/>
      <c r="BJ75" s="59"/>
      <c r="BK75" s="59"/>
      <c r="BL75" s="59"/>
      <c r="BT75" s="44"/>
      <c r="BU75" s="44"/>
      <c r="BV75" s="44"/>
      <c r="BW75" s="44"/>
      <c r="BX75" s="44"/>
      <c r="BY75" s="44"/>
      <c r="BZ75" s="44"/>
    </row>
    <row r="76" spans="1:80" ht="21" customHeight="1" x14ac:dyDescent="0.2">
      <c r="A76" s="100"/>
      <c r="B76" s="101"/>
      <c r="C76" s="101"/>
      <c r="D76" s="101"/>
      <c r="E76" s="101"/>
      <c r="F76" s="102"/>
      <c r="G76" s="115" t="s">
        <v>66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67"/>
      <c r="AA76" s="68"/>
      <c r="AB76" s="68"/>
      <c r="AC76" s="68"/>
      <c r="AD76" s="69"/>
      <c r="AE76" s="67"/>
      <c r="AF76" s="68"/>
      <c r="AG76" s="68"/>
      <c r="AH76" s="68"/>
      <c r="AI76" s="68"/>
      <c r="AJ76" s="68"/>
      <c r="AK76" s="68"/>
      <c r="AL76" s="68"/>
      <c r="AM76" s="68"/>
      <c r="AN76" s="6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T76" s="44"/>
      <c r="BU76" s="44"/>
      <c r="BV76" s="44"/>
      <c r="BW76" s="44"/>
      <c r="BX76" s="44"/>
      <c r="BY76" s="44"/>
      <c r="BZ76" s="44"/>
    </row>
    <row r="77" spans="1:80" ht="34.5" customHeight="1" x14ac:dyDescent="0.2">
      <c r="A77" s="73"/>
      <c r="B77" s="74"/>
      <c r="C77" s="74"/>
      <c r="D77" s="74"/>
      <c r="E77" s="74"/>
      <c r="F77" s="75"/>
      <c r="G77" s="95" t="s">
        <v>105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66" t="s">
        <v>62</v>
      </c>
      <c r="AA77" s="66"/>
      <c r="AB77" s="66"/>
      <c r="AC77" s="66"/>
      <c r="AD77" s="66"/>
      <c r="AE77" s="67" t="s">
        <v>104</v>
      </c>
      <c r="AF77" s="68"/>
      <c r="AG77" s="68"/>
      <c r="AH77" s="68"/>
      <c r="AI77" s="68"/>
      <c r="AJ77" s="68"/>
      <c r="AK77" s="68"/>
      <c r="AL77" s="68"/>
      <c r="AM77" s="68"/>
      <c r="AN77" s="69"/>
      <c r="AO77" s="58"/>
      <c r="AP77" s="58"/>
      <c r="AQ77" s="58"/>
      <c r="AR77" s="58"/>
      <c r="AS77" s="58"/>
      <c r="AT77" s="58"/>
      <c r="AU77" s="58"/>
      <c r="AV77" s="58"/>
      <c r="AW77" s="87">
        <v>1</v>
      </c>
      <c r="AX77" s="87"/>
      <c r="AY77" s="87"/>
      <c r="AZ77" s="87"/>
      <c r="BA77" s="87"/>
      <c r="BB77" s="87"/>
      <c r="BC77" s="87"/>
      <c r="BD77" s="87"/>
      <c r="BE77" s="87">
        <f>AW77</f>
        <v>1</v>
      </c>
      <c r="BF77" s="87"/>
      <c r="BG77" s="87"/>
      <c r="BH77" s="87"/>
      <c r="BI77" s="87"/>
      <c r="BJ77" s="87"/>
      <c r="BK77" s="87"/>
      <c r="BL77" s="87"/>
      <c r="BT77" s="44"/>
      <c r="BU77" s="44"/>
      <c r="BV77" s="44"/>
      <c r="BW77" s="44"/>
      <c r="BX77" s="44"/>
      <c r="BY77" s="44"/>
      <c r="BZ77" s="44"/>
    </row>
    <row r="78" spans="1:80" ht="33.75" customHeight="1" x14ac:dyDescent="0.2">
      <c r="A78" s="73"/>
      <c r="B78" s="74"/>
      <c r="C78" s="74"/>
      <c r="D78" s="74"/>
      <c r="E78" s="74"/>
      <c r="F78" s="75"/>
      <c r="G78" s="95" t="s">
        <v>109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7"/>
      <c r="Z78" s="66" t="s">
        <v>62</v>
      </c>
      <c r="AA78" s="66"/>
      <c r="AB78" s="66"/>
      <c r="AC78" s="66"/>
      <c r="AD78" s="66"/>
      <c r="AE78" s="67" t="s">
        <v>108</v>
      </c>
      <c r="AF78" s="68"/>
      <c r="AG78" s="68"/>
      <c r="AH78" s="68"/>
      <c r="AI78" s="68"/>
      <c r="AJ78" s="68"/>
      <c r="AK78" s="68"/>
      <c r="AL78" s="68"/>
      <c r="AM78" s="68"/>
      <c r="AN78" s="69"/>
      <c r="AO78" s="58"/>
      <c r="AP78" s="58"/>
      <c r="AQ78" s="58"/>
      <c r="AR78" s="58"/>
      <c r="AS78" s="58"/>
      <c r="AT78" s="58"/>
      <c r="AU78" s="58"/>
      <c r="AV78" s="58"/>
      <c r="AW78" s="87">
        <v>2</v>
      </c>
      <c r="AX78" s="87"/>
      <c r="AY78" s="87"/>
      <c r="AZ78" s="87"/>
      <c r="BA78" s="87"/>
      <c r="BB78" s="87"/>
      <c r="BC78" s="87"/>
      <c r="BD78" s="87"/>
      <c r="BE78" s="87">
        <f>AW78</f>
        <v>2</v>
      </c>
      <c r="BF78" s="87"/>
      <c r="BG78" s="87"/>
      <c r="BH78" s="87"/>
      <c r="BI78" s="87"/>
      <c r="BJ78" s="87"/>
      <c r="BK78" s="87"/>
      <c r="BL78" s="87"/>
      <c r="BT78" s="44"/>
      <c r="BU78" s="44"/>
      <c r="BV78" s="44"/>
      <c r="BW78" s="44"/>
      <c r="BX78" s="44"/>
      <c r="BY78" s="44"/>
      <c r="BZ78" s="44"/>
    </row>
    <row r="79" spans="1:80" ht="51" customHeight="1" x14ac:dyDescent="0.2">
      <c r="A79" s="73"/>
      <c r="B79" s="74"/>
      <c r="C79" s="74"/>
      <c r="D79" s="74"/>
      <c r="E79" s="74"/>
      <c r="F79" s="75"/>
      <c r="G79" s="95" t="s">
        <v>79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7"/>
      <c r="Z79" s="66" t="s">
        <v>62</v>
      </c>
      <c r="AA79" s="66"/>
      <c r="AB79" s="66"/>
      <c r="AC79" s="66"/>
      <c r="AD79" s="66"/>
      <c r="AE79" s="67" t="s">
        <v>78</v>
      </c>
      <c r="AF79" s="68"/>
      <c r="AG79" s="68"/>
      <c r="AH79" s="68"/>
      <c r="AI79" s="68"/>
      <c r="AJ79" s="68"/>
      <c r="AK79" s="68"/>
      <c r="AL79" s="68"/>
      <c r="AM79" s="68"/>
      <c r="AN79" s="69"/>
      <c r="AO79" s="58"/>
      <c r="AP79" s="58"/>
      <c r="AQ79" s="58"/>
      <c r="AR79" s="58"/>
      <c r="AS79" s="58"/>
      <c r="AT79" s="58"/>
      <c r="AU79" s="58"/>
      <c r="AV79" s="58"/>
      <c r="AW79" s="93">
        <v>3</v>
      </c>
      <c r="AX79" s="93"/>
      <c r="AY79" s="93"/>
      <c r="AZ79" s="93"/>
      <c r="BA79" s="93"/>
      <c r="BB79" s="93"/>
      <c r="BC79" s="93"/>
      <c r="BD79" s="93"/>
      <c r="BE79" s="87">
        <f>AW79</f>
        <v>3</v>
      </c>
      <c r="BF79" s="87"/>
      <c r="BG79" s="87"/>
      <c r="BH79" s="87"/>
      <c r="BI79" s="87"/>
      <c r="BJ79" s="87"/>
      <c r="BK79" s="87"/>
      <c r="BL79" s="87"/>
      <c r="BT79" s="44"/>
      <c r="BU79" s="44"/>
      <c r="BV79" s="44"/>
      <c r="BW79" s="44"/>
      <c r="BX79" s="44"/>
      <c r="BY79" s="44"/>
      <c r="BZ79" s="44"/>
    </row>
    <row r="80" spans="1:80" ht="18.95" customHeight="1" x14ac:dyDescent="0.2">
      <c r="A80" s="73"/>
      <c r="B80" s="74"/>
      <c r="C80" s="74"/>
      <c r="D80" s="74"/>
      <c r="E80" s="74"/>
      <c r="F80" s="75"/>
      <c r="G80" s="173" t="s">
        <v>60</v>
      </c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5"/>
      <c r="Z80" s="67"/>
      <c r="AA80" s="68"/>
      <c r="AB80" s="68"/>
      <c r="AC80" s="68"/>
      <c r="AD80" s="69"/>
      <c r="AE80" s="67"/>
      <c r="AF80" s="68"/>
      <c r="AG80" s="68"/>
      <c r="AH80" s="68"/>
      <c r="AI80" s="68"/>
      <c r="AJ80" s="68"/>
      <c r="AK80" s="68"/>
      <c r="AL80" s="68"/>
      <c r="AM80" s="68"/>
      <c r="AN80" s="69"/>
      <c r="AO80" s="58"/>
      <c r="AP80" s="58"/>
      <c r="AQ80" s="58"/>
      <c r="AR80" s="58"/>
      <c r="AS80" s="58"/>
      <c r="AT80" s="58"/>
      <c r="AU80" s="58"/>
      <c r="AV80" s="58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T80" s="44"/>
      <c r="BU80" s="44"/>
      <c r="BV80" s="44"/>
      <c r="BW80" s="44"/>
      <c r="BX80" s="44"/>
      <c r="BY80" s="44"/>
      <c r="BZ80" s="44"/>
    </row>
    <row r="81" spans="1:78" ht="36.75" customHeight="1" x14ac:dyDescent="0.2">
      <c r="A81" s="73"/>
      <c r="B81" s="74"/>
      <c r="C81" s="74"/>
      <c r="D81" s="74"/>
      <c r="E81" s="74"/>
      <c r="F81" s="75"/>
      <c r="G81" s="76" t="s">
        <v>106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8"/>
      <c r="Z81" s="66" t="s">
        <v>48</v>
      </c>
      <c r="AA81" s="66"/>
      <c r="AB81" s="66"/>
      <c r="AC81" s="66"/>
      <c r="AD81" s="66"/>
      <c r="AE81" s="67" t="s">
        <v>58</v>
      </c>
      <c r="AF81" s="68"/>
      <c r="AG81" s="68"/>
      <c r="AH81" s="68"/>
      <c r="AI81" s="68"/>
      <c r="AJ81" s="68"/>
      <c r="AK81" s="68"/>
      <c r="AL81" s="68"/>
      <c r="AM81" s="68"/>
      <c r="AN81" s="69"/>
      <c r="AO81" s="58"/>
      <c r="AP81" s="58"/>
      <c r="AQ81" s="58"/>
      <c r="AR81" s="58"/>
      <c r="AS81" s="58"/>
      <c r="AT81" s="58"/>
      <c r="AU81" s="58"/>
      <c r="AV81" s="58"/>
      <c r="AW81" s="59">
        <f>AW73/AW77</f>
        <v>385006</v>
      </c>
      <c r="AX81" s="59"/>
      <c r="AY81" s="59"/>
      <c r="AZ81" s="59"/>
      <c r="BA81" s="59"/>
      <c r="BB81" s="59"/>
      <c r="BC81" s="59"/>
      <c r="BD81" s="59"/>
      <c r="BE81" s="59">
        <f>AW81</f>
        <v>385006</v>
      </c>
      <c r="BF81" s="59"/>
      <c r="BG81" s="59"/>
      <c r="BH81" s="59"/>
      <c r="BI81" s="59"/>
      <c r="BJ81" s="59"/>
      <c r="BK81" s="59"/>
      <c r="BL81" s="59"/>
      <c r="BT81" s="44"/>
      <c r="BU81" s="44"/>
      <c r="BV81" s="44"/>
      <c r="BW81" s="44"/>
      <c r="BX81" s="44"/>
      <c r="BY81" s="44"/>
      <c r="BZ81" s="44"/>
    </row>
    <row r="82" spans="1:78" ht="35.25" customHeight="1" x14ac:dyDescent="0.2">
      <c r="A82" s="73"/>
      <c r="B82" s="74"/>
      <c r="C82" s="74"/>
      <c r="D82" s="74"/>
      <c r="E82" s="74"/>
      <c r="F82" s="75"/>
      <c r="G82" s="76" t="s">
        <v>107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8"/>
      <c r="Z82" s="66" t="s">
        <v>48</v>
      </c>
      <c r="AA82" s="66"/>
      <c r="AB82" s="66"/>
      <c r="AC82" s="66"/>
      <c r="AD82" s="66"/>
      <c r="AE82" s="67" t="s">
        <v>58</v>
      </c>
      <c r="AF82" s="68"/>
      <c r="AG82" s="68"/>
      <c r="AH82" s="68"/>
      <c r="AI82" s="68"/>
      <c r="AJ82" s="68"/>
      <c r="AK82" s="68"/>
      <c r="AL82" s="68"/>
      <c r="AM82" s="68"/>
      <c r="AN82" s="69"/>
      <c r="AO82" s="58"/>
      <c r="AP82" s="58"/>
      <c r="AQ82" s="58"/>
      <c r="AR82" s="58"/>
      <c r="AS82" s="58"/>
      <c r="AT82" s="58"/>
      <c r="AU82" s="58"/>
      <c r="AV82" s="58"/>
      <c r="AW82" s="59">
        <f>AW74/AW78</f>
        <v>4601819</v>
      </c>
      <c r="AX82" s="59"/>
      <c r="AY82" s="59"/>
      <c r="AZ82" s="59"/>
      <c r="BA82" s="59"/>
      <c r="BB82" s="59"/>
      <c r="BC82" s="59"/>
      <c r="BD82" s="59"/>
      <c r="BE82" s="59">
        <f>AW82</f>
        <v>4601819</v>
      </c>
      <c r="BF82" s="59"/>
      <c r="BG82" s="59"/>
      <c r="BH82" s="59"/>
      <c r="BI82" s="59"/>
      <c r="BJ82" s="59"/>
      <c r="BK82" s="59"/>
      <c r="BL82" s="59"/>
      <c r="BT82" s="44"/>
      <c r="BU82" s="44"/>
      <c r="BV82" s="44"/>
      <c r="BW82" s="44"/>
      <c r="BX82" s="44"/>
      <c r="BY82" s="44"/>
      <c r="BZ82" s="44"/>
    </row>
    <row r="83" spans="1:78" ht="51.75" customHeight="1" x14ac:dyDescent="0.2">
      <c r="A83" s="73"/>
      <c r="B83" s="74"/>
      <c r="C83" s="74"/>
      <c r="D83" s="74"/>
      <c r="E83" s="74"/>
      <c r="F83" s="75"/>
      <c r="G83" s="76" t="s">
        <v>80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66" t="s">
        <v>48</v>
      </c>
      <c r="AA83" s="66"/>
      <c r="AB83" s="66"/>
      <c r="AC83" s="66"/>
      <c r="AD83" s="66"/>
      <c r="AE83" s="67" t="s">
        <v>58</v>
      </c>
      <c r="AF83" s="68"/>
      <c r="AG83" s="68"/>
      <c r="AH83" s="68"/>
      <c r="AI83" s="68"/>
      <c r="AJ83" s="68"/>
      <c r="AK83" s="68"/>
      <c r="AL83" s="68"/>
      <c r="AM83" s="68"/>
      <c r="AN83" s="69"/>
      <c r="AO83" s="58"/>
      <c r="AP83" s="58"/>
      <c r="AQ83" s="58"/>
      <c r="AR83" s="58"/>
      <c r="AS83" s="58"/>
      <c r="AT83" s="58"/>
      <c r="AU83" s="58"/>
      <c r="AV83" s="58"/>
      <c r="AW83" s="55">
        <f>AW75/AW79</f>
        <v>611269</v>
      </c>
      <c r="AX83" s="56"/>
      <c r="AY83" s="56"/>
      <c r="AZ83" s="56"/>
      <c r="BA83" s="56"/>
      <c r="BB83" s="56"/>
      <c r="BC83" s="56"/>
      <c r="BD83" s="57"/>
      <c r="BE83" s="59">
        <f>AW83</f>
        <v>611269</v>
      </c>
      <c r="BF83" s="59"/>
      <c r="BG83" s="59"/>
      <c r="BH83" s="59"/>
      <c r="BI83" s="59"/>
      <c r="BJ83" s="59"/>
      <c r="BK83" s="59"/>
      <c r="BL83" s="59"/>
      <c r="BT83" s="44"/>
      <c r="BU83" s="44"/>
      <c r="BV83" s="44"/>
      <c r="BW83" s="44"/>
      <c r="BX83" s="44"/>
      <c r="BY83" s="44"/>
      <c r="BZ83" s="44"/>
    </row>
    <row r="84" spans="1:78" ht="18.95" customHeight="1" x14ac:dyDescent="0.2">
      <c r="A84" s="106"/>
      <c r="B84" s="107"/>
      <c r="C84" s="107"/>
      <c r="D84" s="107"/>
      <c r="E84" s="107"/>
      <c r="F84" s="108"/>
      <c r="G84" s="119" t="s">
        <v>49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58"/>
      <c r="AP84" s="58"/>
      <c r="AQ84" s="58"/>
      <c r="AR84" s="58"/>
      <c r="AS84" s="58"/>
      <c r="AT84" s="58"/>
      <c r="AU84" s="58"/>
      <c r="AV84" s="58"/>
      <c r="AW84" s="98"/>
      <c r="AX84" s="99"/>
      <c r="AY84" s="99"/>
      <c r="AZ84" s="99"/>
      <c r="BA84" s="99"/>
      <c r="BB84" s="99"/>
      <c r="BC84" s="99"/>
      <c r="BD84" s="99"/>
      <c r="BE84" s="59"/>
      <c r="BF84" s="59"/>
      <c r="BG84" s="59"/>
      <c r="BH84" s="59"/>
      <c r="BI84" s="59"/>
      <c r="BJ84" s="59"/>
      <c r="BK84" s="59"/>
      <c r="BL84" s="59"/>
      <c r="BT84" s="44"/>
      <c r="BU84" s="44"/>
      <c r="BV84" s="44"/>
      <c r="BW84" s="44"/>
      <c r="BX84" s="44"/>
      <c r="BY84" s="44"/>
      <c r="BZ84" s="44"/>
    </row>
    <row r="85" spans="1:78" ht="36" customHeight="1" x14ac:dyDescent="0.2">
      <c r="A85" s="84"/>
      <c r="B85" s="84"/>
      <c r="C85" s="84"/>
      <c r="D85" s="84"/>
      <c r="E85" s="84"/>
      <c r="F85" s="84"/>
      <c r="G85" s="82" t="s">
        <v>57</v>
      </c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66" t="s">
        <v>50</v>
      </c>
      <c r="AA85" s="66"/>
      <c r="AB85" s="66"/>
      <c r="AC85" s="66"/>
      <c r="AD85" s="66"/>
      <c r="AE85" s="67" t="s">
        <v>58</v>
      </c>
      <c r="AF85" s="68"/>
      <c r="AG85" s="68"/>
      <c r="AH85" s="68"/>
      <c r="AI85" s="68"/>
      <c r="AJ85" s="68"/>
      <c r="AK85" s="68"/>
      <c r="AL85" s="68"/>
      <c r="AM85" s="68"/>
      <c r="AN85" s="69"/>
      <c r="AO85" s="58"/>
      <c r="AP85" s="58"/>
      <c r="AQ85" s="58"/>
      <c r="AR85" s="58"/>
      <c r="AS85" s="58"/>
      <c r="AT85" s="58"/>
      <c r="AU85" s="58"/>
      <c r="AV85" s="58"/>
      <c r="AW85" s="88">
        <f>(AW73+AW75)/583763230.25*100</f>
        <v>0.38008783099438798</v>
      </c>
      <c r="AX85" s="88" t="e">
        <f>#REF!/581556896.25*100</f>
        <v>#REF!</v>
      </c>
      <c r="AY85" s="88" t="e">
        <f>#REF!/581556896.25*100</f>
        <v>#REF!</v>
      </c>
      <c r="AZ85" s="88" t="e">
        <f>#REF!/581556896.25*100</f>
        <v>#REF!</v>
      </c>
      <c r="BA85" s="88" t="e">
        <f>#REF!/581556896.25*100</f>
        <v>#REF!</v>
      </c>
      <c r="BB85" s="88" t="e">
        <f>#REF!/581556896.25*100</f>
        <v>#REF!</v>
      </c>
      <c r="BC85" s="88" t="e">
        <f>#REF!/581556896.25*100</f>
        <v>#REF!</v>
      </c>
      <c r="BD85" s="88" t="e">
        <f>#REF!/581556896.25*100</f>
        <v>#REF!</v>
      </c>
      <c r="BE85" s="59">
        <f>AW85</f>
        <v>0.38008783099438798</v>
      </c>
      <c r="BF85" s="59"/>
      <c r="BG85" s="59"/>
      <c r="BH85" s="59"/>
      <c r="BI85" s="59"/>
      <c r="BJ85" s="59"/>
      <c r="BK85" s="59"/>
      <c r="BL85" s="59"/>
      <c r="BT85" s="44" t="e">
        <f>#REF!/581556896.25*100</f>
        <v>#REF!</v>
      </c>
      <c r="BU85" s="44"/>
      <c r="BV85" s="44"/>
      <c r="BW85" s="44"/>
      <c r="BX85" s="44"/>
      <c r="BY85" s="44"/>
      <c r="BZ85" s="44"/>
    </row>
    <row r="86" spans="1:78" ht="18.95" customHeight="1" x14ac:dyDescent="0.2">
      <c r="A86" s="60"/>
      <c r="B86" s="60"/>
      <c r="C86" s="60"/>
      <c r="D86" s="60"/>
      <c r="E86" s="60"/>
      <c r="F86" s="60"/>
      <c r="G86" s="83" t="s">
        <v>95</v>
      </c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6"/>
      <c r="BF86" s="86"/>
      <c r="BG86" s="86"/>
      <c r="BH86" s="86"/>
      <c r="BI86" s="86"/>
      <c r="BJ86" s="86"/>
      <c r="BK86" s="86"/>
      <c r="BL86" s="86"/>
      <c r="BT86" s="44"/>
      <c r="BU86" s="44"/>
      <c r="BV86" s="44"/>
      <c r="BW86" s="44"/>
      <c r="BX86" s="44"/>
      <c r="BY86" s="44"/>
      <c r="BZ86" s="44"/>
    </row>
    <row r="87" spans="1:78" ht="18.95" customHeight="1" x14ac:dyDescent="0.2">
      <c r="A87" s="60"/>
      <c r="B87" s="60"/>
      <c r="C87" s="60"/>
      <c r="D87" s="60"/>
      <c r="E87" s="60"/>
      <c r="F87" s="60"/>
      <c r="G87" s="91" t="s">
        <v>47</v>
      </c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59"/>
      <c r="AP87" s="59"/>
      <c r="AQ87" s="59"/>
      <c r="AR87" s="59"/>
      <c r="AS87" s="59"/>
      <c r="AT87" s="59"/>
      <c r="AU87" s="59"/>
      <c r="AV87" s="59"/>
      <c r="AW87" s="88"/>
      <c r="AX87" s="88"/>
      <c r="AY87" s="88"/>
      <c r="AZ87" s="88"/>
      <c r="BA87" s="88"/>
      <c r="BB87" s="88"/>
      <c r="BC87" s="88"/>
      <c r="BD87" s="88"/>
      <c r="BE87" s="86"/>
      <c r="BF87" s="86"/>
      <c r="BG87" s="86"/>
      <c r="BH87" s="86"/>
      <c r="BI87" s="86"/>
      <c r="BJ87" s="86"/>
      <c r="BK87" s="86"/>
      <c r="BL87" s="86"/>
      <c r="BT87" s="44"/>
      <c r="BU87" s="44"/>
      <c r="BV87" s="44"/>
      <c r="BW87" s="44"/>
      <c r="BX87" s="44"/>
      <c r="BY87" s="44"/>
      <c r="BZ87" s="44"/>
    </row>
    <row r="88" spans="1:78" ht="18.95" customHeight="1" x14ac:dyDescent="0.2">
      <c r="A88" s="60"/>
      <c r="B88" s="60"/>
      <c r="C88" s="60"/>
      <c r="D88" s="60"/>
      <c r="E88" s="60"/>
      <c r="F88" s="60"/>
      <c r="G88" s="82" t="s">
        <v>64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66" t="s">
        <v>48</v>
      </c>
      <c r="AA88" s="66"/>
      <c r="AB88" s="66"/>
      <c r="AC88" s="66"/>
      <c r="AD88" s="66"/>
      <c r="AE88" s="66" t="s">
        <v>61</v>
      </c>
      <c r="AF88" s="66"/>
      <c r="AG88" s="66"/>
      <c r="AH88" s="66"/>
      <c r="AI88" s="66"/>
      <c r="AJ88" s="66"/>
      <c r="AK88" s="66"/>
      <c r="AL88" s="66"/>
      <c r="AM88" s="66"/>
      <c r="AN88" s="66"/>
      <c r="AO88" s="59"/>
      <c r="AP88" s="59"/>
      <c r="AQ88" s="59"/>
      <c r="AR88" s="59"/>
      <c r="AS88" s="59"/>
      <c r="AT88" s="59"/>
      <c r="AU88" s="59"/>
      <c r="AV88" s="59"/>
      <c r="AW88" s="88">
        <f>SUM(AW89:BD89)</f>
        <v>50400</v>
      </c>
      <c r="AX88" s="88"/>
      <c r="AY88" s="88"/>
      <c r="AZ88" s="88"/>
      <c r="BA88" s="88"/>
      <c r="BB88" s="88"/>
      <c r="BC88" s="88"/>
      <c r="BD88" s="88"/>
      <c r="BE88" s="59">
        <f>AW88</f>
        <v>50400</v>
      </c>
      <c r="BF88" s="59"/>
      <c r="BG88" s="59"/>
      <c r="BH88" s="59"/>
      <c r="BI88" s="59"/>
      <c r="BJ88" s="59"/>
      <c r="BK88" s="59"/>
      <c r="BL88" s="59"/>
      <c r="BT88" s="44"/>
      <c r="BU88" s="44"/>
      <c r="BV88" s="44"/>
      <c r="BW88" s="44"/>
      <c r="BX88" s="44"/>
      <c r="BY88" s="44"/>
      <c r="BZ88" s="44"/>
    </row>
    <row r="89" spans="1:78" ht="35.25" customHeight="1" x14ac:dyDescent="0.2">
      <c r="A89" s="60"/>
      <c r="B89" s="60"/>
      <c r="C89" s="60"/>
      <c r="D89" s="60"/>
      <c r="E89" s="60"/>
      <c r="F89" s="60"/>
      <c r="G89" s="89" t="s">
        <v>93</v>
      </c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66" t="s">
        <v>67</v>
      </c>
      <c r="AA89" s="66"/>
      <c r="AB89" s="66"/>
      <c r="AC89" s="66"/>
      <c r="AD89" s="66"/>
      <c r="AE89" s="66" t="s">
        <v>61</v>
      </c>
      <c r="AF89" s="66"/>
      <c r="AG89" s="66"/>
      <c r="AH89" s="66"/>
      <c r="AI89" s="66"/>
      <c r="AJ89" s="66"/>
      <c r="AK89" s="66"/>
      <c r="AL89" s="66"/>
      <c r="AM89" s="66"/>
      <c r="AN89" s="66"/>
      <c r="AO89" s="59"/>
      <c r="AP89" s="59"/>
      <c r="AQ89" s="59"/>
      <c r="AR89" s="59"/>
      <c r="AS89" s="59"/>
      <c r="AT89" s="59"/>
      <c r="AU89" s="59"/>
      <c r="AV89" s="59"/>
      <c r="AW89" s="88">
        <f>AW54</f>
        <v>50400</v>
      </c>
      <c r="AX89" s="88"/>
      <c r="AY89" s="88"/>
      <c r="AZ89" s="88"/>
      <c r="BA89" s="88"/>
      <c r="BB89" s="88"/>
      <c r="BC89" s="88"/>
      <c r="BD89" s="88"/>
      <c r="BE89" s="59">
        <f>AW89</f>
        <v>50400</v>
      </c>
      <c r="BF89" s="59"/>
      <c r="BG89" s="59"/>
      <c r="BH89" s="59"/>
      <c r="BI89" s="59"/>
      <c r="BJ89" s="59"/>
      <c r="BK89" s="59"/>
      <c r="BL89" s="59"/>
      <c r="BT89" s="44"/>
      <c r="BU89" s="44"/>
      <c r="BV89" s="44"/>
      <c r="BW89" s="44"/>
      <c r="BX89" s="44"/>
      <c r="BY89" s="44"/>
      <c r="BZ89" s="44"/>
    </row>
    <row r="90" spans="1:78" ht="18.95" customHeight="1" x14ac:dyDescent="0.2">
      <c r="A90" s="60"/>
      <c r="B90" s="60"/>
      <c r="C90" s="60"/>
      <c r="D90" s="60"/>
      <c r="E90" s="60"/>
      <c r="F90" s="60"/>
      <c r="G90" s="94" t="s">
        <v>66</v>
      </c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59"/>
      <c r="AP90" s="59"/>
      <c r="AQ90" s="59"/>
      <c r="AR90" s="59"/>
      <c r="AS90" s="59"/>
      <c r="AT90" s="59"/>
      <c r="AU90" s="59"/>
      <c r="AV90" s="59"/>
      <c r="AW90" s="88"/>
      <c r="AX90" s="88"/>
      <c r="AY90" s="88"/>
      <c r="AZ90" s="88"/>
      <c r="BA90" s="88"/>
      <c r="BB90" s="88"/>
      <c r="BC90" s="88"/>
      <c r="BD90" s="88"/>
      <c r="BE90" s="86"/>
      <c r="BF90" s="86"/>
      <c r="BG90" s="86"/>
      <c r="BH90" s="86"/>
      <c r="BI90" s="86"/>
      <c r="BJ90" s="86"/>
      <c r="BK90" s="86"/>
      <c r="BL90" s="86"/>
      <c r="BT90" s="44"/>
      <c r="BU90" s="44"/>
      <c r="BV90" s="44"/>
      <c r="BW90" s="44"/>
      <c r="BX90" s="44"/>
      <c r="BY90" s="44"/>
      <c r="BZ90" s="44"/>
    </row>
    <row r="91" spans="1:78" ht="32.25" customHeight="1" x14ac:dyDescent="0.2">
      <c r="A91" s="60"/>
      <c r="B91" s="60"/>
      <c r="C91" s="60"/>
      <c r="D91" s="60"/>
      <c r="E91" s="60"/>
      <c r="F91" s="60"/>
      <c r="G91" s="92" t="s">
        <v>110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66" t="s">
        <v>62</v>
      </c>
      <c r="AA91" s="66"/>
      <c r="AB91" s="66"/>
      <c r="AC91" s="66"/>
      <c r="AD91" s="66"/>
      <c r="AE91" s="66" t="s">
        <v>78</v>
      </c>
      <c r="AF91" s="66"/>
      <c r="AG91" s="66"/>
      <c r="AH91" s="66"/>
      <c r="AI91" s="66"/>
      <c r="AJ91" s="66"/>
      <c r="AK91" s="66"/>
      <c r="AL91" s="66"/>
      <c r="AM91" s="66"/>
      <c r="AN91" s="66"/>
      <c r="AO91" s="59"/>
      <c r="AP91" s="59"/>
      <c r="AQ91" s="59"/>
      <c r="AR91" s="59"/>
      <c r="AS91" s="59"/>
      <c r="AT91" s="59"/>
      <c r="AU91" s="59"/>
      <c r="AV91" s="59"/>
      <c r="AW91" s="93">
        <v>1</v>
      </c>
      <c r="AX91" s="93"/>
      <c r="AY91" s="93"/>
      <c r="AZ91" s="93"/>
      <c r="BA91" s="93"/>
      <c r="BB91" s="93"/>
      <c r="BC91" s="93"/>
      <c r="BD91" s="93"/>
      <c r="BE91" s="87">
        <f>AW91</f>
        <v>1</v>
      </c>
      <c r="BF91" s="87"/>
      <c r="BG91" s="87"/>
      <c r="BH91" s="87"/>
      <c r="BI91" s="87"/>
      <c r="BJ91" s="87"/>
      <c r="BK91" s="87"/>
      <c r="BL91" s="87"/>
      <c r="BT91" s="44"/>
      <c r="BU91" s="44"/>
      <c r="BV91" s="44"/>
      <c r="BW91" s="44"/>
      <c r="BX91" s="44"/>
      <c r="BY91" s="44"/>
      <c r="BZ91" s="44"/>
    </row>
    <row r="92" spans="1:78" ht="18.95" customHeight="1" x14ac:dyDescent="0.2">
      <c r="A92" s="60"/>
      <c r="B92" s="60"/>
      <c r="C92" s="60"/>
      <c r="D92" s="60"/>
      <c r="E92" s="60"/>
      <c r="F92" s="60"/>
      <c r="G92" s="94" t="s">
        <v>60</v>
      </c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59"/>
      <c r="AP92" s="59"/>
      <c r="AQ92" s="59"/>
      <c r="AR92" s="59"/>
      <c r="AS92" s="59"/>
      <c r="AT92" s="59"/>
      <c r="AU92" s="59"/>
      <c r="AV92" s="59"/>
      <c r="AW92" s="88"/>
      <c r="AX92" s="88"/>
      <c r="AY92" s="88"/>
      <c r="AZ92" s="88"/>
      <c r="BA92" s="88"/>
      <c r="BB92" s="88"/>
      <c r="BC92" s="88"/>
      <c r="BD92" s="88"/>
      <c r="BE92" s="86"/>
      <c r="BF92" s="86"/>
      <c r="BG92" s="86"/>
      <c r="BH92" s="86"/>
      <c r="BI92" s="86"/>
      <c r="BJ92" s="86"/>
      <c r="BK92" s="86"/>
      <c r="BL92" s="86"/>
      <c r="BT92" s="44"/>
      <c r="BU92" s="44"/>
      <c r="BV92" s="44"/>
      <c r="BW92" s="44"/>
      <c r="BX92" s="44"/>
      <c r="BY92" s="44"/>
      <c r="BZ92" s="44"/>
    </row>
    <row r="93" spans="1:78" ht="34.5" customHeight="1" x14ac:dyDescent="0.2">
      <c r="A93" s="60"/>
      <c r="B93" s="60"/>
      <c r="C93" s="60"/>
      <c r="D93" s="60"/>
      <c r="E93" s="60"/>
      <c r="F93" s="60"/>
      <c r="G93" s="92" t="s">
        <v>111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66" t="s">
        <v>67</v>
      </c>
      <c r="AA93" s="66"/>
      <c r="AB93" s="66"/>
      <c r="AC93" s="66"/>
      <c r="AD93" s="66"/>
      <c r="AE93" s="66" t="s">
        <v>58</v>
      </c>
      <c r="AF93" s="66"/>
      <c r="AG93" s="66"/>
      <c r="AH93" s="66"/>
      <c r="AI93" s="66"/>
      <c r="AJ93" s="66"/>
      <c r="AK93" s="66"/>
      <c r="AL93" s="66"/>
      <c r="AM93" s="66"/>
      <c r="AN93" s="66"/>
      <c r="AO93" s="59"/>
      <c r="AP93" s="59"/>
      <c r="AQ93" s="59"/>
      <c r="AR93" s="59"/>
      <c r="AS93" s="59"/>
      <c r="AT93" s="59"/>
      <c r="AU93" s="59"/>
      <c r="AV93" s="59"/>
      <c r="AW93" s="88">
        <f>AW89</f>
        <v>50400</v>
      </c>
      <c r="AX93" s="88"/>
      <c r="AY93" s="88"/>
      <c r="AZ93" s="88"/>
      <c r="BA93" s="88"/>
      <c r="BB93" s="88"/>
      <c r="BC93" s="88"/>
      <c r="BD93" s="88"/>
      <c r="BE93" s="59">
        <f>AW93</f>
        <v>50400</v>
      </c>
      <c r="BF93" s="59"/>
      <c r="BG93" s="59"/>
      <c r="BH93" s="59"/>
      <c r="BI93" s="59"/>
      <c r="BJ93" s="59"/>
      <c r="BK93" s="59"/>
      <c r="BL93" s="59"/>
      <c r="BT93" s="44"/>
      <c r="BU93" s="44"/>
      <c r="BV93" s="44"/>
      <c r="BW93" s="44"/>
      <c r="BX93" s="44"/>
      <c r="BY93" s="44"/>
      <c r="BZ93" s="44"/>
    </row>
    <row r="94" spans="1:78" ht="19.5" customHeight="1" x14ac:dyDescent="0.2">
      <c r="A94" s="60"/>
      <c r="B94" s="60"/>
      <c r="C94" s="60"/>
      <c r="D94" s="60"/>
      <c r="E94" s="60"/>
      <c r="F94" s="60"/>
      <c r="G94" s="91" t="s">
        <v>49</v>
      </c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59"/>
      <c r="AP94" s="59"/>
      <c r="AQ94" s="59"/>
      <c r="AR94" s="59"/>
      <c r="AS94" s="59"/>
      <c r="AT94" s="59"/>
      <c r="AU94" s="59"/>
      <c r="AV94" s="59"/>
      <c r="AW94" s="88"/>
      <c r="AX94" s="88"/>
      <c r="AY94" s="88"/>
      <c r="AZ94" s="88"/>
      <c r="BA94" s="88"/>
      <c r="BB94" s="88"/>
      <c r="BC94" s="88"/>
      <c r="BD94" s="88"/>
      <c r="BE94" s="86"/>
      <c r="BF94" s="86"/>
      <c r="BG94" s="86"/>
      <c r="BH94" s="86"/>
      <c r="BI94" s="86"/>
      <c r="BJ94" s="86"/>
      <c r="BK94" s="86"/>
      <c r="BL94" s="86"/>
      <c r="BT94" s="44"/>
      <c r="BU94" s="44"/>
      <c r="BV94" s="44"/>
      <c r="BW94" s="44"/>
      <c r="BX94" s="44"/>
      <c r="BY94" s="44"/>
      <c r="BZ94" s="44"/>
    </row>
    <row r="95" spans="1:78" ht="36" customHeight="1" x14ac:dyDescent="0.2">
      <c r="A95" s="60"/>
      <c r="B95" s="60"/>
      <c r="C95" s="60"/>
      <c r="D95" s="60"/>
      <c r="E95" s="60"/>
      <c r="F95" s="60"/>
      <c r="G95" s="89" t="s">
        <v>57</v>
      </c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66" t="s">
        <v>50</v>
      </c>
      <c r="AA95" s="66"/>
      <c r="AB95" s="66"/>
      <c r="AC95" s="66"/>
      <c r="AD95" s="66"/>
      <c r="AE95" s="66" t="s">
        <v>58</v>
      </c>
      <c r="AF95" s="66"/>
      <c r="AG95" s="66"/>
      <c r="AH95" s="66"/>
      <c r="AI95" s="66"/>
      <c r="AJ95" s="66"/>
      <c r="AK95" s="66"/>
      <c r="AL95" s="66"/>
      <c r="AM95" s="66"/>
      <c r="AN95" s="66"/>
      <c r="AO95" s="59"/>
      <c r="AP95" s="59"/>
      <c r="AQ95" s="59"/>
      <c r="AR95" s="59"/>
      <c r="AS95" s="59"/>
      <c r="AT95" s="59"/>
      <c r="AU95" s="59"/>
      <c r="AV95" s="59"/>
      <c r="AW95" s="90">
        <f>AW88/800002.05*100</f>
        <v>6.2999838562913677</v>
      </c>
      <c r="AX95" s="90" t="e">
        <f>#REF!/33361779.74*100</f>
        <v>#REF!</v>
      </c>
      <c r="AY95" s="90" t="e">
        <f>#REF!/55379000*100</f>
        <v>#REF!</v>
      </c>
      <c r="AZ95" s="90" t="e">
        <f>#REF!/33361779.74*100</f>
        <v>#REF!</v>
      </c>
      <c r="BA95" s="90" t="e">
        <f>#REF!/55379000*100</f>
        <v>#REF!</v>
      </c>
      <c r="BB95" s="90" t="e">
        <f>#REF!/33361779.74*100</f>
        <v>#REF!</v>
      </c>
      <c r="BC95" s="90" t="e">
        <f>#REF!/55379000*100</f>
        <v>#REF!</v>
      </c>
      <c r="BD95" s="90" t="e">
        <f>#REF!/33361779.74*100</f>
        <v>#REF!</v>
      </c>
      <c r="BE95" s="86">
        <f>AW95</f>
        <v>6.2999838562913677</v>
      </c>
      <c r="BF95" s="86"/>
      <c r="BG95" s="86"/>
      <c r="BH95" s="86"/>
      <c r="BI95" s="86"/>
      <c r="BJ95" s="86"/>
      <c r="BK95" s="86"/>
      <c r="BL95" s="86"/>
      <c r="BT95" s="44"/>
      <c r="BU95" s="44"/>
      <c r="BV95" s="44"/>
      <c r="BW95" s="44"/>
      <c r="BX95" s="44"/>
      <c r="BY95" s="44"/>
      <c r="BZ95" s="44"/>
    </row>
    <row r="96" spans="1:78" ht="9" customHeight="1" x14ac:dyDescent="0.2">
      <c r="A96" s="28"/>
      <c r="B96" s="28"/>
      <c r="C96" s="28"/>
      <c r="D96" s="28"/>
      <c r="E96" s="28"/>
      <c r="F96" s="28"/>
      <c r="G96" s="43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29"/>
      <c r="AA96" s="29"/>
      <c r="AB96" s="29"/>
      <c r="AC96" s="29"/>
      <c r="AD96" s="29"/>
      <c r="AE96" s="29"/>
      <c r="AF96" s="28"/>
      <c r="AG96" s="28"/>
      <c r="AH96" s="28"/>
      <c r="AI96" s="28"/>
      <c r="AJ96" s="28"/>
      <c r="AK96" s="28"/>
      <c r="AL96" s="28"/>
      <c r="AM96" s="28"/>
      <c r="AN96" s="28"/>
      <c r="AO96" s="30"/>
      <c r="AP96" s="30"/>
      <c r="AQ96" s="30"/>
      <c r="AR96" s="30"/>
      <c r="AS96" s="30"/>
      <c r="AT96" s="30"/>
      <c r="AU96" s="30"/>
      <c r="AV96" s="30"/>
      <c r="AW96" s="48"/>
      <c r="AX96" s="48"/>
      <c r="AY96" s="48"/>
      <c r="AZ96" s="48"/>
      <c r="BA96" s="48"/>
      <c r="BB96" s="48"/>
      <c r="BC96" s="48"/>
      <c r="BD96" s="48"/>
      <c r="BE96" s="30"/>
      <c r="BF96" s="30"/>
      <c r="BG96" s="30"/>
      <c r="BH96" s="30"/>
      <c r="BI96" s="30"/>
      <c r="BJ96" s="30"/>
      <c r="BK96" s="30"/>
      <c r="BL96" s="30"/>
      <c r="BT96" s="44"/>
      <c r="BU96" s="44"/>
      <c r="BV96" s="44"/>
      <c r="BW96" s="44"/>
      <c r="BX96" s="44"/>
      <c r="BY96" s="44"/>
      <c r="BZ96" s="44"/>
    </row>
    <row r="97" spans="1:64" ht="33.75" customHeight="1" x14ac:dyDescent="0.25">
      <c r="A97" s="129" t="s">
        <v>69</v>
      </c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52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2"/>
      <c r="AM97" s="52"/>
      <c r="AN97" s="5"/>
      <c r="AO97" s="150" t="s">
        <v>70</v>
      </c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31"/>
      <c r="BI97" s="31"/>
      <c r="BJ97" s="31"/>
      <c r="BK97" s="31"/>
      <c r="BL97" s="31"/>
    </row>
    <row r="98" spans="1:64" ht="15.75" customHeight="1" x14ac:dyDescent="0.2">
      <c r="W98" s="160" t="s">
        <v>5</v>
      </c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O98" s="158" t="s">
        <v>65</v>
      </c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</row>
    <row r="99" spans="1:64" ht="15.75" customHeight="1" x14ac:dyDescent="0.2">
      <c r="A99" s="159" t="s">
        <v>3</v>
      </c>
      <c r="B99" s="159"/>
      <c r="C99" s="159"/>
      <c r="D99" s="159"/>
      <c r="E99" s="159"/>
      <c r="F99" s="159"/>
    </row>
    <row r="100" spans="1:64" ht="19.5" customHeight="1" x14ac:dyDescent="0.2">
      <c r="A100" s="152" t="s">
        <v>52</v>
      </c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</row>
    <row r="101" spans="1:64" x14ac:dyDescent="0.2">
      <c r="A101" s="35" t="s">
        <v>30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</row>
    <row r="102" spans="1:64" ht="6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1:64" ht="21.75" customHeight="1" x14ac:dyDescent="0.25">
      <c r="A103" s="157" t="s">
        <v>72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52"/>
      <c r="X103" s="52"/>
      <c r="Y103" s="52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2"/>
      <c r="AM103" s="52"/>
      <c r="AN103" s="5"/>
      <c r="AO103" s="128" t="s">
        <v>71</v>
      </c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</row>
    <row r="104" spans="1:64" ht="13.5" customHeight="1" x14ac:dyDescent="0.2">
      <c r="W104" s="160" t="s">
        <v>5</v>
      </c>
      <c r="X104" s="160"/>
      <c r="Y104" s="160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0"/>
      <c r="AM104" s="160"/>
      <c r="AN104" s="34"/>
      <c r="AO104" s="158" t="s">
        <v>65</v>
      </c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</row>
    <row r="105" spans="1:64" ht="12" customHeight="1" x14ac:dyDescent="0.2">
      <c r="A105" s="156">
        <f>AO7</f>
        <v>45684</v>
      </c>
      <c r="B105" s="156"/>
      <c r="C105" s="156"/>
      <c r="D105" s="156"/>
      <c r="E105" s="156"/>
      <c r="F105" s="156"/>
      <c r="G105" s="156"/>
      <c r="H105" s="156"/>
    </row>
    <row r="106" spans="1:64" ht="14.25" customHeight="1" x14ac:dyDescent="0.2">
      <c r="A106" s="155" t="s">
        <v>28</v>
      </c>
      <c r="B106" s="155"/>
      <c r="C106" s="155"/>
      <c r="D106" s="155"/>
      <c r="E106" s="155"/>
      <c r="F106" s="155"/>
      <c r="G106" s="155"/>
      <c r="H106" s="155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64" ht="12" customHeight="1" x14ac:dyDescent="0.2">
      <c r="A107" s="1" t="s">
        <v>29</v>
      </c>
    </row>
  </sheetData>
  <mergeCells count="350">
    <mergeCell ref="A74:F74"/>
    <mergeCell ref="G74:Y74"/>
    <mergeCell ref="Z74:AD74"/>
    <mergeCell ref="AE74:AN74"/>
    <mergeCell ref="AO74:AV74"/>
    <mergeCell ref="AW74:BD74"/>
    <mergeCell ref="BE74:BL74"/>
    <mergeCell ref="A78:F78"/>
    <mergeCell ref="G78:Y78"/>
    <mergeCell ref="Z78:AD78"/>
    <mergeCell ref="AE78:AN78"/>
    <mergeCell ref="AO78:AV78"/>
    <mergeCell ref="AW78:BD78"/>
    <mergeCell ref="BE78:BL78"/>
    <mergeCell ref="BE75:BL75"/>
    <mergeCell ref="AW76:BD76"/>
    <mergeCell ref="A75:F75"/>
    <mergeCell ref="Z83:AD83"/>
    <mergeCell ref="AE83:AN83"/>
    <mergeCell ref="AO83:AV83"/>
    <mergeCell ref="Z77:AD77"/>
    <mergeCell ref="AE77:AN77"/>
    <mergeCell ref="AO77:AV77"/>
    <mergeCell ref="G80:Y80"/>
    <mergeCell ref="A77:F77"/>
    <mergeCell ref="G77:Y77"/>
    <mergeCell ref="AO79:AV79"/>
    <mergeCell ref="BE76:BL76"/>
    <mergeCell ref="G75:Y75"/>
    <mergeCell ref="Z75:AD75"/>
    <mergeCell ref="AE75:AN75"/>
    <mergeCell ref="AO76:AV76"/>
    <mergeCell ref="AW77:BD77"/>
    <mergeCell ref="BE77:BL77"/>
    <mergeCell ref="BE50:BL50"/>
    <mergeCell ref="AW48:BD48"/>
    <mergeCell ref="AW49:BD49"/>
    <mergeCell ref="AW50:BD50"/>
    <mergeCell ref="D49:AN49"/>
    <mergeCell ref="D50:AN50"/>
    <mergeCell ref="AO48:AV48"/>
    <mergeCell ref="AO49:AV49"/>
    <mergeCell ref="AO50:AV50"/>
    <mergeCell ref="D48:AN48"/>
    <mergeCell ref="D61:AN61"/>
    <mergeCell ref="D64:AN64"/>
    <mergeCell ref="AW68:BD68"/>
    <mergeCell ref="BE69:BL69"/>
    <mergeCell ref="G69:Y69"/>
    <mergeCell ref="BE68:BL68"/>
    <mergeCell ref="AE69:AN69"/>
    <mergeCell ref="AO69:AV69"/>
    <mergeCell ref="A68:F68"/>
    <mergeCell ref="AW69:BD69"/>
    <mergeCell ref="BE45:BL45"/>
    <mergeCell ref="G68:Y68"/>
    <mergeCell ref="Z68:AD68"/>
    <mergeCell ref="AE68:AN68"/>
    <mergeCell ref="AO68:AV68"/>
    <mergeCell ref="BE48:BL48"/>
    <mergeCell ref="BE49:BL49"/>
    <mergeCell ref="BE64:BL64"/>
    <mergeCell ref="AW59:BD60"/>
    <mergeCell ref="AW64:BD64"/>
    <mergeCell ref="A38:F38"/>
    <mergeCell ref="A45:C45"/>
    <mergeCell ref="AO55:AV55"/>
    <mergeCell ref="D43:AN44"/>
    <mergeCell ref="AW45:BD45"/>
    <mergeCell ref="AW55:BD55"/>
    <mergeCell ref="D51:AN51"/>
    <mergeCell ref="D47:AN47"/>
    <mergeCell ref="G38:BL38"/>
    <mergeCell ref="AW54:BD54"/>
    <mergeCell ref="A106:H106"/>
    <mergeCell ref="A105:H105"/>
    <mergeCell ref="A103:V103"/>
    <mergeCell ref="AO104:BG104"/>
    <mergeCell ref="AO98:BG98"/>
    <mergeCell ref="A99:F99"/>
    <mergeCell ref="AO103:BG103"/>
    <mergeCell ref="W98:AM98"/>
    <mergeCell ref="W104:AM104"/>
    <mergeCell ref="AS21:BC21"/>
    <mergeCell ref="A100:V100"/>
    <mergeCell ref="A66:BL66"/>
    <mergeCell ref="A64:C64"/>
    <mergeCell ref="A59:C60"/>
    <mergeCell ref="BE43:BL44"/>
    <mergeCell ref="BE55:BL55"/>
    <mergeCell ref="AE21:AR21"/>
    <mergeCell ref="I22:S22"/>
    <mergeCell ref="A21:T21"/>
    <mergeCell ref="B15:L15"/>
    <mergeCell ref="B13:L13"/>
    <mergeCell ref="AO97:BG97"/>
    <mergeCell ref="T22:W22"/>
    <mergeCell ref="N18:Y18"/>
    <mergeCell ref="N15:AS15"/>
    <mergeCell ref="A24:BL24"/>
    <mergeCell ref="A29:F29"/>
    <mergeCell ref="BD21:BL21"/>
    <mergeCell ref="BE19:BL19"/>
    <mergeCell ref="AO1:BL1"/>
    <mergeCell ref="BE18:BL18"/>
    <mergeCell ref="AO2:BL2"/>
    <mergeCell ref="AO6:BF6"/>
    <mergeCell ref="AO4:BL4"/>
    <mergeCell ref="AO7:AU7"/>
    <mergeCell ref="A10:BL10"/>
    <mergeCell ref="B12:L12"/>
    <mergeCell ref="AO5:BL5"/>
    <mergeCell ref="AA18:AI18"/>
    <mergeCell ref="AO3:BL3"/>
    <mergeCell ref="A41:AZ41"/>
    <mergeCell ref="AK18:BC18"/>
    <mergeCell ref="AK19:BC19"/>
    <mergeCell ref="A22:H22"/>
    <mergeCell ref="A25:BL25"/>
    <mergeCell ref="AA19:AI19"/>
    <mergeCell ref="A35:BL35"/>
    <mergeCell ref="A33:BL33"/>
    <mergeCell ref="B19:L19"/>
    <mergeCell ref="B18:L18"/>
    <mergeCell ref="B16:L16"/>
    <mergeCell ref="AU13:BB13"/>
    <mergeCell ref="A28:F28"/>
    <mergeCell ref="A43:C44"/>
    <mergeCell ref="BE42:BL42"/>
    <mergeCell ref="AW43:BD44"/>
    <mergeCell ref="AO43:AV44"/>
    <mergeCell ref="U21:AD21"/>
    <mergeCell ref="G29:BL29"/>
    <mergeCell ref="G37:BL37"/>
    <mergeCell ref="G36:BL36"/>
    <mergeCell ref="A36:F36"/>
    <mergeCell ref="A30:F30"/>
    <mergeCell ref="A32:BL32"/>
    <mergeCell ref="G28:BL28"/>
    <mergeCell ref="A37:F37"/>
    <mergeCell ref="AW7:BF7"/>
    <mergeCell ref="N12:AS12"/>
    <mergeCell ref="N13:AS13"/>
    <mergeCell ref="AU16:BB16"/>
    <mergeCell ref="AU15:BB15"/>
    <mergeCell ref="BE59:BL60"/>
    <mergeCell ref="AU12:BB12"/>
    <mergeCell ref="G30:BL30"/>
    <mergeCell ref="A27:BL27"/>
    <mergeCell ref="N19:Y19"/>
    <mergeCell ref="N16:AS16"/>
    <mergeCell ref="A9:BL9"/>
    <mergeCell ref="BE58:BL58"/>
    <mergeCell ref="A97:X97"/>
    <mergeCell ref="A57:BL57"/>
    <mergeCell ref="A55:C55"/>
    <mergeCell ref="A61:C61"/>
    <mergeCell ref="D45:AN45"/>
    <mergeCell ref="D55:AN55"/>
    <mergeCell ref="AO47:AV47"/>
    <mergeCell ref="AO59:AV60"/>
    <mergeCell ref="AO61:AV61"/>
    <mergeCell ref="A39:F39"/>
    <mergeCell ref="G39:BL39"/>
    <mergeCell ref="BE46:BL46"/>
    <mergeCell ref="A46:C46"/>
    <mergeCell ref="D46:AN46"/>
    <mergeCell ref="AO46:AV46"/>
    <mergeCell ref="AO45:AV45"/>
    <mergeCell ref="BE61:BL61"/>
    <mergeCell ref="AO64:AV64"/>
    <mergeCell ref="AW46:BD46"/>
    <mergeCell ref="A48:C48"/>
    <mergeCell ref="A49:C49"/>
    <mergeCell ref="A50:C50"/>
    <mergeCell ref="A69:F69"/>
    <mergeCell ref="Z69:AD69"/>
    <mergeCell ref="A47:C47"/>
    <mergeCell ref="A63:C63"/>
    <mergeCell ref="AW53:BD53"/>
    <mergeCell ref="AW47:BD47"/>
    <mergeCell ref="BE47:BL47"/>
    <mergeCell ref="BE62:BL62"/>
    <mergeCell ref="A62:C62"/>
    <mergeCell ref="D62:AN62"/>
    <mergeCell ref="AO62:AV62"/>
    <mergeCell ref="AW62:BD62"/>
    <mergeCell ref="A54:C54"/>
    <mergeCell ref="AO51:AV51"/>
    <mergeCell ref="AO52:AV52"/>
    <mergeCell ref="A76:F76"/>
    <mergeCell ref="AW80:BD80"/>
    <mergeCell ref="BE80:BL80"/>
    <mergeCell ref="G79:Y79"/>
    <mergeCell ref="A79:F79"/>
    <mergeCell ref="A80:F80"/>
    <mergeCell ref="Z80:AD80"/>
    <mergeCell ref="AE80:AN80"/>
    <mergeCell ref="BE79:BL79"/>
    <mergeCell ref="AW79:BD79"/>
    <mergeCell ref="A81:F81"/>
    <mergeCell ref="G81:Y81"/>
    <mergeCell ref="Z81:AD81"/>
    <mergeCell ref="AE81:AN81"/>
    <mergeCell ref="G84:Y84"/>
    <mergeCell ref="A83:F83"/>
    <mergeCell ref="G83:Y83"/>
    <mergeCell ref="AE84:AN84"/>
    <mergeCell ref="AW83:BD83"/>
    <mergeCell ref="G76:Y76"/>
    <mergeCell ref="AO75:AV75"/>
    <mergeCell ref="Z71:AD71"/>
    <mergeCell ref="AO81:AV81"/>
    <mergeCell ref="G71:Y71"/>
    <mergeCell ref="Z76:AD76"/>
    <mergeCell ref="AE76:AN76"/>
    <mergeCell ref="AE79:AN79"/>
    <mergeCell ref="Z79:AD79"/>
    <mergeCell ref="BE83:BL83"/>
    <mergeCell ref="BE70:BL70"/>
    <mergeCell ref="A71:F71"/>
    <mergeCell ref="BE73:BL73"/>
    <mergeCell ref="Z84:AD84"/>
    <mergeCell ref="AW71:BD71"/>
    <mergeCell ref="AW75:BD75"/>
    <mergeCell ref="AW73:BD73"/>
    <mergeCell ref="AE71:AN71"/>
    <mergeCell ref="AO71:AV71"/>
    <mergeCell ref="BE85:BL85"/>
    <mergeCell ref="AW84:BD84"/>
    <mergeCell ref="BE84:BL84"/>
    <mergeCell ref="A70:F70"/>
    <mergeCell ref="G70:BD70"/>
    <mergeCell ref="AW72:BD72"/>
    <mergeCell ref="BE81:BL81"/>
    <mergeCell ref="A84:F84"/>
    <mergeCell ref="A73:F73"/>
    <mergeCell ref="G73:Y73"/>
    <mergeCell ref="AO84:AV84"/>
    <mergeCell ref="AW85:BD85"/>
    <mergeCell ref="D63:AN63"/>
    <mergeCell ref="AO63:AV63"/>
    <mergeCell ref="AW63:BD63"/>
    <mergeCell ref="Z85:AD85"/>
    <mergeCell ref="AW82:BD82"/>
    <mergeCell ref="AO73:AV73"/>
    <mergeCell ref="AO80:AV80"/>
    <mergeCell ref="A85:F85"/>
    <mergeCell ref="BE86:BL86"/>
    <mergeCell ref="A87:F87"/>
    <mergeCell ref="G87:Y87"/>
    <mergeCell ref="BE87:BL87"/>
    <mergeCell ref="AE85:AN85"/>
    <mergeCell ref="AO87:AV87"/>
    <mergeCell ref="Z87:AD87"/>
    <mergeCell ref="G86:BD86"/>
    <mergeCell ref="AO85:AV85"/>
    <mergeCell ref="AE87:AN87"/>
    <mergeCell ref="G85:Y85"/>
    <mergeCell ref="AW88:BD88"/>
    <mergeCell ref="A86:F86"/>
    <mergeCell ref="AW87:BD87"/>
    <mergeCell ref="A88:F88"/>
    <mergeCell ref="G88:Y88"/>
    <mergeCell ref="Z88:AD88"/>
    <mergeCell ref="AE88:AN88"/>
    <mergeCell ref="AO88:AV88"/>
    <mergeCell ref="BE88:BL88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BE92:BL92"/>
    <mergeCell ref="A91:F91"/>
    <mergeCell ref="G91:Y91"/>
    <mergeCell ref="Z91:AD91"/>
    <mergeCell ref="AE91:AN91"/>
    <mergeCell ref="AO91:AV91"/>
    <mergeCell ref="AW91:BD91"/>
    <mergeCell ref="A92:F92"/>
    <mergeCell ref="G92:Y92"/>
    <mergeCell ref="Z92:AD92"/>
    <mergeCell ref="AO93:AV93"/>
    <mergeCell ref="AW93:BD93"/>
    <mergeCell ref="AE92:AN92"/>
    <mergeCell ref="AO92:AV92"/>
    <mergeCell ref="G89:Y89"/>
    <mergeCell ref="Z89:AD89"/>
    <mergeCell ref="AE89:AN89"/>
    <mergeCell ref="AO89:AV89"/>
    <mergeCell ref="AW89:BD89"/>
    <mergeCell ref="AW95:BD95"/>
    <mergeCell ref="A94:F94"/>
    <mergeCell ref="G94:Y94"/>
    <mergeCell ref="Z94:AD94"/>
    <mergeCell ref="AE94:AN94"/>
    <mergeCell ref="AO94:AV94"/>
    <mergeCell ref="AW94:BD94"/>
    <mergeCell ref="AO82:AV82"/>
    <mergeCell ref="A95:F95"/>
    <mergeCell ref="G95:Y95"/>
    <mergeCell ref="Z95:AD95"/>
    <mergeCell ref="AE95:AN95"/>
    <mergeCell ref="AO95:AV95"/>
    <mergeCell ref="A93:F93"/>
    <mergeCell ref="G93:Y93"/>
    <mergeCell ref="Z93:AD93"/>
    <mergeCell ref="AE93:AN93"/>
    <mergeCell ref="Z72:AD72"/>
    <mergeCell ref="AE72:AN72"/>
    <mergeCell ref="A53:C53"/>
    <mergeCell ref="D53:AN53"/>
    <mergeCell ref="BE95:BL95"/>
    <mergeCell ref="BE93:BL93"/>
    <mergeCell ref="BE94:BL94"/>
    <mergeCell ref="BE91:BL91"/>
    <mergeCell ref="AW92:BD92"/>
    <mergeCell ref="AO72:AV72"/>
    <mergeCell ref="A82:F82"/>
    <mergeCell ref="G82:Y82"/>
    <mergeCell ref="Z82:AD82"/>
    <mergeCell ref="AE82:AN82"/>
    <mergeCell ref="BE51:BL51"/>
    <mergeCell ref="BE52:BL52"/>
    <mergeCell ref="A51:C51"/>
    <mergeCell ref="A52:C52"/>
    <mergeCell ref="A72:F72"/>
    <mergeCell ref="G72:Y72"/>
    <mergeCell ref="D52:AN52"/>
    <mergeCell ref="AO53:AV53"/>
    <mergeCell ref="AO54:AV54"/>
    <mergeCell ref="Z73:AD73"/>
    <mergeCell ref="AE73:AN73"/>
    <mergeCell ref="BE82:BL82"/>
    <mergeCell ref="BE72:BL72"/>
    <mergeCell ref="AW81:BD81"/>
    <mergeCell ref="D54:AN54"/>
    <mergeCell ref="D59:AN60"/>
    <mergeCell ref="AW51:BD51"/>
    <mergeCell ref="AW52:BD52"/>
    <mergeCell ref="BE53:BL53"/>
    <mergeCell ref="BE54:BL54"/>
    <mergeCell ref="BE71:BL71"/>
    <mergeCell ref="BE63:BL63"/>
    <mergeCell ref="AW61:BD61"/>
  </mergeCells>
  <phoneticPr fontId="0" type="noConversion"/>
  <conditionalFormatting sqref="D55 G67:G96">
    <cfRule type="cellIs" dxfId="33" priority="444" stopIfTrue="1" operator="equal">
      <formula>#REF!</formula>
    </cfRule>
  </conditionalFormatting>
  <conditionalFormatting sqref="A67:F96">
    <cfRule type="cellIs" dxfId="32" priority="445" stopIfTrue="1" operator="equal">
      <formula>0</formula>
    </cfRule>
  </conditionalFormatting>
  <conditionalFormatting sqref="D53 D46 G80:G83">
    <cfRule type="cellIs" dxfId="31" priority="617" stopIfTrue="1" operator="equal">
      <formula>#REF!</formula>
    </cfRule>
  </conditionalFormatting>
  <conditionalFormatting sqref="G89 G76 G68">
    <cfRule type="cellIs" dxfId="30" priority="689" stopIfTrue="1" operator="equal">
      <formula>#REF!</formula>
    </cfRule>
  </conditionalFormatting>
  <conditionalFormatting sqref="G91">
    <cfRule type="cellIs" dxfId="29" priority="796" stopIfTrue="1" operator="equal">
      <formula>#REF!</formula>
    </cfRule>
  </conditionalFormatting>
  <conditionalFormatting sqref="G93 G90:G91">
    <cfRule type="cellIs" dxfId="28" priority="861" stopIfTrue="1" operator="equal">
      <formula>#REF!</formula>
    </cfRule>
  </conditionalFormatting>
  <conditionalFormatting sqref="G90:G93">
    <cfRule type="cellIs" dxfId="27" priority="337" stopIfTrue="1" operator="equal">
      <formula>#REF!</formula>
    </cfRule>
  </conditionalFormatting>
  <conditionalFormatting sqref="D53 D46">
    <cfRule type="cellIs" dxfId="26" priority="336" stopIfTrue="1" operator="equal">
      <formula>#REF!</formula>
    </cfRule>
  </conditionalFormatting>
  <conditionalFormatting sqref="G94">
    <cfRule type="cellIs" dxfId="25" priority="314" stopIfTrue="1" operator="equal">
      <formula>#REF!</formula>
    </cfRule>
  </conditionalFormatting>
  <conditionalFormatting sqref="G71:G72">
    <cfRule type="cellIs" dxfId="24" priority="199" stopIfTrue="1" operator="equal">
      <formula>$G70</formula>
    </cfRule>
  </conditionalFormatting>
  <conditionalFormatting sqref="G73:G75">
    <cfRule type="cellIs" dxfId="23" priority="198" stopIfTrue="1" operator="equal">
      <formula>$G71</formula>
    </cfRule>
  </conditionalFormatting>
  <conditionalFormatting sqref="G79">
    <cfRule type="cellIs" dxfId="22" priority="191" stopIfTrue="1" operator="equal">
      <formula>$G70</formula>
    </cfRule>
  </conditionalFormatting>
  <conditionalFormatting sqref="G69">
    <cfRule type="cellIs" dxfId="21" priority="189" stopIfTrue="1" operator="equal">
      <formula>$G68</formula>
    </cfRule>
  </conditionalFormatting>
  <conditionalFormatting sqref="G80">
    <cfRule type="cellIs" dxfId="20" priority="96" stopIfTrue="1" operator="equal">
      <formula>#REF!</formula>
    </cfRule>
  </conditionalFormatting>
  <conditionalFormatting sqref="G80">
    <cfRule type="cellIs" dxfId="19" priority="94" stopIfTrue="1" operator="equal">
      <formula>#REF!</formula>
    </cfRule>
  </conditionalFormatting>
  <conditionalFormatting sqref="H71:L72">
    <cfRule type="cellIs" dxfId="18" priority="58" stopIfTrue="1" operator="equal">
      <formula>$G70</formula>
    </cfRule>
  </conditionalFormatting>
  <conditionalFormatting sqref="G77:G79">
    <cfRule type="cellIs" dxfId="17" priority="906" stopIfTrue="1" operator="equal">
      <formula>#REF!</formula>
    </cfRule>
  </conditionalFormatting>
  <conditionalFormatting sqref="G80">
    <cfRule type="cellIs" dxfId="16" priority="42" stopIfTrue="1" operator="equal">
      <formula>#REF!</formula>
    </cfRule>
  </conditionalFormatting>
  <conditionalFormatting sqref="G87:G89">
    <cfRule type="cellIs" dxfId="15" priority="32" stopIfTrue="1" operator="equal">
      <formula>$G86</formula>
    </cfRule>
  </conditionalFormatting>
  <conditionalFormatting sqref="G89">
    <cfRule type="cellIs" dxfId="14" priority="31" stopIfTrue="1" operator="equal">
      <formula>$G87</formula>
    </cfRule>
  </conditionalFormatting>
  <conditionalFormatting sqref="G89">
    <cfRule type="cellIs" dxfId="13" priority="30" stopIfTrue="1" operator="equal">
      <formula>$G86</formula>
    </cfRule>
  </conditionalFormatting>
  <conditionalFormatting sqref="G94">
    <cfRule type="cellIs" dxfId="12" priority="29" stopIfTrue="1" operator="equal">
      <formula>$G87</formula>
    </cfRule>
  </conditionalFormatting>
  <conditionalFormatting sqref="G92">
    <cfRule type="cellIs" dxfId="11" priority="28" stopIfTrue="1" operator="equal">
      <formula>$G87</formula>
    </cfRule>
  </conditionalFormatting>
  <conditionalFormatting sqref="G86">
    <cfRule type="cellIs" dxfId="10" priority="27" stopIfTrue="1" operator="equal">
      <formula>$G85</formula>
    </cfRule>
  </conditionalFormatting>
  <conditionalFormatting sqref="G88:L88">
    <cfRule type="cellIs" dxfId="9" priority="26" stopIfTrue="1" operator="equal">
      <formula>$G87</formula>
    </cfRule>
  </conditionalFormatting>
  <conditionalFormatting sqref="G88">
    <cfRule type="cellIs" dxfId="8" priority="25" stopIfTrue="1" operator="equal">
      <formula>$G86</formula>
    </cfRule>
  </conditionalFormatting>
  <conditionalFormatting sqref="G89">
    <cfRule type="cellIs" dxfId="7" priority="24" stopIfTrue="1" operator="equal">
      <formula>$G91</formula>
    </cfRule>
  </conditionalFormatting>
  <conditionalFormatting sqref="G91 G77:G78">
    <cfRule type="cellIs" dxfId="6" priority="23" stopIfTrue="1" operator="equal">
      <formula>#REF!</formula>
    </cfRule>
  </conditionalFormatting>
  <conditionalFormatting sqref="G89">
    <cfRule type="cellIs" dxfId="5" priority="22" stopIfTrue="1" operator="equal">
      <formula>$G85</formula>
    </cfRule>
  </conditionalFormatting>
  <conditionalFormatting sqref="G81:G83">
    <cfRule type="cellIs" dxfId="4" priority="909" stopIfTrue="1" operator="equal">
      <formula>$G71</formula>
    </cfRule>
  </conditionalFormatting>
  <conditionalFormatting sqref="G72">
    <cfRule type="cellIs" dxfId="3" priority="3" stopIfTrue="1" operator="equal">
      <formula>$G71</formula>
    </cfRule>
  </conditionalFormatting>
  <conditionalFormatting sqref="G72:L72">
    <cfRule type="cellIs" dxfId="2" priority="2" stopIfTrue="1" operator="equal">
      <formula>$G71</formula>
    </cfRule>
  </conditionalFormatting>
  <conditionalFormatting sqref="G72">
    <cfRule type="cellIs" dxfId="1" priority="1" stopIfTrue="1" operator="equal">
      <formula>$G70</formula>
    </cfRule>
  </conditionalFormatting>
  <conditionalFormatting sqref="G70">
    <cfRule type="cellIs" dxfId="0" priority="922" stopIfTrue="1" operator="equal">
      <formula>#REF!</formula>
    </cfRule>
  </conditionalFormatting>
  <pageMargins left="0.11811023622047245" right="0.11811023622047245" top="0.19685039370078741" bottom="0.19685039370078741" header="0" footer="0"/>
  <pageSetup paperSize="9" scale="75" fitToHeight="500" orientation="landscape" r:id="rId1"/>
  <headerFooter alignWithMargins="0"/>
  <rowBreaks count="2" manualBreakCount="2">
    <brk id="39" max="64" man="1"/>
    <brk id="7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2025-01-09T07:35:06Z</cp:lastPrinted>
  <dcterms:created xsi:type="dcterms:W3CDTF">2016-08-15T09:54:21Z</dcterms:created>
  <dcterms:modified xsi:type="dcterms:W3CDTF">2025-02-21T09:49:24Z</dcterms:modified>
</cp:coreProperties>
</file>