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416091" sheetId="2" r:id="rId1"/>
  </sheets>
  <definedNames>
    <definedName name="_xlnm.Print_Area" localSheetId="0">'1416091'!$A$1:$BM$90</definedName>
  </definedNames>
  <calcPr calcId="152511"/>
</workbook>
</file>

<file path=xl/calcChain.xml><?xml version="1.0" encoding="utf-8"?>
<calcChain xmlns="http://schemas.openxmlformats.org/spreadsheetml/2006/main">
  <c r="AW78" i="2" l="1"/>
  <c r="BE78" i="2" s="1"/>
  <c r="AX78" i="2"/>
  <c r="AY78" i="2"/>
  <c r="AZ78" i="2"/>
  <c r="BA78" i="2"/>
  <c r="BB78" i="2"/>
  <c r="BC78" i="2"/>
  <c r="BD78" i="2"/>
  <c r="AW77" i="2"/>
  <c r="BE77" i="2"/>
  <c r="AX77" i="2"/>
  <c r="AY77" i="2"/>
  <c r="AZ77" i="2"/>
  <c r="BA77" i="2"/>
  <c r="BB77" i="2"/>
  <c r="BC77" i="2"/>
  <c r="BD77" i="2"/>
  <c r="AW73" i="2"/>
  <c r="BE73" i="2" s="1"/>
  <c r="AW74" i="2"/>
  <c r="BE74" i="2" s="1"/>
  <c r="BE70" i="2"/>
  <c r="BE69" i="2"/>
  <c r="BE65" i="2"/>
  <c r="BE66" i="2"/>
  <c r="AW64" i="2"/>
  <c r="AW76" i="2" s="1"/>
  <c r="BE76" i="2" s="1"/>
  <c r="BD76" i="2"/>
  <c r="BC76" i="2"/>
  <c r="BB76" i="2"/>
  <c r="BA76" i="2"/>
  <c r="AZ76" i="2"/>
  <c r="AY76" i="2"/>
  <c r="AX76" i="2"/>
  <c r="BE68" i="2"/>
  <c r="A88" i="2"/>
  <c r="AO55" i="2"/>
  <c r="BE64" i="2" l="1"/>
  <c r="AW72" i="2"/>
  <c r="BE72" i="2" s="1"/>
  <c r="AW63" i="2"/>
  <c r="AK46" i="2" l="1"/>
  <c r="BE63" i="2"/>
  <c r="AK47" i="2" l="1"/>
  <c r="AS46" i="2"/>
  <c r="I23" i="2" l="1"/>
  <c r="U22" i="2" s="1"/>
  <c r="AS47" i="2"/>
  <c r="AW54" i="2"/>
  <c r="BE54" i="2" l="1"/>
  <c r="AW55" i="2"/>
  <c r="BE55" i="2" s="1"/>
</calcChain>
</file>

<file path=xl/sharedStrings.xml><?xml version="1.0" encoding="utf-8"?>
<sst xmlns="http://schemas.openxmlformats.org/spreadsheetml/2006/main" count="132" uniqueCount="91">
  <si>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</si>
  <si>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</si>
  <si>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</si>
  <si>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</si>
  <si>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</si>
  <si>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</si>
  <si>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</si>
  <si>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</si>
  <si>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</si>
  <si>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</si>
  <si>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</si>
  <si>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</si>
  <si>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</si>
  <si>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</si>
  <si>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</si>
  <si>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</si>
  <si>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</si>
  <si>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</si>
  <si>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</si>
  <si>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</si>
  <si>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</si>
  <si>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</si>
  <si>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</si>
  <si>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</si>
  <si>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</si>
  <si>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</si>
  <si>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</si>
  <si>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</si>
  <si>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</si>
  <si>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</si>
  <si>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</si>
  <si>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</si>
  <si>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</si>
  <si>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</si>
  <si>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</si>
  <si>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</si>
  <si>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</si>
  <si>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</si>
  <si>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</si>
  <si>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</si>
  <si>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</si>
  <si>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</si>
  <si>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</si>
  <si>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</si>
  <si>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</si>
  <si>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</si>
  <si>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власних повноважень міських рад в галузі будівництва, реконструкції об'єктів комунального господарства, шляхів місцевого значення</t>
  </si>
  <si>
    <t>УСЬОГО</t>
  </si>
  <si>
    <t>затрат</t>
  </si>
  <si>
    <t>грн.</t>
  </si>
  <si>
    <t>якості</t>
  </si>
  <si>
    <t>відс.</t>
  </si>
  <si>
    <t>Забезпечення розвитку інфрастуктури території</t>
  </si>
  <si>
    <t>Фінансове управління Хмельницької міської ради</t>
  </si>
  <si>
    <t>03356163</t>
  </si>
  <si>
    <t>Будівництво об`єктів житлово-комунального господарства</t>
  </si>
  <si>
    <t>рішення сесії міської ради</t>
  </si>
  <si>
    <t>Управління комунальної інфраструктури Хмельницької міської ради</t>
  </si>
  <si>
    <t>розрахунково</t>
  </si>
  <si>
    <t>гривень</t>
  </si>
  <si>
    <t>Наказ</t>
  </si>
  <si>
    <t>2256400000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</si>
  <si>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</si>
  <si>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</si>
  <si>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Завдання 1. Забезпечення будівництва об’єктів</t>
  </si>
  <si>
    <t>Забезпечення будівництва об’єктів</t>
  </si>
  <si>
    <t>продукту</t>
  </si>
  <si>
    <t>од.</t>
  </si>
  <si>
    <t>ефективності</t>
  </si>
  <si>
    <t>обсяг видатків, в т. ч.:</t>
  </si>
  <si>
    <t>Василь КАБАЛЬСЬКИЙ</t>
  </si>
  <si>
    <t>Начальник фінансового управління</t>
  </si>
  <si>
    <t>Сергій ЯМЧУК</t>
  </si>
  <si>
    <t xml:space="preserve">Заступник директора департаменту інфраструктури міста – начальник управління комунальної інфраструктури </t>
  </si>
  <si>
    <t xml:space="preserve">відсоток передбачених коштів з врахуванням попередніх періодів на «Нове будівництвоводогону в с. Велика Калинівка Хмельницього району Хмельницької області» відповідно до зведеного кошторису </t>
  </si>
  <si>
    <t>6091</t>
  </si>
  <si>
    <t>0640</t>
  </si>
  <si>
    <t>бюджетної програми місцевого бюджету на 2025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</si>
  <si>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"Про бюджет Хмельницької міської територіальної громади на 2025 рік"</t>
  </si>
  <si>
    <t>обсяг видатків на нове будівництво зовнішніх мереж водопостачання в с. Копистин, Хмельницього району Хмельницької області</t>
  </si>
  <si>
    <t>обсяг видатків на нове будівництво водогону в с. Велика Калинівка, Хмельницього району Хмельницької області (коригування). Водозабірна свердловина</t>
  </si>
  <si>
    <t>обсяг видатків на будівництво артезіанської свердловини, водонапірної башти та водогону в с. Малашівці, Хмельницього району Хмельницької області (коригування)</t>
  </si>
  <si>
    <t>титульний список</t>
  </si>
  <si>
    <t xml:space="preserve">кількість об`єктів (артезіанська свердловина), які необхідно та планується побудувати </t>
  </si>
  <si>
    <t xml:space="preserve">кількість об`єктів (водогін), які необхідно та планується побудувати </t>
  </si>
  <si>
    <t xml:space="preserve">кількість об`єктів (зовнішні мережі водопостачання), які необхідно та планується побудувати </t>
  </si>
  <si>
    <t>витрати на будівництво одного об`єкту (артезіанська свердловина)</t>
  </si>
  <si>
    <t>витрати на будівництво одного об`єкту(зовнішні мережі водопостачання)</t>
  </si>
  <si>
    <t>витрати на будівництво одного об`єкту (водогін)</t>
  </si>
  <si>
    <t xml:space="preserve">відсоток передбачених коштів з врахуванням попередніх періодів на «Будівництво артезіанської свердловини, водонапірної башти та водогону в с. Малашівці, Хмельницього району Хмельницької області (коригування)» відповідно до зведеного кошторису </t>
  </si>
  <si>
    <t xml:space="preserve">відсоток передбачених коштів з врахуванням попередніх періодів на «Нове будівництво водогону зовнішніх мереж водопостачання в с. Копистин, Хмельницього району Хмельницької області» відповідно до зведеного кошторису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</si>
</sst>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2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quotePrefix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16" fillId="0" borderId="2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4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left" wrapText="1"/>
    </xf>
    <xf numFmtId="4" fontId="9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2" borderId="2" xfId="0" quotePrefix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0"/>
  <sheetViews>
    <sheetView tabSelected="1" view="pageBreakPreview" zoomScaleNormal="100" zoomScaleSheetLayoutView="100" workbookViewId="0">
      <selection activeCell="BZ78" sqref="BZ78"/>
    </sheetView>
  </sheetViews>
  <sheetFormatPr defaultRowHeight="12.75" x14ac:dyDescent="0.2"/>
  <cols>
    <col min="1" max="6" width="2.85546875" style="1" customWidth="1"/>
    <col min="7" max="28" width="3.28515625" style="1" customWidth="1"/>
    <col min="29" max="54" width="2.85546875" style="1" customWidth="1"/>
    <col min="55" max="55" width="3.5703125" style="1" customWidth="1"/>
    <col min="56" max="64" width="2.85546875" style="1" customWidth="1"/>
    <col min="65" max="65" width="0.14062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" style="1" bestFit="1" customWidth="1"/>
    <col min="81" max="16384" width="9.140625" style="1"/>
  </cols>
  <sheetData>
    <row r="1" spans="1:77" ht="44.25" customHeight="1" x14ac:dyDescent="0.2">
      <c r="AO1" s="112" t="s">
        <v>19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5">
      <c r="AO3" s="119" t="s">
        <v>60</v>
      </c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</row>
    <row r="4" spans="1:77" ht="21.75" customHeight="1" x14ac:dyDescent="0.25">
      <c r="AO4" s="117" t="s">
        <v>57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7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4.25" customHeight="1" x14ac:dyDescent="0.2">
      <c r="AO7" s="113">
        <v>45684</v>
      </c>
      <c r="AP7" s="114"/>
      <c r="AQ7" s="114"/>
      <c r="AR7" s="114"/>
      <c r="AS7" s="114"/>
      <c r="AT7" s="114"/>
      <c r="AU7" s="114"/>
      <c r="AV7" s="1" t="s">
        <v>45</v>
      </c>
      <c r="AW7" s="115">
        <v>5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26"/>
      <c r="AP8" s="26"/>
      <c r="AQ8" s="26"/>
      <c r="AR8" s="26"/>
      <c r="AS8" s="26"/>
      <c r="AT8" s="26"/>
      <c r="AU8" s="26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77" ht="6.75" customHeight="1" x14ac:dyDescent="0.2"/>
    <row r="10" spans="1:77" ht="15.75" customHeight="1" x14ac:dyDescent="0.2">
      <c r="A10" s="106" t="s">
        <v>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77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12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" customHeight="1" x14ac:dyDescent="0.2">
      <c r="A13" s="15" t="s">
        <v>35</v>
      </c>
      <c r="B13" s="109">
        <v>1400000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29"/>
      <c r="N13" s="123" t="s">
        <v>57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30"/>
      <c r="AU13" s="109" t="s">
        <v>54</v>
      </c>
      <c r="AV13" s="110"/>
      <c r="AW13" s="110"/>
      <c r="AX13" s="110"/>
      <c r="AY13" s="110"/>
      <c r="AZ13" s="110"/>
      <c r="BA13" s="110"/>
      <c r="BB13" s="110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4" customHeight="1" x14ac:dyDescent="0.2">
      <c r="A14" s="23"/>
      <c r="B14" s="107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44"/>
      <c r="N14" s="108" t="s">
        <v>44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44"/>
      <c r="AU14" s="107" t="s">
        <v>37</v>
      </c>
      <c r="AV14" s="107"/>
      <c r="AW14" s="107"/>
      <c r="AX14" s="107"/>
      <c r="AY14" s="107"/>
      <c r="AZ14" s="107"/>
      <c r="BA14" s="107"/>
      <c r="BB14" s="107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customFormat="1" x14ac:dyDescent="0.2">
      <c r="BE15" s="19"/>
      <c r="BF15" s="19"/>
      <c r="BG15" s="19"/>
      <c r="BH15" s="19"/>
      <c r="BI15" s="19"/>
      <c r="BJ15" s="19"/>
      <c r="BK15" s="19"/>
      <c r="BL15" s="19"/>
    </row>
    <row r="16" spans="1:77" customFormat="1" ht="18" customHeight="1" x14ac:dyDescent="0.2">
      <c r="A16" s="25" t="s">
        <v>4</v>
      </c>
      <c r="B16" s="109">
        <v>1410000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29"/>
      <c r="N16" s="123" t="s">
        <v>57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30"/>
      <c r="AU16" s="109" t="s">
        <v>54</v>
      </c>
      <c r="AV16" s="110"/>
      <c r="AW16" s="110"/>
      <c r="AX16" s="110"/>
      <c r="AY16" s="110"/>
      <c r="AZ16" s="110"/>
      <c r="BA16" s="110"/>
      <c r="BB16" s="110"/>
      <c r="BC16" s="16"/>
      <c r="BD16" s="16"/>
      <c r="BE16" s="16"/>
      <c r="BF16" s="16"/>
      <c r="BG16" s="16"/>
      <c r="BH16" s="16"/>
      <c r="BI16" s="16"/>
      <c r="BJ16" s="16"/>
      <c r="BK16" s="16"/>
      <c r="BL16" s="17"/>
      <c r="BM16" s="20"/>
      <c r="BN16" s="20"/>
      <c r="BO16" s="20"/>
      <c r="BP16" s="16"/>
      <c r="BQ16" s="16"/>
      <c r="BR16" s="16"/>
      <c r="BS16" s="16"/>
      <c r="BT16" s="16"/>
      <c r="BU16" s="16"/>
      <c r="BV16" s="16"/>
      <c r="BW16" s="16"/>
    </row>
    <row r="17" spans="1:79" customFormat="1" ht="24" customHeight="1" x14ac:dyDescent="0.2">
      <c r="A17" s="22"/>
      <c r="B17" s="107" t="s">
        <v>38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44"/>
      <c r="N17" s="108" t="s">
        <v>43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44"/>
      <c r="AU17" s="107" t="s">
        <v>37</v>
      </c>
      <c r="AV17" s="107"/>
      <c r="AW17" s="107"/>
      <c r="AX17" s="107"/>
      <c r="AY17" s="107"/>
      <c r="AZ17" s="107"/>
      <c r="BA17" s="107"/>
      <c r="BB17" s="107"/>
      <c r="BC17" s="18"/>
      <c r="BD17" s="18"/>
      <c r="BE17" s="18"/>
      <c r="BF17" s="18"/>
      <c r="BG17" s="18"/>
      <c r="BH17" s="18"/>
      <c r="BI17" s="18"/>
      <c r="BJ17" s="18"/>
      <c r="BK17" s="21"/>
      <c r="BL17" s="18"/>
      <c r="BM17" s="20"/>
      <c r="BN17" s="20"/>
      <c r="BO17" s="20"/>
      <c r="BP17" s="18"/>
      <c r="BQ17" s="18"/>
      <c r="BR17" s="18"/>
      <c r="BS17" s="18"/>
      <c r="BT17" s="18"/>
      <c r="BU17" s="18"/>
      <c r="BV17" s="18"/>
      <c r="BW17" s="18"/>
    </row>
    <row r="18" spans="1:79" customFormat="1" x14ac:dyDescent="0.2"/>
    <row r="19" spans="1:79" customFormat="1" ht="28.5" customHeight="1" x14ac:dyDescent="0.2">
      <c r="A19" s="15" t="s">
        <v>36</v>
      </c>
      <c r="B19" s="109">
        <v>1416091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28"/>
      <c r="N19" s="109" t="s">
        <v>75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7"/>
      <c r="AA19" s="109" t="s">
        <v>76</v>
      </c>
      <c r="AB19" s="110"/>
      <c r="AC19" s="110"/>
      <c r="AD19" s="110"/>
      <c r="AE19" s="110"/>
      <c r="AF19" s="110"/>
      <c r="AG19" s="110"/>
      <c r="AH19" s="110"/>
      <c r="AI19" s="110"/>
      <c r="AJ19" s="27"/>
      <c r="AK19" s="110" t="s">
        <v>55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7"/>
      <c r="BE19" s="109" t="s">
        <v>61</v>
      </c>
      <c r="BF19" s="110"/>
      <c r="BG19" s="110"/>
      <c r="BH19" s="110"/>
      <c r="BI19" s="110"/>
      <c r="BJ19" s="110"/>
      <c r="BK19" s="110"/>
      <c r="BL19" s="110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</row>
    <row r="20" spans="1:79" customFormat="1" ht="25.5" customHeight="1" x14ac:dyDescent="0.2">
      <c r="B20" s="107" t="s">
        <v>38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45"/>
      <c r="N20" s="107" t="s">
        <v>39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46"/>
      <c r="AA20" s="111" t="s">
        <v>40</v>
      </c>
      <c r="AB20" s="111"/>
      <c r="AC20" s="111"/>
      <c r="AD20" s="111"/>
      <c r="AE20" s="111"/>
      <c r="AF20" s="111"/>
      <c r="AG20" s="111"/>
      <c r="AH20" s="111"/>
      <c r="AI20" s="111"/>
      <c r="AJ20" s="46"/>
      <c r="AK20" s="120" t="s">
        <v>41</v>
      </c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46"/>
      <c r="BE20" s="107" t="s">
        <v>42</v>
      </c>
      <c r="BF20" s="107"/>
      <c r="BG20" s="107"/>
      <c r="BH20" s="107"/>
      <c r="BI20" s="107"/>
      <c r="BJ20" s="107"/>
      <c r="BK20" s="107"/>
      <c r="BL20" s="107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21" t="s">
        <v>33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02">
        <f>AS22+I23</f>
        <v>2357785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22" t="s">
        <v>34</v>
      </c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02">
        <v>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1" t="s">
        <v>10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5">
      <c r="A23" s="81" t="s">
        <v>9</v>
      </c>
      <c r="B23" s="81"/>
      <c r="C23" s="81"/>
      <c r="D23" s="81"/>
      <c r="E23" s="81"/>
      <c r="F23" s="81"/>
      <c r="G23" s="81"/>
      <c r="H23" s="81"/>
      <c r="I23" s="102">
        <f>AK47</f>
        <v>2357785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1" t="s">
        <v>11</v>
      </c>
      <c r="U23" s="81"/>
      <c r="V23" s="81"/>
      <c r="W23" s="81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8" customHeight="1" x14ac:dyDescent="0.2">
      <c r="A25" s="100" t="s">
        <v>21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66.75" customHeight="1" x14ac:dyDescent="0.2">
      <c r="A26" s="104" t="s">
        <v>78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9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">
      <c r="A28" s="81" t="s">
        <v>20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1" customHeight="1" x14ac:dyDescent="0.2">
      <c r="A29" s="51" t="s">
        <v>15</v>
      </c>
      <c r="B29" s="51"/>
      <c r="C29" s="51"/>
      <c r="D29" s="51"/>
      <c r="E29" s="51"/>
      <c r="F29" s="51"/>
      <c r="G29" s="68" t="s">
        <v>24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x14ac:dyDescent="0.2">
      <c r="A30" s="51">
        <v>1</v>
      </c>
      <c r="B30" s="51"/>
      <c r="C30" s="51"/>
      <c r="D30" s="51"/>
      <c r="E30" s="51"/>
      <c r="F30" s="5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21" customHeight="1" x14ac:dyDescent="0.2">
      <c r="A31" s="51">
        <v>1</v>
      </c>
      <c r="B31" s="51"/>
      <c r="C31" s="51"/>
      <c r="D31" s="51"/>
      <c r="E31" s="51"/>
      <c r="F31" s="51"/>
      <c r="G31" s="87" t="s">
        <v>46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32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ht="15.95" customHeight="1" x14ac:dyDescent="0.2">
      <c r="A33" s="81" t="s">
        <v>22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64" ht="20.25" customHeight="1" x14ac:dyDescent="0.25">
      <c r="A34" s="101" t="s">
        <v>52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</row>
    <row r="35" spans="1:64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64" ht="15.75" customHeight="1" x14ac:dyDescent="0.2">
      <c r="A36" s="81" t="s">
        <v>23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  <row r="37" spans="1:64" ht="18" customHeight="1" x14ac:dyDescent="0.2">
      <c r="A37" s="51" t="s">
        <v>15</v>
      </c>
      <c r="B37" s="51"/>
      <c r="C37" s="51"/>
      <c r="D37" s="51"/>
      <c r="E37" s="51"/>
      <c r="F37" s="51"/>
      <c r="G37" s="68" t="s">
        <v>12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70"/>
    </row>
    <row r="38" spans="1:64" ht="18" customHeight="1" x14ac:dyDescent="0.2">
      <c r="A38" s="51">
        <v>1</v>
      </c>
      <c r="B38" s="51"/>
      <c r="C38" s="51"/>
      <c r="D38" s="51"/>
      <c r="E38" s="51"/>
      <c r="F38" s="51"/>
      <c r="G38" s="68">
        <v>2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64" ht="22.5" customHeight="1" x14ac:dyDescent="0.2">
      <c r="A39" s="51">
        <v>1</v>
      </c>
      <c r="B39" s="51"/>
      <c r="C39" s="51"/>
      <c r="D39" s="51"/>
      <c r="E39" s="51"/>
      <c r="F39" s="51"/>
      <c r="G39" s="125" t="s">
        <v>64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7"/>
    </row>
    <row r="40" spans="1:64" ht="7.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</row>
    <row r="41" spans="1:64" ht="24" customHeight="1" x14ac:dyDescent="0.2">
      <c r="A41" s="81" t="s">
        <v>25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ht="1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103" t="s">
        <v>59</v>
      </c>
      <c r="AT42" s="103"/>
      <c r="AU42" s="103"/>
      <c r="AV42" s="103"/>
      <c r="AW42" s="103"/>
      <c r="AX42" s="103"/>
      <c r="AY42" s="103"/>
      <c r="AZ42" s="103"/>
      <c r="BA42" s="32"/>
      <c r="BB42" s="32"/>
      <c r="BC42" s="32"/>
      <c r="BD42" s="32"/>
      <c r="BE42" s="32"/>
      <c r="BF42" s="32"/>
      <c r="BG42" s="32"/>
      <c r="BH42" s="32"/>
      <c r="BI42" s="11"/>
      <c r="BJ42" s="11"/>
      <c r="BK42" s="11"/>
      <c r="BL42" s="11"/>
    </row>
    <row r="43" spans="1:64" ht="12" customHeight="1" x14ac:dyDescent="0.25">
      <c r="A43" s="51" t="s">
        <v>15</v>
      </c>
      <c r="B43" s="51"/>
      <c r="C43" s="51"/>
      <c r="D43" s="93" t="s">
        <v>13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5"/>
      <c r="AC43" s="51" t="s">
        <v>16</v>
      </c>
      <c r="AD43" s="51"/>
      <c r="AE43" s="51"/>
      <c r="AF43" s="51"/>
      <c r="AG43" s="51"/>
      <c r="AH43" s="51"/>
      <c r="AI43" s="51"/>
      <c r="AJ43" s="51"/>
      <c r="AK43" s="51" t="s">
        <v>17</v>
      </c>
      <c r="AL43" s="51"/>
      <c r="AM43" s="51"/>
      <c r="AN43" s="51"/>
      <c r="AO43" s="51"/>
      <c r="AP43" s="51"/>
      <c r="AQ43" s="51"/>
      <c r="AR43" s="51"/>
      <c r="AS43" s="51" t="s">
        <v>14</v>
      </c>
      <c r="AT43" s="51"/>
      <c r="AU43" s="51"/>
      <c r="AV43" s="51"/>
      <c r="AW43" s="51"/>
      <c r="AX43" s="51"/>
      <c r="AY43" s="51"/>
      <c r="AZ43" s="51"/>
      <c r="BA43" s="13"/>
      <c r="BB43" s="13"/>
      <c r="BC43" s="13"/>
      <c r="BD43" s="13"/>
      <c r="BE43" s="13"/>
      <c r="BF43" s="13"/>
      <c r="BG43" s="13"/>
      <c r="BH43" s="13"/>
      <c r="BI43" s="33"/>
      <c r="BJ43" s="33"/>
      <c r="BK43" s="33"/>
      <c r="BL43" s="33"/>
    </row>
    <row r="44" spans="1:64" ht="16.5" customHeight="1" x14ac:dyDescent="0.25">
      <c r="A44" s="51"/>
      <c r="B44" s="51"/>
      <c r="C44" s="51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8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13"/>
      <c r="BB44" s="13"/>
      <c r="BC44" s="13"/>
      <c r="BD44" s="13"/>
      <c r="BE44" s="13"/>
      <c r="BF44" s="13"/>
      <c r="BG44" s="13"/>
      <c r="BH44" s="13"/>
      <c r="BI44" s="33"/>
      <c r="BJ44" s="33"/>
      <c r="BK44" s="33"/>
      <c r="BL44" s="33"/>
    </row>
    <row r="45" spans="1:64" ht="21" customHeight="1" x14ac:dyDescent="0.25">
      <c r="A45" s="51">
        <v>1</v>
      </c>
      <c r="B45" s="51"/>
      <c r="C45" s="51"/>
      <c r="D45" s="68">
        <v>2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1">
        <v>3</v>
      </c>
      <c r="AD45" s="51"/>
      <c r="AE45" s="51"/>
      <c r="AF45" s="51"/>
      <c r="AG45" s="51"/>
      <c r="AH45" s="51"/>
      <c r="AI45" s="51"/>
      <c r="AJ45" s="51"/>
      <c r="AK45" s="51">
        <v>4</v>
      </c>
      <c r="AL45" s="51"/>
      <c r="AM45" s="51"/>
      <c r="AN45" s="51"/>
      <c r="AO45" s="51"/>
      <c r="AP45" s="51"/>
      <c r="AQ45" s="51"/>
      <c r="AR45" s="51"/>
      <c r="AS45" s="51">
        <v>5</v>
      </c>
      <c r="AT45" s="51"/>
      <c r="AU45" s="51"/>
      <c r="AV45" s="51"/>
      <c r="AW45" s="51"/>
      <c r="AX45" s="51"/>
      <c r="AY45" s="51"/>
      <c r="AZ45" s="51"/>
      <c r="BA45" s="13"/>
      <c r="BB45" s="13"/>
      <c r="BC45" s="13"/>
      <c r="BD45" s="13"/>
      <c r="BE45" s="13"/>
      <c r="BF45" s="13"/>
      <c r="BG45" s="13"/>
      <c r="BH45" s="13"/>
      <c r="BI45" s="33"/>
      <c r="BJ45" s="33"/>
      <c r="BK45" s="33"/>
      <c r="BL45" s="33"/>
    </row>
    <row r="46" spans="1:64" ht="21.75" customHeight="1" x14ac:dyDescent="0.25">
      <c r="A46" s="51">
        <v>1</v>
      </c>
      <c r="B46" s="51"/>
      <c r="C46" s="51"/>
      <c r="D46" s="125" t="s">
        <v>65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7"/>
      <c r="AC46" s="59">
        <v>0</v>
      </c>
      <c r="AD46" s="59"/>
      <c r="AE46" s="59"/>
      <c r="AF46" s="59"/>
      <c r="AG46" s="59"/>
      <c r="AH46" s="59"/>
      <c r="AI46" s="59"/>
      <c r="AJ46" s="59"/>
      <c r="AK46" s="59">
        <f>AW63</f>
        <v>2357785</v>
      </c>
      <c r="AL46" s="59"/>
      <c r="AM46" s="59"/>
      <c r="AN46" s="59"/>
      <c r="AO46" s="59"/>
      <c r="AP46" s="59"/>
      <c r="AQ46" s="59"/>
      <c r="AR46" s="59"/>
      <c r="AS46" s="59">
        <f>AC46+AK46</f>
        <v>2357785</v>
      </c>
      <c r="AT46" s="59"/>
      <c r="AU46" s="59"/>
      <c r="AV46" s="59"/>
      <c r="AW46" s="59"/>
      <c r="AX46" s="59"/>
      <c r="AY46" s="59"/>
      <c r="AZ46" s="59"/>
      <c r="BA46" s="35"/>
      <c r="BB46" s="35"/>
      <c r="BC46" s="35"/>
      <c r="BD46" s="35"/>
      <c r="BE46" s="35"/>
      <c r="BF46" s="35"/>
      <c r="BG46" s="35"/>
      <c r="BH46" s="35"/>
      <c r="BI46" s="33"/>
      <c r="BJ46" s="33"/>
      <c r="BK46" s="33"/>
      <c r="BL46" s="33"/>
    </row>
    <row r="47" spans="1:64" s="2" customFormat="1" ht="25.5" customHeight="1" x14ac:dyDescent="0.25">
      <c r="A47" s="80"/>
      <c r="B47" s="80"/>
      <c r="C47" s="80"/>
      <c r="D47" s="90" t="s">
        <v>47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71">
        <v>0</v>
      </c>
      <c r="AD47" s="71"/>
      <c r="AE47" s="71"/>
      <c r="AF47" s="71"/>
      <c r="AG47" s="71"/>
      <c r="AH47" s="71"/>
      <c r="AI47" s="71"/>
      <c r="AJ47" s="71"/>
      <c r="AK47" s="71">
        <f>SUM(AK46:AR46)</f>
        <v>2357785</v>
      </c>
      <c r="AL47" s="71"/>
      <c r="AM47" s="71"/>
      <c r="AN47" s="71"/>
      <c r="AO47" s="71"/>
      <c r="AP47" s="71"/>
      <c r="AQ47" s="71"/>
      <c r="AR47" s="71"/>
      <c r="AS47" s="71">
        <f>AC47+AK47</f>
        <v>2357785</v>
      </c>
      <c r="AT47" s="71"/>
      <c r="AU47" s="71"/>
      <c r="AV47" s="71"/>
      <c r="AW47" s="71"/>
      <c r="AX47" s="71"/>
      <c r="AY47" s="71"/>
      <c r="AZ47" s="71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</row>
    <row r="48" spans="1:64" ht="28.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20.25" customHeight="1" x14ac:dyDescent="0.2">
      <c r="A49" s="100" t="s">
        <v>26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</row>
    <row r="50" spans="1:79" ht="15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Z50" s="11"/>
      <c r="BA50" s="11"/>
      <c r="BB50" s="11"/>
      <c r="BC50" s="11"/>
      <c r="BD50" s="11"/>
      <c r="BE50" s="99" t="s">
        <v>59</v>
      </c>
      <c r="BF50" s="99"/>
      <c r="BG50" s="99"/>
      <c r="BH50" s="99"/>
      <c r="BI50" s="99"/>
      <c r="BJ50" s="99"/>
      <c r="BK50" s="99"/>
      <c r="BL50" s="99"/>
    </row>
    <row r="51" spans="1:79" ht="11.25" customHeight="1" x14ac:dyDescent="0.2">
      <c r="A51" s="51" t="s">
        <v>15</v>
      </c>
      <c r="B51" s="51"/>
      <c r="C51" s="51"/>
      <c r="D51" s="51" t="s">
        <v>18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 t="s">
        <v>16</v>
      </c>
      <c r="AP51" s="51"/>
      <c r="AQ51" s="51"/>
      <c r="AR51" s="51"/>
      <c r="AS51" s="51"/>
      <c r="AT51" s="51"/>
      <c r="AU51" s="51"/>
      <c r="AV51" s="51"/>
      <c r="AW51" s="51" t="s">
        <v>17</v>
      </c>
      <c r="AX51" s="51"/>
      <c r="AY51" s="51"/>
      <c r="AZ51" s="51"/>
      <c r="BA51" s="51"/>
      <c r="BB51" s="51"/>
      <c r="BC51" s="51"/>
      <c r="BD51" s="51"/>
      <c r="BE51" s="51" t="s">
        <v>14</v>
      </c>
      <c r="BF51" s="51"/>
      <c r="BG51" s="51"/>
      <c r="BH51" s="51"/>
      <c r="BI51" s="51"/>
      <c r="BJ51" s="51"/>
      <c r="BK51" s="51"/>
      <c r="BL51" s="51"/>
    </row>
    <row r="52" spans="1:79" ht="18" customHeigh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79" ht="20.25" customHeight="1" x14ac:dyDescent="0.2">
      <c r="A53" s="51">
        <v>1</v>
      </c>
      <c r="B53" s="51"/>
      <c r="C53" s="51"/>
      <c r="D53" s="51">
        <v>2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>
        <v>3</v>
      </c>
      <c r="AP53" s="51"/>
      <c r="AQ53" s="51"/>
      <c r="AR53" s="51"/>
      <c r="AS53" s="51"/>
      <c r="AT53" s="51"/>
      <c r="AU53" s="51"/>
      <c r="AV53" s="51"/>
      <c r="AW53" s="51">
        <v>4</v>
      </c>
      <c r="AX53" s="51"/>
      <c r="AY53" s="51"/>
      <c r="AZ53" s="51"/>
      <c r="BA53" s="51"/>
      <c r="BB53" s="51"/>
      <c r="BC53" s="51"/>
      <c r="BD53" s="51"/>
      <c r="BE53" s="51">
        <v>5</v>
      </c>
      <c r="BF53" s="51"/>
      <c r="BG53" s="51"/>
      <c r="BH53" s="51"/>
      <c r="BI53" s="51"/>
      <c r="BJ53" s="51"/>
      <c r="BK53" s="51"/>
      <c r="BL53" s="51"/>
    </row>
    <row r="54" spans="1:79" ht="43.5" customHeight="1" x14ac:dyDescent="0.2">
      <c r="A54" s="51">
        <v>1</v>
      </c>
      <c r="B54" s="51"/>
      <c r="C54" s="51"/>
      <c r="D54" s="73" t="s">
        <v>62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59">
        <v>0</v>
      </c>
      <c r="AP54" s="59"/>
      <c r="AQ54" s="59"/>
      <c r="AR54" s="59"/>
      <c r="AS54" s="59"/>
      <c r="AT54" s="59"/>
      <c r="AU54" s="59"/>
      <c r="AV54" s="59"/>
      <c r="AW54" s="59">
        <f>AK47</f>
        <v>2357785</v>
      </c>
      <c r="AX54" s="59"/>
      <c r="AY54" s="59"/>
      <c r="AZ54" s="59"/>
      <c r="BA54" s="59"/>
      <c r="BB54" s="59"/>
      <c r="BC54" s="59"/>
      <c r="BD54" s="59"/>
      <c r="BE54" s="59">
        <f>AO54+AW54</f>
        <v>2357785</v>
      </c>
      <c r="BF54" s="59"/>
      <c r="BG54" s="59"/>
      <c r="BH54" s="59"/>
      <c r="BI54" s="59"/>
      <c r="BJ54" s="59"/>
      <c r="BK54" s="59"/>
      <c r="BL54" s="59"/>
      <c r="CA54" s="1" t="s">
        <v>6</v>
      </c>
    </row>
    <row r="55" spans="1:79" s="2" customFormat="1" ht="24" customHeight="1" x14ac:dyDescent="0.2">
      <c r="A55" s="80"/>
      <c r="B55" s="80"/>
      <c r="C55" s="80"/>
      <c r="D55" s="72" t="s">
        <v>14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1">
        <f>AO54</f>
        <v>0</v>
      </c>
      <c r="AP55" s="71"/>
      <c r="AQ55" s="71"/>
      <c r="AR55" s="71"/>
      <c r="AS55" s="71"/>
      <c r="AT55" s="71"/>
      <c r="AU55" s="71"/>
      <c r="AV55" s="71"/>
      <c r="AW55" s="71">
        <f>AW54</f>
        <v>2357785</v>
      </c>
      <c r="AX55" s="71"/>
      <c r="AY55" s="71"/>
      <c r="AZ55" s="71"/>
      <c r="BA55" s="71"/>
      <c r="BB55" s="71"/>
      <c r="BC55" s="71"/>
      <c r="BD55" s="71"/>
      <c r="BE55" s="71">
        <f>AO55+AW55</f>
        <v>2357785</v>
      </c>
      <c r="BF55" s="71"/>
      <c r="BG55" s="71"/>
      <c r="BH55" s="71"/>
      <c r="BI55" s="71"/>
      <c r="BJ55" s="71"/>
      <c r="BK55" s="71"/>
      <c r="BL55" s="71"/>
    </row>
    <row r="56" spans="1:79" ht="15.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79" ht="15.75" customHeight="1" x14ac:dyDescent="0.2">
      <c r="A57" s="81" t="s">
        <v>27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</row>
    <row r="58" spans="1:79" ht="2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79" ht="44.25" customHeight="1" x14ac:dyDescent="0.2">
      <c r="A59" s="51" t="s">
        <v>15</v>
      </c>
      <c r="B59" s="51"/>
      <c r="C59" s="51"/>
      <c r="D59" s="51"/>
      <c r="E59" s="51"/>
      <c r="F59" s="51"/>
      <c r="G59" s="68" t="s">
        <v>28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70"/>
      <c r="Z59" s="51" t="s">
        <v>2</v>
      </c>
      <c r="AA59" s="51"/>
      <c r="AB59" s="51"/>
      <c r="AC59" s="51"/>
      <c r="AD59" s="51"/>
      <c r="AE59" s="51" t="s">
        <v>1</v>
      </c>
      <c r="AF59" s="51"/>
      <c r="AG59" s="51"/>
      <c r="AH59" s="51"/>
      <c r="AI59" s="51"/>
      <c r="AJ59" s="51"/>
      <c r="AK59" s="51"/>
      <c r="AL59" s="51"/>
      <c r="AM59" s="51"/>
      <c r="AN59" s="51"/>
      <c r="AO59" s="68" t="s">
        <v>16</v>
      </c>
      <c r="AP59" s="69"/>
      <c r="AQ59" s="69"/>
      <c r="AR59" s="69"/>
      <c r="AS59" s="69"/>
      <c r="AT59" s="69"/>
      <c r="AU59" s="69"/>
      <c r="AV59" s="70"/>
      <c r="AW59" s="68" t="s">
        <v>17</v>
      </c>
      <c r="AX59" s="69"/>
      <c r="AY59" s="69"/>
      <c r="AZ59" s="69"/>
      <c r="BA59" s="69"/>
      <c r="BB59" s="69"/>
      <c r="BC59" s="69"/>
      <c r="BD59" s="70"/>
      <c r="BE59" s="68" t="s">
        <v>14</v>
      </c>
      <c r="BF59" s="69"/>
      <c r="BG59" s="69"/>
      <c r="BH59" s="69"/>
      <c r="BI59" s="69"/>
      <c r="BJ59" s="69"/>
      <c r="BK59" s="69"/>
      <c r="BL59" s="70"/>
    </row>
    <row r="60" spans="1:79" ht="18" customHeight="1" x14ac:dyDescent="0.2">
      <c r="A60" s="51">
        <v>1</v>
      </c>
      <c r="B60" s="51"/>
      <c r="C60" s="51"/>
      <c r="D60" s="51"/>
      <c r="E60" s="51"/>
      <c r="F60" s="51"/>
      <c r="G60" s="68">
        <v>2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51">
        <v>3</v>
      </c>
      <c r="AA60" s="51"/>
      <c r="AB60" s="51"/>
      <c r="AC60" s="51"/>
      <c r="AD60" s="51"/>
      <c r="AE60" s="51">
        <v>4</v>
      </c>
      <c r="AF60" s="51"/>
      <c r="AG60" s="51"/>
      <c r="AH60" s="51"/>
      <c r="AI60" s="51"/>
      <c r="AJ60" s="51"/>
      <c r="AK60" s="51"/>
      <c r="AL60" s="51"/>
      <c r="AM60" s="51"/>
      <c r="AN60" s="51"/>
      <c r="AO60" s="51">
        <v>5</v>
      </c>
      <c r="AP60" s="51"/>
      <c r="AQ60" s="51"/>
      <c r="AR60" s="51"/>
      <c r="AS60" s="51"/>
      <c r="AT60" s="51"/>
      <c r="AU60" s="51"/>
      <c r="AV60" s="51"/>
      <c r="AW60" s="51">
        <v>6</v>
      </c>
      <c r="AX60" s="51"/>
      <c r="AY60" s="51"/>
      <c r="AZ60" s="51"/>
      <c r="BA60" s="51"/>
      <c r="BB60" s="51"/>
      <c r="BC60" s="51"/>
      <c r="BD60" s="51"/>
      <c r="BE60" s="51">
        <v>7</v>
      </c>
      <c r="BF60" s="51"/>
      <c r="BG60" s="51"/>
      <c r="BH60" s="51"/>
      <c r="BI60" s="51"/>
      <c r="BJ60" s="51"/>
      <c r="BK60" s="51"/>
      <c r="BL60" s="51"/>
    </row>
    <row r="61" spans="1:79" ht="21" customHeight="1" x14ac:dyDescent="0.2">
      <c r="A61" s="68"/>
      <c r="B61" s="69"/>
      <c r="C61" s="69"/>
      <c r="D61" s="69"/>
      <c r="E61" s="69"/>
      <c r="F61" s="70"/>
      <c r="G61" s="132" t="s">
        <v>64</v>
      </c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4"/>
      <c r="Z61" s="68"/>
      <c r="AA61" s="69"/>
      <c r="AB61" s="69"/>
      <c r="AC61" s="69"/>
      <c r="AD61" s="70"/>
      <c r="AE61" s="68"/>
      <c r="AF61" s="69"/>
      <c r="AG61" s="69"/>
      <c r="AH61" s="69"/>
      <c r="AI61" s="69"/>
      <c r="AJ61" s="69"/>
      <c r="AK61" s="69"/>
      <c r="AL61" s="69"/>
      <c r="AM61" s="69"/>
      <c r="AN61" s="70"/>
      <c r="AO61" s="68"/>
      <c r="AP61" s="69"/>
      <c r="AQ61" s="69"/>
      <c r="AR61" s="69"/>
      <c r="AS61" s="69"/>
      <c r="AT61" s="69"/>
      <c r="AU61" s="69"/>
      <c r="AV61" s="70"/>
      <c r="AW61" s="68"/>
      <c r="AX61" s="69"/>
      <c r="AY61" s="69"/>
      <c r="AZ61" s="69"/>
      <c r="BA61" s="69"/>
      <c r="BB61" s="69"/>
      <c r="BC61" s="69"/>
      <c r="BD61" s="70"/>
      <c r="BE61" s="68"/>
      <c r="BF61" s="69"/>
      <c r="BG61" s="69"/>
      <c r="BH61" s="69"/>
      <c r="BI61" s="69"/>
      <c r="BJ61" s="69"/>
      <c r="BK61" s="69"/>
      <c r="BL61" s="70"/>
    </row>
    <row r="62" spans="1:79" ht="19.5" customHeight="1" x14ac:dyDescent="0.2">
      <c r="A62" s="80">
        <v>0</v>
      </c>
      <c r="B62" s="80"/>
      <c r="C62" s="80"/>
      <c r="D62" s="80"/>
      <c r="E62" s="80"/>
      <c r="F62" s="80"/>
      <c r="G62" s="90" t="s">
        <v>48</v>
      </c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9"/>
      <c r="Z62" s="130"/>
      <c r="AA62" s="130"/>
      <c r="AB62" s="130"/>
      <c r="AC62" s="130"/>
      <c r="AD62" s="130"/>
      <c r="AE62" s="131"/>
      <c r="AF62" s="131"/>
      <c r="AG62" s="131"/>
      <c r="AH62" s="131"/>
      <c r="AI62" s="131"/>
      <c r="AJ62" s="131"/>
      <c r="AK62" s="131"/>
      <c r="AL62" s="131"/>
      <c r="AM62" s="131"/>
      <c r="AN62" s="90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</row>
    <row r="63" spans="1:79" ht="24" customHeight="1" x14ac:dyDescent="0.2">
      <c r="A63" s="80"/>
      <c r="B63" s="80"/>
      <c r="C63" s="80"/>
      <c r="D63" s="80"/>
      <c r="E63" s="80"/>
      <c r="F63" s="80"/>
      <c r="G63" s="62" t="s">
        <v>69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55" t="s">
        <v>49</v>
      </c>
      <c r="AA63" s="55"/>
      <c r="AB63" s="55"/>
      <c r="AC63" s="55"/>
      <c r="AD63" s="55"/>
      <c r="AE63" s="56" t="s">
        <v>56</v>
      </c>
      <c r="AF63" s="57"/>
      <c r="AG63" s="57"/>
      <c r="AH63" s="57"/>
      <c r="AI63" s="57"/>
      <c r="AJ63" s="57"/>
      <c r="AK63" s="57"/>
      <c r="AL63" s="57"/>
      <c r="AM63" s="57"/>
      <c r="AN63" s="58"/>
      <c r="AO63" s="59"/>
      <c r="AP63" s="59"/>
      <c r="AQ63" s="59"/>
      <c r="AR63" s="59"/>
      <c r="AS63" s="59"/>
      <c r="AT63" s="59"/>
      <c r="AU63" s="59"/>
      <c r="AV63" s="59"/>
      <c r="AW63" s="59">
        <f>AW64+AW65+AW66</f>
        <v>2357785</v>
      </c>
      <c r="AX63" s="59"/>
      <c r="AY63" s="59"/>
      <c r="AZ63" s="59"/>
      <c r="BA63" s="59"/>
      <c r="BB63" s="59"/>
      <c r="BC63" s="59"/>
      <c r="BD63" s="59"/>
      <c r="BE63" s="59">
        <f>AW63</f>
        <v>2357785</v>
      </c>
      <c r="BF63" s="59"/>
      <c r="BG63" s="59"/>
      <c r="BH63" s="59"/>
      <c r="BI63" s="59"/>
      <c r="BJ63" s="59"/>
      <c r="BK63" s="59"/>
      <c r="BL63" s="59"/>
    </row>
    <row r="64" spans="1:79" ht="51.75" customHeight="1" x14ac:dyDescent="0.2">
      <c r="A64" s="51"/>
      <c r="B64" s="51"/>
      <c r="C64" s="51"/>
      <c r="D64" s="51"/>
      <c r="E64" s="51"/>
      <c r="F64" s="51"/>
      <c r="G64" s="52" t="s">
        <v>80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5" t="s">
        <v>49</v>
      </c>
      <c r="AA64" s="55"/>
      <c r="AB64" s="55"/>
      <c r="AC64" s="55"/>
      <c r="AD64" s="55"/>
      <c r="AE64" s="56" t="s">
        <v>56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59"/>
      <c r="AP64" s="59"/>
      <c r="AQ64" s="59"/>
      <c r="AR64" s="59"/>
      <c r="AS64" s="59"/>
      <c r="AT64" s="59"/>
      <c r="AU64" s="59"/>
      <c r="AV64" s="59"/>
      <c r="AW64" s="59">
        <f>2057785</f>
        <v>2057785</v>
      </c>
      <c r="AX64" s="59"/>
      <c r="AY64" s="59"/>
      <c r="AZ64" s="59"/>
      <c r="BA64" s="59"/>
      <c r="BB64" s="59"/>
      <c r="BC64" s="59"/>
      <c r="BD64" s="59"/>
      <c r="BE64" s="59">
        <f>AO64+AW64</f>
        <v>2057785</v>
      </c>
      <c r="BF64" s="59"/>
      <c r="BG64" s="59"/>
      <c r="BH64" s="59"/>
      <c r="BI64" s="59"/>
      <c r="BJ64" s="59"/>
      <c r="BK64" s="59"/>
      <c r="BL64" s="59"/>
    </row>
    <row r="65" spans="1:80" ht="51.75" customHeight="1" x14ac:dyDescent="0.2">
      <c r="A65" s="51"/>
      <c r="B65" s="51"/>
      <c r="C65" s="51"/>
      <c r="D65" s="51"/>
      <c r="E65" s="51"/>
      <c r="F65" s="51"/>
      <c r="G65" s="52" t="s">
        <v>79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5" t="s">
        <v>49</v>
      </c>
      <c r="AA65" s="55"/>
      <c r="AB65" s="55"/>
      <c r="AC65" s="55"/>
      <c r="AD65" s="55"/>
      <c r="AE65" s="56" t="s">
        <v>56</v>
      </c>
      <c r="AF65" s="57"/>
      <c r="AG65" s="57"/>
      <c r="AH65" s="57"/>
      <c r="AI65" s="57"/>
      <c r="AJ65" s="57"/>
      <c r="AK65" s="57"/>
      <c r="AL65" s="57"/>
      <c r="AM65" s="57"/>
      <c r="AN65" s="58"/>
      <c r="AO65" s="59"/>
      <c r="AP65" s="59"/>
      <c r="AQ65" s="59"/>
      <c r="AR65" s="59"/>
      <c r="AS65" s="59"/>
      <c r="AT65" s="59"/>
      <c r="AU65" s="59"/>
      <c r="AV65" s="59"/>
      <c r="AW65" s="59">
        <v>200000</v>
      </c>
      <c r="AX65" s="59"/>
      <c r="AY65" s="59"/>
      <c r="AZ65" s="59"/>
      <c r="BA65" s="59"/>
      <c r="BB65" s="59"/>
      <c r="BC65" s="59"/>
      <c r="BD65" s="59"/>
      <c r="BE65" s="59">
        <f>AO65+AW65</f>
        <v>200000</v>
      </c>
      <c r="BF65" s="59"/>
      <c r="BG65" s="59"/>
      <c r="BH65" s="59"/>
      <c r="BI65" s="59"/>
      <c r="BJ65" s="59"/>
      <c r="BK65" s="59"/>
      <c r="BL65" s="59"/>
    </row>
    <row r="66" spans="1:80" ht="54" customHeight="1" x14ac:dyDescent="0.2">
      <c r="A66" s="51"/>
      <c r="B66" s="51"/>
      <c r="C66" s="51"/>
      <c r="D66" s="51"/>
      <c r="E66" s="51"/>
      <c r="F66" s="51"/>
      <c r="G66" s="52" t="s">
        <v>81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5" t="s">
        <v>49</v>
      </c>
      <c r="AA66" s="55"/>
      <c r="AB66" s="55"/>
      <c r="AC66" s="55"/>
      <c r="AD66" s="55"/>
      <c r="AE66" s="56" t="s">
        <v>56</v>
      </c>
      <c r="AF66" s="57"/>
      <c r="AG66" s="57"/>
      <c r="AH66" s="57"/>
      <c r="AI66" s="57"/>
      <c r="AJ66" s="57"/>
      <c r="AK66" s="57"/>
      <c r="AL66" s="57"/>
      <c r="AM66" s="57"/>
      <c r="AN66" s="58"/>
      <c r="AO66" s="59"/>
      <c r="AP66" s="59"/>
      <c r="AQ66" s="59"/>
      <c r="AR66" s="59"/>
      <c r="AS66" s="59"/>
      <c r="AT66" s="59"/>
      <c r="AU66" s="59"/>
      <c r="AV66" s="59"/>
      <c r="AW66" s="59">
        <v>100000</v>
      </c>
      <c r="AX66" s="59"/>
      <c r="AY66" s="59"/>
      <c r="AZ66" s="59"/>
      <c r="BA66" s="59"/>
      <c r="BB66" s="59"/>
      <c r="BC66" s="59"/>
      <c r="BD66" s="59"/>
      <c r="BE66" s="59">
        <f>AO66+AW66</f>
        <v>100000</v>
      </c>
      <c r="BF66" s="59"/>
      <c r="BG66" s="59"/>
      <c r="BH66" s="59"/>
      <c r="BI66" s="59"/>
      <c r="BJ66" s="59"/>
      <c r="BK66" s="59"/>
      <c r="BL66" s="59"/>
    </row>
    <row r="67" spans="1:80" ht="17.25" customHeight="1" x14ac:dyDescent="0.2">
      <c r="A67" s="51"/>
      <c r="B67" s="51"/>
      <c r="C67" s="51"/>
      <c r="D67" s="51"/>
      <c r="E67" s="51"/>
      <c r="F67" s="51"/>
      <c r="G67" s="135" t="s">
        <v>66</v>
      </c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</row>
    <row r="68" spans="1:80" ht="33.75" customHeight="1" x14ac:dyDescent="0.2">
      <c r="A68" s="51"/>
      <c r="B68" s="51"/>
      <c r="C68" s="51"/>
      <c r="D68" s="51"/>
      <c r="E68" s="51"/>
      <c r="F68" s="51"/>
      <c r="G68" s="67" t="s">
        <v>84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55" t="s">
        <v>67</v>
      </c>
      <c r="AA68" s="55"/>
      <c r="AB68" s="55"/>
      <c r="AC68" s="55"/>
      <c r="AD68" s="55"/>
      <c r="AE68" s="55" t="s">
        <v>82</v>
      </c>
      <c r="AF68" s="55"/>
      <c r="AG68" s="55"/>
      <c r="AH68" s="55"/>
      <c r="AI68" s="55"/>
      <c r="AJ68" s="55"/>
      <c r="AK68" s="55"/>
      <c r="AL68" s="55"/>
      <c r="AM68" s="55"/>
      <c r="AN68" s="55"/>
      <c r="AO68" s="59"/>
      <c r="AP68" s="59"/>
      <c r="AQ68" s="59"/>
      <c r="AR68" s="59"/>
      <c r="AS68" s="59"/>
      <c r="AT68" s="59"/>
      <c r="AU68" s="59"/>
      <c r="AV68" s="59"/>
      <c r="AW68" s="61">
        <v>1</v>
      </c>
      <c r="AX68" s="61"/>
      <c r="AY68" s="61"/>
      <c r="AZ68" s="61"/>
      <c r="BA68" s="61"/>
      <c r="BB68" s="61"/>
      <c r="BC68" s="61"/>
      <c r="BD68" s="61"/>
      <c r="BE68" s="61">
        <f>AO68+AW68</f>
        <v>1</v>
      </c>
      <c r="BF68" s="61"/>
      <c r="BG68" s="61"/>
      <c r="BH68" s="61"/>
      <c r="BI68" s="61"/>
      <c r="BJ68" s="61"/>
      <c r="BK68" s="61"/>
      <c r="BL68" s="61"/>
    </row>
    <row r="69" spans="1:80" ht="36" customHeight="1" x14ac:dyDescent="0.2">
      <c r="A69" s="51"/>
      <c r="B69" s="51"/>
      <c r="C69" s="51"/>
      <c r="D69" s="51"/>
      <c r="E69" s="51"/>
      <c r="F69" s="51"/>
      <c r="G69" s="67" t="s">
        <v>85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55" t="s">
        <v>67</v>
      </c>
      <c r="AA69" s="55"/>
      <c r="AB69" s="55"/>
      <c r="AC69" s="55"/>
      <c r="AD69" s="55"/>
      <c r="AE69" s="55" t="s">
        <v>82</v>
      </c>
      <c r="AF69" s="55"/>
      <c r="AG69" s="55"/>
      <c r="AH69" s="55"/>
      <c r="AI69" s="55"/>
      <c r="AJ69" s="55"/>
      <c r="AK69" s="55"/>
      <c r="AL69" s="55"/>
      <c r="AM69" s="55"/>
      <c r="AN69" s="55"/>
      <c r="AO69" s="59"/>
      <c r="AP69" s="59"/>
      <c r="AQ69" s="59"/>
      <c r="AR69" s="59"/>
      <c r="AS69" s="59"/>
      <c r="AT69" s="59"/>
      <c r="AU69" s="59"/>
      <c r="AV69" s="59"/>
      <c r="AW69" s="61">
        <v>1</v>
      </c>
      <c r="AX69" s="61"/>
      <c r="AY69" s="61"/>
      <c r="AZ69" s="61"/>
      <c r="BA69" s="61"/>
      <c r="BB69" s="61"/>
      <c r="BC69" s="61"/>
      <c r="BD69" s="61"/>
      <c r="BE69" s="61">
        <f>AO69+AW69</f>
        <v>1</v>
      </c>
      <c r="BF69" s="61"/>
      <c r="BG69" s="61"/>
      <c r="BH69" s="61"/>
      <c r="BI69" s="61"/>
      <c r="BJ69" s="61"/>
      <c r="BK69" s="61"/>
      <c r="BL69" s="61"/>
    </row>
    <row r="70" spans="1:80" ht="36" customHeight="1" x14ac:dyDescent="0.2">
      <c r="A70" s="51"/>
      <c r="B70" s="51"/>
      <c r="C70" s="51"/>
      <c r="D70" s="51"/>
      <c r="E70" s="51"/>
      <c r="F70" s="51"/>
      <c r="G70" s="67" t="s">
        <v>83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55" t="s">
        <v>67</v>
      </c>
      <c r="AA70" s="55"/>
      <c r="AB70" s="55"/>
      <c r="AC70" s="55"/>
      <c r="AD70" s="55"/>
      <c r="AE70" s="55" t="s">
        <v>82</v>
      </c>
      <c r="AF70" s="55"/>
      <c r="AG70" s="55"/>
      <c r="AH70" s="55"/>
      <c r="AI70" s="55"/>
      <c r="AJ70" s="55"/>
      <c r="AK70" s="55"/>
      <c r="AL70" s="55"/>
      <c r="AM70" s="55"/>
      <c r="AN70" s="55"/>
      <c r="AO70" s="59"/>
      <c r="AP70" s="59"/>
      <c r="AQ70" s="59"/>
      <c r="AR70" s="59"/>
      <c r="AS70" s="59"/>
      <c r="AT70" s="59"/>
      <c r="AU70" s="59"/>
      <c r="AV70" s="59"/>
      <c r="AW70" s="61">
        <v>1</v>
      </c>
      <c r="AX70" s="61"/>
      <c r="AY70" s="61"/>
      <c r="AZ70" s="61"/>
      <c r="BA70" s="61"/>
      <c r="BB70" s="61"/>
      <c r="BC70" s="61"/>
      <c r="BD70" s="61"/>
      <c r="BE70" s="61">
        <f>AO69+AW69</f>
        <v>1</v>
      </c>
      <c r="BF70" s="61"/>
      <c r="BG70" s="61"/>
      <c r="BH70" s="61"/>
      <c r="BI70" s="61"/>
      <c r="BJ70" s="61"/>
      <c r="BK70" s="61"/>
      <c r="BL70" s="61"/>
    </row>
    <row r="71" spans="1:80" ht="18" customHeight="1" x14ac:dyDescent="0.2">
      <c r="A71" s="51"/>
      <c r="B71" s="51"/>
      <c r="C71" s="51"/>
      <c r="D71" s="51"/>
      <c r="E71" s="51"/>
      <c r="F71" s="51"/>
      <c r="G71" s="136" t="s">
        <v>68</v>
      </c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8"/>
      <c r="Z71" s="56"/>
      <c r="AA71" s="65"/>
      <c r="AB71" s="65"/>
      <c r="AC71" s="65"/>
      <c r="AD71" s="66"/>
      <c r="AE71" s="56"/>
      <c r="AF71" s="65"/>
      <c r="AG71" s="65"/>
      <c r="AH71" s="65"/>
      <c r="AI71" s="65"/>
      <c r="AJ71" s="65"/>
      <c r="AK71" s="65"/>
      <c r="AL71" s="65"/>
      <c r="AM71" s="65"/>
      <c r="AN71" s="66"/>
      <c r="AO71" s="59"/>
      <c r="AP71" s="59"/>
      <c r="AQ71" s="59"/>
      <c r="AR71" s="59"/>
      <c r="AS71" s="59"/>
      <c r="AT71" s="59"/>
      <c r="AU71" s="59"/>
      <c r="AV71" s="59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</row>
    <row r="72" spans="1:80" ht="21" customHeight="1" x14ac:dyDescent="0.2">
      <c r="A72" s="51"/>
      <c r="B72" s="51"/>
      <c r="C72" s="51"/>
      <c r="D72" s="51"/>
      <c r="E72" s="51"/>
      <c r="F72" s="51"/>
      <c r="G72" s="62" t="s">
        <v>88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56" t="s">
        <v>49</v>
      </c>
      <c r="AA72" s="65"/>
      <c r="AB72" s="65"/>
      <c r="AC72" s="65"/>
      <c r="AD72" s="66"/>
      <c r="AE72" s="56" t="s">
        <v>58</v>
      </c>
      <c r="AF72" s="57"/>
      <c r="AG72" s="57"/>
      <c r="AH72" s="57"/>
      <c r="AI72" s="57"/>
      <c r="AJ72" s="57"/>
      <c r="AK72" s="57"/>
      <c r="AL72" s="57"/>
      <c r="AM72" s="57"/>
      <c r="AN72" s="58"/>
      <c r="AO72" s="59"/>
      <c r="AP72" s="59"/>
      <c r="AQ72" s="59"/>
      <c r="AR72" s="59"/>
      <c r="AS72" s="59"/>
      <c r="AT72" s="59"/>
      <c r="AU72" s="59"/>
      <c r="AV72" s="59"/>
      <c r="AW72" s="59">
        <f>AW64/AW68</f>
        <v>2057785</v>
      </c>
      <c r="AX72" s="59"/>
      <c r="AY72" s="59"/>
      <c r="AZ72" s="59"/>
      <c r="BA72" s="59"/>
      <c r="BB72" s="59"/>
      <c r="BC72" s="59"/>
      <c r="BD72" s="59"/>
      <c r="BE72" s="59">
        <f>AO72+AW72</f>
        <v>2057785</v>
      </c>
      <c r="BF72" s="59"/>
      <c r="BG72" s="59"/>
      <c r="BH72" s="59"/>
      <c r="BI72" s="59"/>
      <c r="BJ72" s="59"/>
      <c r="BK72" s="59"/>
      <c r="BL72" s="59"/>
    </row>
    <row r="73" spans="1:80" ht="34.5" customHeight="1" x14ac:dyDescent="0.2">
      <c r="A73" s="51"/>
      <c r="B73" s="51"/>
      <c r="C73" s="51"/>
      <c r="D73" s="51"/>
      <c r="E73" s="51"/>
      <c r="F73" s="51"/>
      <c r="G73" s="62" t="s">
        <v>87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56" t="s">
        <v>49</v>
      </c>
      <c r="AA73" s="65"/>
      <c r="AB73" s="65"/>
      <c r="AC73" s="65"/>
      <c r="AD73" s="66"/>
      <c r="AE73" s="56" t="s">
        <v>58</v>
      </c>
      <c r="AF73" s="57"/>
      <c r="AG73" s="57"/>
      <c r="AH73" s="57"/>
      <c r="AI73" s="57"/>
      <c r="AJ73" s="57"/>
      <c r="AK73" s="57"/>
      <c r="AL73" s="57"/>
      <c r="AM73" s="57"/>
      <c r="AN73" s="58"/>
      <c r="AO73" s="59"/>
      <c r="AP73" s="59"/>
      <c r="AQ73" s="59"/>
      <c r="AR73" s="59"/>
      <c r="AS73" s="59"/>
      <c r="AT73" s="59"/>
      <c r="AU73" s="59"/>
      <c r="AV73" s="59"/>
      <c r="AW73" s="59">
        <f>AW65/AW69</f>
        <v>200000</v>
      </c>
      <c r="AX73" s="59"/>
      <c r="AY73" s="59"/>
      <c r="AZ73" s="59"/>
      <c r="BA73" s="59"/>
      <c r="BB73" s="59"/>
      <c r="BC73" s="59"/>
      <c r="BD73" s="59"/>
      <c r="BE73" s="59">
        <f>AO73+AW73</f>
        <v>200000</v>
      </c>
      <c r="BF73" s="59"/>
      <c r="BG73" s="59"/>
      <c r="BH73" s="59"/>
      <c r="BI73" s="59"/>
      <c r="BJ73" s="59"/>
      <c r="BK73" s="59"/>
      <c r="BL73" s="59"/>
    </row>
    <row r="74" spans="1:80" ht="34.5" customHeight="1" x14ac:dyDescent="0.2">
      <c r="A74" s="51"/>
      <c r="B74" s="51"/>
      <c r="C74" s="51"/>
      <c r="D74" s="51"/>
      <c r="E74" s="51"/>
      <c r="F74" s="51"/>
      <c r="G74" s="62" t="s">
        <v>86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4"/>
      <c r="Z74" s="56" t="s">
        <v>49</v>
      </c>
      <c r="AA74" s="65"/>
      <c r="AB74" s="65"/>
      <c r="AC74" s="65"/>
      <c r="AD74" s="66"/>
      <c r="AE74" s="56" t="s">
        <v>58</v>
      </c>
      <c r="AF74" s="57"/>
      <c r="AG74" s="57"/>
      <c r="AH74" s="57"/>
      <c r="AI74" s="57"/>
      <c r="AJ74" s="57"/>
      <c r="AK74" s="57"/>
      <c r="AL74" s="57"/>
      <c r="AM74" s="57"/>
      <c r="AN74" s="58"/>
      <c r="AO74" s="59"/>
      <c r="AP74" s="59"/>
      <c r="AQ74" s="59"/>
      <c r="AR74" s="59"/>
      <c r="AS74" s="59"/>
      <c r="AT74" s="59"/>
      <c r="AU74" s="59"/>
      <c r="AV74" s="59"/>
      <c r="AW74" s="59">
        <f>AW66/AW70</f>
        <v>100000</v>
      </c>
      <c r="AX74" s="59"/>
      <c r="AY74" s="59"/>
      <c r="AZ74" s="59"/>
      <c r="BA74" s="59"/>
      <c r="BB74" s="59"/>
      <c r="BC74" s="59"/>
      <c r="BD74" s="59"/>
      <c r="BE74" s="59">
        <f>AO74+AW74</f>
        <v>100000</v>
      </c>
      <c r="BF74" s="59"/>
      <c r="BG74" s="59"/>
      <c r="BH74" s="59"/>
      <c r="BI74" s="59"/>
      <c r="BJ74" s="59"/>
      <c r="BK74" s="59"/>
      <c r="BL74" s="59"/>
    </row>
    <row r="75" spans="1:80" ht="19.5" customHeight="1" x14ac:dyDescent="0.2">
      <c r="A75" s="80">
        <v>0</v>
      </c>
      <c r="B75" s="80"/>
      <c r="C75" s="80"/>
      <c r="D75" s="80"/>
      <c r="E75" s="80"/>
      <c r="F75" s="80"/>
      <c r="G75" s="90" t="s">
        <v>50</v>
      </c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2"/>
      <c r="Z75" s="130"/>
      <c r="AA75" s="130"/>
      <c r="AB75" s="130"/>
      <c r="AC75" s="130"/>
      <c r="AD75" s="130"/>
      <c r="AE75" s="139"/>
      <c r="AF75" s="140"/>
      <c r="AG75" s="140"/>
      <c r="AH75" s="140"/>
      <c r="AI75" s="140"/>
      <c r="AJ75" s="140"/>
      <c r="AK75" s="140"/>
      <c r="AL75" s="140"/>
      <c r="AM75" s="140"/>
      <c r="AN75" s="14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</row>
    <row r="76" spans="1:80" ht="68.25" customHeight="1" x14ac:dyDescent="0.2">
      <c r="A76" s="51"/>
      <c r="B76" s="51"/>
      <c r="C76" s="51"/>
      <c r="D76" s="51"/>
      <c r="E76" s="51"/>
      <c r="F76" s="51"/>
      <c r="G76" s="52" t="s">
        <v>74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5" t="s">
        <v>51</v>
      </c>
      <c r="AA76" s="55"/>
      <c r="AB76" s="55"/>
      <c r="AC76" s="55"/>
      <c r="AD76" s="55"/>
      <c r="AE76" s="56" t="s">
        <v>58</v>
      </c>
      <c r="AF76" s="57"/>
      <c r="AG76" s="57"/>
      <c r="AH76" s="57"/>
      <c r="AI76" s="57"/>
      <c r="AJ76" s="57"/>
      <c r="AK76" s="57"/>
      <c r="AL76" s="57"/>
      <c r="AM76" s="57"/>
      <c r="AN76" s="58"/>
      <c r="AO76" s="59"/>
      <c r="AP76" s="59"/>
      <c r="AQ76" s="59"/>
      <c r="AR76" s="59"/>
      <c r="AS76" s="59"/>
      <c r="AT76" s="59"/>
      <c r="AU76" s="59"/>
      <c r="AV76" s="59"/>
      <c r="AW76" s="61">
        <f>(AW64+1276031.52+1940880.47)/5843875*100</f>
        <v>90.260263780453897</v>
      </c>
      <c r="AX76" s="61">
        <f t="shared" ref="AX76:BD76" si="0">(AX64+1240165.95)/3591921.19*100</f>
        <v>34.526535644842475</v>
      </c>
      <c r="AY76" s="61">
        <f t="shared" si="0"/>
        <v>34.526535644842475</v>
      </c>
      <c r="AZ76" s="61">
        <f t="shared" si="0"/>
        <v>34.526535644842475</v>
      </c>
      <c r="BA76" s="61">
        <f t="shared" si="0"/>
        <v>34.526535644842475</v>
      </c>
      <c r="BB76" s="61">
        <f t="shared" si="0"/>
        <v>34.526535644842475</v>
      </c>
      <c r="BC76" s="61">
        <f t="shared" si="0"/>
        <v>34.526535644842475</v>
      </c>
      <c r="BD76" s="61">
        <f t="shared" si="0"/>
        <v>34.526535644842475</v>
      </c>
      <c r="BE76" s="61">
        <f>AO76+AW76</f>
        <v>90.260263780453897</v>
      </c>
      <c r="BF76" s="61"/>
      <c r="BG76" s="61"/>
      <c r="BH76" s="61"/>
      <c r="BI76" s="61"/>
      <c r="BJ76" s="61"/>
      <c r="BK76" s="61"/>
      <c r="BL76" s="61"/>
      <c r="CB76" s="50">
        <v>1276031.52</v>
      </c>
    </row>
    <row r="77" spans="1:80" ht="68.25" customHeight="1" x14ac:dyDescent="0.2">
      <c r="A77" s="51"/>
      <c r="B77" s="51"/>
      <c r="C77" s="51"/>
      <c r="D77" s="51"/>
      <c r="E77" s="51"/>
      <c r="F77" s="51"/>
      <c r="G77" s="52" t="s">
        <v>90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55" t="s">
        <v>51</v>
      </c>
      <c r="AA77" s="55"/>
      <c r="AB77" s="55"/>
      <c r="AC77" s="55"/>
      <c r="AD77" s="55"/>
      <c r="AE77" s="56" t="s">
        <v>58</v>
      </c>
      <c r="AF77" s="57"/>
      <c r="AG77" s="57"/>
      <c r="AH77" s="57"/>
      <c r="AI77" s="57"/>
      <c r="AJ77" s="57"/>
      <c r="AK77" s="57"/>
      <c r="AL77" s="57"/>
      <c r="AM77" s="57"/>
      <c r="AN77" s="58"/>
      <c r="AO77" s="59"/>
      <c r="AP77" s="59"/>
      <c r="AQ77" s="59"/>
      <c r="AR77" s="59"/>
      <c r="AS77" s="59"/>
      <c r="AT77" s="59"/>
      <c r="AU77" s="59"/>
      <c r="AV77" s="59"/>
      <c r="AW77" s="60">
        <f>(AW65)/7326277*100</f>
        <v>2.7298995110340489</v>
      </c>
      <c r="AX77" s="60">
        <f t="shared" ref="AX77:BD78" si="1">(AX66+1240165.95)/3591921.19*100</f>
        <v>34.526535644842475</v>
      </c>
      <c r="AY77" s="60">
        <f t="shared" si="1"/>
        <v>34.526535644842475</v>
      </c>
      <c r="AZ77" s="60">
        <f t="shared" si="1"/>
        <v>34.526535644842475</v>
      </c>
      <c r="BA77" s="60">
        <f t="shared" si="1"/>
        <v>34.526535644842475</v>
      </c>
      <c r="BB77" s="60">
        <f t="shared" si="1"/>
        <v>34.526535644842475</v>
      </c>
      <c r="BC77" s="60">
        <f t="shared" si="1"/>
        <v>34.526535644842475</v>
      </c>
      <c r="BD77" s="60">
        <f t="shared" si="1"/>
        <v>34.526535644842475</v>
      </c>
      <c r="BE77" s="61">
        <f>AO77+AW77</f>
        <v>2.7298995110340489</v>
      </c>
      <c r="BF77" s="61"/>
      <c r="BG77" s="61"/>
      <c r="BH77" s="61"/>
      <c r="BI77" s="61"/>
      <c r="BJ77" s="61"/>
      <c r="BK77" s="61"/>
      <c r="BL77" s="61"/>
    </row>
    <row r="78" spans="1:80" ht="82.5" customHeight="1" x14ac:dyDescent="0.2">
      <c r="A78" s="51"/>
      <c r="B78" s="51"/>
      <c r="C78" s="51"/>
      <c r="D78" s="51"/>
      <c r="E78" s="51"/>
      <c r="F78" s="51"/>
      <c r="G78" s="52" t="s">
        <v>89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55" t="s">
        <v>51</v>
      </c>
      <c r="AA78" s="55"/>
      <c r="AB78" s="55"/>
      <c r="AC78" s="55"/>
      <c r="AD78" s="55"/>
      <c r="AE78" s="56" t="s">
        <v>58</v>
      </c>
      <c r="AF78" s="57"/>
      <c r="AG78" s="57"/>
      <c r="AH78" s="57"/>
      <c r="AI78" s="57"/>
      <c r="AJ78" s="57"/>
      <c r="AK78" s="57"/>
      <c r="AL78" s="57"/>
      <c r="AM78" s="57"/>
      <c r="AN78" s="58"/>
      <c r="AO78" s="59"/>
      <c r="AP78" s="59"/>
      <c r="AQ78" s="59"/>
      <c r="AR78" s="59"/>
      <c r="AS78" s="59"/>
      <c r="AT78" s="59"/>
      <c r="AU78" s="59"/>
      <c r="AV78" s="59"/>
      <c r="AW78" s="60">
        <f>(AW66+1739036.69)/19848834*100</f>
        <v>9.2652127072048653</v>
      </c>
      <c r="AX78" s="60">
        <f t="shared" si="1"/>
        <v>34.526535644842475</v>
      </c>
      <c r="AY78" s="60">
        <f t="shared" si="1"/>
        <v>34.526535644842475</v>
      </c>
      <c r="AZ78" s="60">
        <f t="shared" si="1"/>
        <v>34.526535644842475</v>
      </c>
      <c r="BA78" s="60">
        <f t="shared" si="1"/>
        <v>34.526535644842475</v>
      </c>
      <c r="BB78" s="60">
        <f t="shared" si="1"/>
        <v>34.526535644842475</v>
      </c>
      <c r="BC78" s="60">
        <f t="shared" si="1"/>
        <v>34.526535644842475</v>
      </c>
      <c r="BD78" s="60">
        <f t="shared" si="1"/>
        <v>34.526535644842475</v>
      </c>
      <c r="BE78" s="61">
        <f>AO78+AW78</f>
        <v>9.2652127072048653</v>
      </c>
      <c r="BF78" s="61"/>
      <c r="BG78" s="61"/>
      <c r="BH78" s="61"/>
      <c r="BI78" s="61"/>
      <c r="BJ78" s="61"/>
      <c r="BK78" s="61"/>
      <c r="BL78" s="61"/>
    </row>
    <row r="79" spans="1:80" ht="20.25" customHeight="1" x14ac:dyDescent="0.2"/>
    <row r="80" spans="1:80" ht="34.5" customHeight="1" x14ac:dyDescent="0.25">
      <c r="A80" s="124" t="s">
        <v>73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48"/>
      <c r="X80" s="48"/>
      <c r="Y80" s="48"/>
      <c r="Z80" s="48"/>
      <c r="AA80" s="48"/>
      <c r="AB80" s="48"/>
      <c r="AC80" s="48"/>
      <c r="AD80" s="48"/>
      <c r="AO80" s="75" t="s">
        <v>70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4.25" customHeight="1" x14ac:dyDescent="0.2">
      <c r="W81" s="74" t="s">
        <v>5</v>
      </c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47"/>
      <c r="AN81" s="42"/>
      <c r="AO81" s="77" t="s">
        <v>63</v>
      </c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</row>
    <row r="82" spans="1:59" ht="15.75" customHeight="1" x14ac:dyDescent="0.2">
      <c r="A82" s="79" t="s">
        <v>3</v>
      </c>
      <c r="B82" s="79"/>
      <c r="C82" s="79"/>
      <c r="D82" s="79"/>
      <c r="E82" s="79"/>
      <c r="F82" s="79"/>
    </row>
    <row r="83" spans="1:59" ht="18" customHeight="1" x14ac:dyDescent="0.25">
      <c r="A83" s="78" t="s">
        <v>53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1"/>
      <c r="AU83" s="41"/>
    </row>
    <row r="84" spans="1:59" ht="17.25" customHeight="1" x14ac:dyDescent="0.2">
      <c r="A84" s="38" t="s">
        <v>31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59" ht="10.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37"/>
      <c r="AQ85" s="14"/>
      <c r="AR85" s="14"/>
      <c r="AS85" s="14"/>
    </row>
    <row r="86" spans="1:59" ht="18.75" customHeight="1" x14ac:dyDescent="0.25">
      <c r="A86" s="85" t="s">
        <v>71</v>
      </c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48"/>
      <c r="X86" s="48"/>
      <c r="Y86" s="48"/>
      <c r="Z86" s="48"/>
      <c r="AA86" s="48"/>
      <c r="AB86" s="48"/>
      <c r="AC86" s="48"/>
      <c r="AD86" s="48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75" t="s">
        <v>72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ht="15.75" customHeight="1" x14ac:dyDescent="0.2">
      <c r="W87" s="74" t="s">
        <v>5</v>
      </c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42"/>
      <c r="AO87" s="77" t="s">
        <v>63</v>
      </c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</row>
    <row r="88" spans="1:59" ht="18" customHeight="1" x14ac:dyDescent="0.2">
      <c r="A88" s="83">
        <f>AO7</f>
        <v>45684</v>
      </c>
      <c r="B88" s="84"/>
      <c r="C88" s="84"/>
      <c r="D88" s="84"/>
      <c r="E88" s="84"/>
      <c r="F88" s="84"/>
      <c r="G88" s="84"/>
      <c r="H88" s="84"/>
    </row>
    <row r="89" spans="1:59" ht="18" customHeight="1" x14ac:dyDescent="0.2">
      <c r="A89" s="82" t="s">
        <v>29</v>
      </c>
      <c r="B89" s="82"/>
      <c r="C89" s="82"/>
      <c r="D89" s="82"/>
      <c r="E89" s="82"/>
      <c r="F89" s="82"/>
      <c r="G89" s="82"/>
      <c r="H89" s="82"/>
      <c r="I89" s="12"/>
      <c r="J89" s="12"/>
      <c r="K89" s="12"/>
      <c r="L89" s="12"/>
      <c r="M89" s="12"/>
      <c r="N89" s="12"/>
      <c r="O89" s="12"/>
      <c r="P89" s="12"/>
      <c r="Q89" s="12"/>
    </row>
    <row r="90" spans="1:59" ht="18" customHeight="1" x14ac:dyDescent="0.2">
      <c r="A90" s="1" t="s">
        <v>30</v>
      </c>
    </row>
  </sheetData>
  <mergeCells count="255">
    <mergeCell ref="AW76:BD76"/>
    <mergeCell ref="BE76:BL76"/>
    <mergeCell ref="A75:F75"/>
    <mergeCell ref="G75:Y75"/>
    <mergeCell ref="AO63:AV63"/>
    <mergeCell ref="AW63:BD63"/>
    <mergeCell ref="A63:F63"/>
    <mergeCell ref="G63:Y63"/>
    <mergeCell ref="Z63:AD63"/>
    <mergeCell ref="AE63:AN63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BE68:BL68"/>
    <mergeCell ref="A67:F67"/>
    <mergeCell ref="G67:Y67"/>
    <mergeCell ref="Z67:AD67"/>
    <mergeCell ref="AE68:AN68"/>
    <mergeCell ref="G71:Y71"/>
    <mergeCell ref="Z71:AD71"/>
    <mergeCell ref="AE71:AN71"/>
    <mergeCell ref="AO71:AV71"/>
    <mergeCell ref="AW71:BD71"/>
    <mergeCell ref="AE67:AN67"/>
    <mergeCell ref="AO67:AV67"/>
    <mergeCell ref="AW67:BD67"/>
    <mergeCell ref="BE64:BL64"/>
    <mergeCell ref="BE67:BL67"/>
    <mergeCell ref="A68:F68"/>
    <mergeCell ref="G68:Y68"/>
    <mergeCell ref="Z68:AD68"/>
    <mergeCell ref="AO68:AV68"/>
    <mergeCell ref="AW68:BD68"/>
    <mergeCell ref="BE62:BL62"/>
    <mergeCell ref="G61:Y61"/>
    <mergeCell ref="A64:F64"/>
    <mergeCell ref="G64:Y64"/>
    <mergeCell ref="Z64:AD64"/>
    <mergeCell ref="AE64:AN64"/>
    <mergeCell ref="AO64:AV64"/>
    <mergeCell ref="BE61:BL61"/>
    <mergeCell ref="BE63:BL63"/>
    <mergeCell ref="AE61:AN61"/>
    <mergeCell ref="AW61:BD61"/>
    <mergeCell ref="AW64:BD64"/>
    <mergeCell ref="A62:F62"/>
    <mergeCell ref="G62:Y62"/>
    <mergeCell ref="Z62:AD62"/>
    <mergeCell ref="AE62:AN62"/>
    <mergeCell ref="AO62:AV62"/>
    <mergeCell ref="AW62:BD62"/>
    <mergeCell ref="A61:F61"/>
    <mergeCell ref="A80:V80"/>
    <mergeCell ref="Z61:AD61"/>
    <mergeCell ref="A39:F39"/>
    <mergeCell ref="G39:BL39"/>
    <mergeCell ref="D46:AB46"/>
    <mergeCell ref="AC46:AJ46"/>
    <mergeCell ref="AK46:AR46"/>
    <mergeCell ref="AS46:AZ46"/>
    <mergeCell ref="AK45:AR45"/>
    <mergeCell ref="AO61:AV61"/>
    <mergeCell ref="N13:AS13"/>
    <mergeCell ref="N14:AS14"/>
    <mergeCell ref="AU13:BB13"/>
    <mergeCell ref="AU14:BB14"/>
    <mergeCell ref="B16:L16"/>
    <mergeCell ref="N16:AS16"/>
    <mergeCell ref="AU16:BB16"/>
    <mergeCell ref="B13:L13"/>
    <mergeCell ref="B14:L14"/>
    <mergeCell ref="B19:L19"/>
    <mergeCell ref="N19:Y19"/>
    <mergeCell ref="AA19:AI19"/>
    <mergeCell ref="B20:L20"/>
    <mergeCell ref="AK20:BC20"/>
    <mergeCell ref="A22:T22"/>
    <mergeCell ref="AS22:BC22"/>
    <mergeCell ref="U22:AD22"/>
    <mergeCell ref="AE22:AR22"/>
    <mergeCell ref="AO1:BL1"/>
    <mergeCell ref="A10:BL10"/>
    <mergeCell ref="AO7:AU7"/>
    <mergeCell ref="AW7:BF7"/>
    <mergeCell ref="AO2:BL2"/>
    <mergeCell ref="AO6:BF6"/>
    <mergeCell ref="AO4:BL4"/>
    <mergeCell ref="AO5:BL5"/>
    <mergeCell ref="AO3:BL3"/>
    <mergeCell ref="A11:BL11"/>
    <mergeCell ref="B17:L17"/>
    <mergeCell ref="N17:AS17"/>
    <mergeCell ref="T23:W23"/>
    <mergeCell ref="BE20:BL20"/>
    <mergeCell ref="BE19:BL19"/>
    <mergeCell ref="AK19:BC19"/>
    <mergeCell ref="AU17:BB17"/>
    <mergeCell ref="N20:Y20"/>
    <mergeCell ref="AA20:AI20"/>
    <mergeCell ref="BD22:BL22"/>
    <mergeCell ref="A53:C53"/>
    <mergeCell ref="A30:F30"/>
    <mergeCell ref="G30:BL30"/>
    <mergeCell ref="G29:BL29"/>
    <mergeCell ref="I23:S23"/>
    <mergeCell ref="AS42:AZ42"/>
    <mergeCell ref="A25:BL25"/>
    <mergeCell ref="A26:BL26"/>
    <mergeCell ref="A23:H23"/>
    <mergeCell ref="D45:AB45"/>
    <mergeCell ref="AC45:AJ45"/>
    <mergeCell ref="AS45:AZ45"/>
    <mergeCell ref="BE50:BL50"/>
    <mergeCell ref="A49:BL49"/>
    <mergeCell ref="A28:BL28"/>
    <mergeCell ref="A29:F29"/>
    <mergeCell ref="G37:BL37"/>
    <mergeCell ref="AC43:AJ44"/>
    <mergeCell ref="A34:BL34"/>
    <mergeCell ref="G38:BL38"/>
    <mergeCell ref="A33:BL33"/>
    <mergeCell ref="A36:BL36"/>
    <mergeCell ref="A37:F37"/>
    <mergeCell ref="A43:C44"/>
    <mergeCell ref="A41:AZ41"/>
    <mergeCell ref="D43:AB44"/>
    <mergeCell ref="AK43:AR44"/>
    <mergeCell ref="A45:C45"/>
    <mergeCell ref="A38:F38"/>
    <mergeCell ref="A31:F31"/>
    <mergeCell ref="G31:BL31"/>
    <mergeCell ref="AC47:AJ47"/>
    <mergeCell ref="AK47:AR47"/>
    <mergeCell ref="A47:C47"/>
    <mergeCell ref="D47:AB47"/>
    <mergeCell ref="AS47:AZ47"/>
    <mergeCell ref="AS43:AZ44"/>
    <mergeCell ref="A83:V83"/>
    <mergeCell ref="A82:F82"/>
    <mergeCell ref="A46:C46"/>
    <mergeCell ref="A55:C55"/>
    <mergeCell ref="A57:BL57"/>
    <mergeCell ref="A89:H89"/>
    <mergeCell ref="A88:H88"/>
    <mergeCell ref="A86:V86"/>
    <mergeCell ref="A51:C52"/>
    <mergeCell ref="A54:C54"/>
    <mergeCell ref="BE54:BL54"/>
    <mergeCell ref="AO51:AV52"/>
    <mergeCell ref="AO53:AV53"/>
    <mergeCell ref="AO54:AV54"/>
    <mergeCell ref="W87:AM87"/>
    <mergeCell ref="W81:AL81"/>
    <mergeCell ref="AO80:BG80"/>
    <mergeCell ref="AO87:BG87"/>
    <mergeCell ref="AO81:BG81"/>
    <mergeCell ref="AO86:BG86"/>
    <mergeCell ref="BE55:BL55"/>
    <mergeCell ref="AW51:BD52"/>
    <mergeCell ref="AW53:BD53"/>
    <mergeCell ref="AW54:BD54"/>
    <mergeCell ref="AW55:BD55"/>
    <mergeCell ref="D51:AN52"/>
    <mergeCell ref="D53:AN53"/>
    <mergeCell ref="D54:AN54"/>
    <mergeCell ref="BE53:BL53"/>
    <mergeCell ref="BE51:BL52"/>
    <mergeCell ref="AO55:AV55"/>
    <mergeCell ref="D55:AN55"/>
    <mergeCell ref="A59:F59"/>
    <mergeCell ref="G59:Y59"/>
    <mergeCell ref="Z59:AD59"/>
    <mergeCell ref="AE59:AN59"/>
    <mergeCell ref="AO59:AV59"/>
    <mergeCell ref="AW59:BD59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65:F65"/>
    <mergeCell ref="A66:F66"/>
    <mergeCell ref="G65:Y65"/>
    <mergeCell ref="G66:Y66"/>
    <mergeCell ref="Z65:AD65"/>
    <mergeCell ref="Z66:AD66"/>
    <mergeCell ref="AE65:AN65"/>
    <mergeCell ref="AE66:AN66"/>
    <mergeCell ref="AO65:AV65"/>
    <mergeCell ref="AO66:AV66"/>
    <mergeCell ref="BE65:BL65"/>
    <mergeCell ref="BE66:BL66"/>
    <mergeCell ref="AW65:BD65"/>
    <mergeCell ref="AW66:BD66"/>
    <mergeCell ref="A69:F69"/>
    <mergeCell ref="G69:Y69"/>
    <mergeCell ref="Z69:AD69"/>
    <mergeCell ref="AE69:AN69"/>
    <mergeCell ref="AO69:AV69"/>
    <mergeCell ref="AW69:BD69"/>
    <mergeCell ref="Z73:AD73"/>
    <mergeCell ref="Z74:AD74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7:F77"/>
    <mergeCell ref="G77:Y77"/>
    <mergeCell ref="Z77:AD77"/>
    <mergeCell ref="AE77:AN77"/>
    <mergeCell ref="AE73:AN73"/>
    <mergeCell ref="AE74:AN74"/>
    <mergeCell ref="A74:F74"/>
    <mergeCell ref="G74:Y74"/>
    <mergeCell ref="G73:Y73"/>
    <mergeCell ref="A73:F73"/>
    <mergeCell ref="AO77:AV77"/>
    <mergeCell ref="AW77:BD77"/>
    <mergeCell ref="BE77:BL77"/>
    <mergeCell ref="BE78:BL78"/>
    <mergeCell ref="BE73:BL73"/>
    <mergeCell ref="BE74:BL74"/>
    <mergeCell ref="AO73:AV73"/>
    <mergeCell ref="AO74:AV74"/>
    <mergeCell ref="AW73:BD73"/>
    <mergeCell ref="AW74:BD74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D47:I47">
    <cfRule type="cellIs" dxfId="6" priority="16" stopIfTrue="1" operator="equal">
      <formula>#REF!</formula>
    </cfRule>
  </conditionalFormatting>
  <conditionalFormatting sqref="H75:L75 G62:L62 D46 G64:Y66 G59:G62 G64:G78">
    <cfRule type="cellIs" dxfId="5" priority="18" stopIfTrue="1" operator="equal">
      <formula>#REF!</formula>
    </cfRule>
  </conditionalFormatting>
  <conditionalFormatting sqref="G64:G66">
    <cfRule type="cellIs" dxfId="4" priority="21" stopIfTrue="1" operator="equal">
      <formula>$G62</formula>
    </cfRule>
  </conditionalFormatting>
  <conditionalFormatting sqref="A59:F78">
    <cfRule type="cellIs" dxfId="3" priority="17" stopIfTrue="1" operator="equal">
      <formula>0</formula>
    </cfRule>
  </conditionalFormatting>
  <conditionalFormatting sqref="G76">
    <cfRule type="cellIs" dxfId="2" priority="5" stopIfTrue="1" operator="equal">
      <formula>$G75</formula>
    </cfRule>
  </conditionalFormatting>
  <conditionalFormatting sqref="G62">
    <cfRule type="cellIs" dxfId="1" priority="4" stopIfTrue="1" operator="equal">
      <formula>#REF!</formula>
    </cfRule>
  </conditionalFormatting>
  <conditionalFormatting sqref="G77:G78">
    <cfRule type="cellIs" dxfId="0" priority="33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2" manualBreakCount="2">
    <brk id="39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1416091</vt:lpstr>
      <vt:lpstr>'1416091'!Область_друку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2025-01-09T07:24:02Z</cp:lastPrinted>
  <dcterms:created xsi:type="dcterms:W3CDTF">2016-08-15T09:54:21Z</dcterms:created>
  <dcterms:modified xsi:type="dcterms:W3CDTF">2025-02-21T09:48:26Z</dcterms:modified>
</cp:coreProperties>
</file>