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ютий\1102\Паспорти освіта\"/>
    </mc:Choice>
  </mc:AlternateContent>
  <bookViews>
    <workbookView xWindow="435" yWindow="75" windowWidth="25245" windowHeight="9615"/>
  </bookViews>
  <sheets>
    <sheet name="0611010" sheetId="1" r:id="rId1"/>
  </sheets>
  <definedNames>
    <definedName name="_xlnm.Print_Area" localSheetId="0">'0611010'!$A$2:$K$108</definedName>
  </definedNames>
  <calcPr calcId="152511"/>
</workbook>
</file>

<file path=xl/calcChain.xml><?xml version="1.0" encoding="utf-8"?>
<calcChain xmlns="http://schemas.openxmlformats.org/spreadsheetml/2006/main">
  <c r="J100" i="1" l="1"/>
  <c r="J99" i="1"/>
  <c r="J98" i="1"/>
  <c r="J97" i="1"/>
  <c r="J96" i="1"/>
  <c r="J95" i="1"/>
  <c r="J88" i="1"/>
  <c r="J87" i="1"/>
  <c r="J86" i="1"/>
  <c r="F85" i="1"/>
  <c r="J85" i="1" s="1"/>
  <c r="J84" i="1"/>
  <c r="F83" i="1"/>
  <c r="J83" i="1" s="1"/>
  <c r="F82" i="1"/>
  <c r="F93" i="1" s="1"/>
  <c r="J93" i="1" s="1"/>
  <c r="J80" i="1"/>
  <c r="J79" i="1"/>
  <c r="J78" i="1"/>
  <c r="J77" i="1"/>
  <c r="J76" i="1"/>
  <c r="D62" i="1"/>
  <c r="D68" i="1" s="1"/>
  <c r="D69" i="1" s="1"/>
  <c r="F90" i="1" s="1"/>
  <c r="H61" i="1"/>
  <c r="F60" i="1"/>
  <c r="F62" i="1" s="1"/>
  <c r="F68" i="1" s="1"/>
  <c r="H59" i="1"/>
  <c r="H60" i="1" l="1"/>
  <c r="H62" i="1" s="1"/>
  <c r="F69" i="1"/>
  <c r="H90" i="1" s="1"/>
  <c r="J90" i="1" s="1"/>
  <c r="H68" i="1"/>
  <c r="H69" i="1" s="1"/>
  <c r="F92" i="1"/>
  <c r="J92" i="1" s="1"/>
  <c r="J82" i="1"/>
  <c r="F91" i="1"/>
  <c r="J91" i="1" s="1"/>
</calcChain>
</file>

<file path=xl/sharedStrings.xml><?xml version="1.0" encoding="utf-8"?>
<sst xmlns="http://schemas.openxmlformats.org/spreadsheetml/2006/main" count="169" uniqueCount="120">
  <si>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</si>
  <si>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2025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</si>
  <si>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</si>
  <si>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</si>
  <si>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</si>
  <si>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</si>
  <si>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</si>
  <si>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</si>
  <si>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0611010    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</si>
  <si>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1010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</si>
  <si>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0910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</si>
  <si>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 дошкільної освіти 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</si>
  <si>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</si>
  <si>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 709 702 567,00 гривень, у тому числі загального фонду — 601 825 737,00 гривень та спеціального фонду — 107 876 830,00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</si>
  <si>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</si>
  <si>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(із змінами і доповненнями)</t>
  </si>
  <si>
    <t>Бюджетний кодекс України від 08.07.2010 року №2456-VІ (із змінами і доповненнями)</t>
  </si>
  <si>
    <t>Закон України від 26.04.2001 року "Про охорону дитинства" № 2402-III  (із змінами і доповненнями)</t>
  </si>
  <si>
    <t>Закон України  від 05.09.2017 року № 2145- VІІI “Про освіту” (із змінами і доповненнями)</t>
  </si>
  <si>
    <t>Закон України від 06.06.2024 року № 3788-IX "Про дошкільну освіту" (із змінами і доповненнями)</t>
  </si>
  <si>
    <t xml:space="preserve">Закон України від 19.11.2024 року № 4059-IX  "Про Державний бюджет України на 2025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</si>
  <si>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</si>
  <si>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</si>
  <si>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 Міністерства фінансів України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</si>
  <si>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 "Про затвердження складових Програмної класифікації видатків та кредитування місцевого бюджету" (із змінами і доповненнями)</t>
  </si>
  <si>
    <t>Наказ Державної служби якості освіти України від 30.11.2020 року № 01-11/71 "Про затвердження Методичних рекомендацій з питань формування внутрішньої системи забезпечення якості освіти у закладах дошкільної освіти"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</si>
  <si>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</si>
  <si>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 "Про затвердження Інструкції про порядок обчислення заробітної плати працівників освіти"  (із змінами і доповненнями)</t>
  </si>
  <si>
    <t>Наказ Міністерством освіти і науки від 23.04.2018 року № 414 "Про затвердження Типового переліку допоміжних засобів для навчання (спеціальних засобів корекції психофізичного розвитку) осіб з особливими освітніми потребами, які навчаються в закладах освіти" (із змінами і доповненнями)</t>
  </si>
  <si>
    <t>Наказ Міністерства освіти і науки України від 08.06.2018  № 609 «Про затвердження Примірного положення про команду психолого-педагогічного супроводу дитини з особливими освітніми потребами в закладі загальної середньої та дошкільної освіти»</t>
  </si>
  <si>
    <t>Наказ Міністерства охорони здоров’я України від 24.03.2016 року № 234 "Про затвердження Санітарного регламенту для дошкільних навчальних закладів"</t>
  </si>
  <si>
    <t>Постанова Кабінету Міністрів України від 28.12.2021 року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</si>
  <si>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від 30.08.2002 року № 1298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</si>
  <si>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</si>
  <si>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 10.04.2019 року № 530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</si>
  <si>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</si>
  <si>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</si>
  <si>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</si>
  <si>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04.03.2015 року № 14 "Про встановлення розміру батьківської плати за харчування дітей в дошкільних навчальних закладах м. Хмельницького"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</si>
  <si>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</si>
  <si>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</si>
  <si>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11.12.2024 року № 9 "Про бюджет Хмельницької міської територіальної громади на 2025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</si>
  <si>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</si>
  <si>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</si>
  <si>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</si>
  <si>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основних завдань дошкільної освіти, збереження та зміцнення фізичного і психологічного здоров’я  дітей, формування їх особистості, розвиток творчих здібностей та нахилів, забезпечення соціальної адаптації та готовності продовжувати освіту</t>
  </si>
  <si>
    <t>Надання всебічної допомоги сім’ї у розвитку, вихованні та навчанні дитини</t>
  </si>
  <si>
    <t>Забезпечення доступності дошкільної освіти в комунальних закладах освіти у межах державних вимог до змісту, рівня й обсягу дошкільної освіти та обов’язкову дошкільну освіту дітей старшого дошкільного віку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</si>
  <si>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надання дошкільної освіти навчальними закладами Хмельницької міської територіальної громади</t>
    </r>
  </si>
  <si>
    <t> 8.Завдання бюджетної програми:</t>
  </si>
  <si>
    <t>Завдання</t>
  </si>
  <si>
    <t>Створення належних умов для надання якісної дошкільної освіти та виховання дітей</t>
  </si>
  <si>
    <t>Створення та забезпечення здорового, безпечного, комфортного середовища для всіх учасників процесу</t>
  </si>
  <si>
    <t>Підвищення якості освітньої діяльності закладу</t>
  </si>
  <si>
    <t>Створення безбар'єрного простору та організація роботи з дітьми з особливими освітніми потребами</t>
  </si>
  <si>
    <t>Протидія та профілактика булінгу в навчальних закладах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</si>
  <si>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</si>
  <si>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</si>
  <si>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</si>
  <si>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</si>
  <si>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</si>
  <si>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</si>
  <si>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освіти</t>
  </si>
  <si>
    <t>Організація харчування в закладах освіти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</si>
  <si>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</si>
  <si>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</si>
  <si>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</si>
  <si>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</si>
  <si>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</si>
  <si>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</si>
  <si>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</si>
  <si>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</si>
  <si>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</si>
  <si>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</si>
  <si>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закладів, які надають дошкільну освіту</t>
  </si>
  <si>
    <t>од.</t>
  </si>
  <si>
    <t xml:space="preserve">Мережа закладів </t>
  </si>
  <si>
    <t>Кількість груп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</si>
  <si>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</si>
  <si>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</si>
  <si>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</si>
  <si>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</si>
  <si>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робітники</t>
  </si>
  <si>
    <t>продукту</t>
  </si>
  <si>
    <t xml:space="preserve">Кількість дітей, що відвідують заклади, які надають дошкільну освіту </t>
  </si>
  <si>
    <t>осіб</t>
  </si>
  <si>
    <t>Мережа закладів (від 18.10.24 року)</t>
  </si>
  <si>
    <t>Кількість дітей віком від 0 до 5 років</t>
  </si>
  <si>
    <t>з них кількість дітей з ООП</t>
  </si>
  <si>
    <t>Мережа закладів, звітність</t>
  </si>
  <si>
    <t>Кількість дітей віком від 5 до 6 (7) років</t>
  </si>
  <si>
    <t>Планова кількість днів харчування вихованців</t>
  </si>
  <si>
    <t>днів</t>
  </si>
  <si>
    <t>Розрахунок</t>
  </si>
  <si>
    <t xml:space="preserve">Вартість харчування дітей </t>
  </si>
  <si>
    <t>грн</t>
  </si>
  <si>
    <t>ефективності</t>
  </si>
  <si>
    <t>Витрати на перебування однієї дитини в закладі дошкільної освіти</t>
  </si>
  <si>
    <t>Чисельність дітей в розрахунку на одного педагогічного працівника</t>
  </si>
  <si>
    <t>Чисельність дітей в розрахунку на одну штатну одиницю</t>
  </si>
  <si>
    <t>Діто-дні відвідування</t>
  </si>
  <si>
    <t>якості</t>
  </si>
  <si>
    <t>Динаміка охоплення дітей віком від 0 до 5 років дошкільною освітою</t>
  </si>
  <si>
    <t>%</t>
  </si>
  <si>
    <t>Звітність</t>
  </si>
  <si>
    <t>Динаміка охоплення дітей віком від 5 до 6 (7) років дошкільною освітою</t>
  </si>
  <si>
    <t>Відсоток закладів дошкільної освіти, в яких створено безбар’єрний доступ та умови для інклюзивного навчання</t>
  </si>
  <si>
    <t>Відсоток відвідування</t>
  </si>
  <si>
    <t>Динаміка росту власних надходжень в порівнянні з минулим роком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</si>
  <si>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</si>
  <si>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</si>
  <si>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</si>
  <si>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</si>
  <si>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</si>
  <si>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</si>
  <si>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</si>
  <si>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</si>
  <si>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</si>
  <si>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</si>
  <si>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20.01.2025 року № 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</si>
</sst>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#,##0.00\ _₽"/>
    <numFmt numFmtId="165" formatCode="#,##0.00\ _₴"/>
    <numFmt numFmtId="166" formatCode="#,##0\ _₴"/>
    <numFmt numFmtId="167" formatCode="#,##0.0\ _₴"/>
    <numFmt numFmtId="168" formatCode="0.0"/>
  </numFmts>
  <fonts count="30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1" fillId="0" borderId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21" fillId="0" borderId="0"/>
    <xf numFmtId="0" fontId="2" fillId="0" borderId="0"/>
    <xf numFmtId="0" fontId="25" fillId="0" borderId="0"/>
    <xf numFmtId="0" fontId="21" fillId="0" borderId="0"/>
    <xf numFmtId="0" fontId="27" fillId="0" borderId="0"/>
    <xf numFmtId="0" fontId="28" fillId="0" borderId="0"/>
    <xf numFmtId="0" fontId="1" fillId="0" borderId="0"/>
    <xf numFmtId="0" fontId="19" fillId="18" borderId="15" applyNumberFormat="0" applyFont="0" applyAlignment="0" applyProtection="0"/>
    <xf numFmtId="0" fontId="29" fillId="0" borderId="0"/>
    <xf numFmtId="43" fontId="2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4" fontId="14" fillId="0" borderId="0" xfId="0" applyNumberFormat="1" applyFont="1" applyFill="1" applyBorder="1" applyAlignment="1">
      <alignment horizontal="left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3" fillId="0" borderId="0" xfId="0" applyNumberFormat="1" applyFont="1" applyFill="1" applyBorder="1" applyAlignment="1">
      <alignment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166" fontId="2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168" fontId="18" fillId="0" borderId="0" xfId="0" applyNumberFormat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right" vertical="center" wrapTex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4" fontId="3" fillId="0" borderId="2" xfId="0" applyNumberFormat="1" applyFont="1" applyFill="1" applyBorder="1" applyAlignment="1">
      <alignment horizontal="right" vertical="center" wrapText="1" shrinkToFi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horizontal="right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right" vertical="center" wrapText="1" shrinkToFi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vertical="center" wrapText="1" shrinkToFit="1"/>
    </xf>
    <xf numFmtId="4" fontId="9" fillId="0" borderId="2" xfId="0" applyNumberFormat="1" applyFont="1" applyFill="1" applyBorder="1" applyAlignment="1">
      <alignment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165" fontId="9" fillId="0" borderId="2" xfId="0" applyNumberFormat="1" applyFont="1" applyFill="1" applyBorder="1" applyAlignment="1">
      <alignment horizontal="center" vertical="center" wrapText="1" shrinkToFit="1"/>
    </xf>
    <xf numFmtId="165" fontId="9" fillId="0" borderId="2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 shrinkToFit="1"/>
    </xf>
    <xf numFmtId="165" fontId="9" fillId="0" borderId="5" xfId="0" applyNumberFormat="1" applyFont="1" applyFill="1" applyBorder="1" applyAlignment="1">
      <alignment horizontal="center" vertical="center" wrapText="1" shrinkToFi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15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166" fontId="15" fillId="0" borderId="3" xfId="0" applyNumberFormat="1" applyFont="1" applyFill="1" applyBorder="1" applyAlignment="1">
      <alignment horizontal="center" vertical="center" wrapText="1"/>
    </xf>
    <xf numFmtId="166" fontId="15" fillId="0" borderId="5" xfId="0" applyNumberFormat="1" applyFont="1" applyFill="1" applyBorder="1" applyAlignment="1">
      <alignment horizontal="center" vertical="center" wrapText="1"/>
    </xf>
    <xf numFmtId="166" fontId="3" fillId="0" borderId="4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 shrinkToFit="1"/>
    </xf>
    <xf numFmtId="165" fontId="3" fillId="0" borderId="2" xfId="0" applyNumberFormat="1" applyFont="1" applyFill="1" applyBorder="1" applyAlignment="1">
      <alignment horizontal="center" vertical="center" wrapText="1"/>
    </xf>
    <xf numFmtId="167" fontId="3" fillId="0" borderId="3" xfId="0" applyNumberFormat="1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 wrapText="1"/>
    </xf>
    <xf numFmtId="165" fontId="17" fillId="0" borderId="3" xfId="0" applyNumberFormat="1" applyFont="1" applyFill="1" applyBorder="1" applyAlignment="1">
      <alignment horizontal="center" vertical="center" wrapText="1"/>
    </xf>
    <xf numFmtId="165" fontId="17" fillId="0" borderId="5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65" fontId="3" fillId="3" borderId="0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 shrinkToFit="1"/>
    </xf>
    <xf numFmtId="167" fontId="3" fillId="0" borderId="2" xfId="0" applyNumberFormat="1" applyFont="1" applyFill="1" applyBorder="1" applyAlignment="1">
      <alignment horizontal="center" vertical="center" wrapText="1" shrinkToFit="1"/>
    </xf>
    <xf numFmtId="167" fontId="3" fillId="0" borderId="3" xfId="0" applyNumberFormat="1" applyFont="1" applyFill="1" applyBorder="1" applyAlignment="1">
      <alignment horizontal="center" vertical="center" wrapText="1" shrinkToFit="1"/>
    </xf>
    <xf numFmtId="167" fontId="3" fillId="0" borderId="5" xfId="0" applyNumberFormat="1" applyFont="1" applyFill="1" applyBorder="1" applyAlignment="1">
      <alignment horizontal="center" vertical="center" wrapText="1" shrinkToFit="1"/>
    </xf>
    <xf numFmtId="166" fontId="3" fillId="0" borderId="3" xfId="0" applyNumberFormat="1" applyFont="1" applyFill="1" applyBorder="1" applyAlignment="1">
      <alignment horizontal="center" vertical="center" wrapText="1" shrinkToFit="1"/>
    </xf>
    <xf numFmtId="166" fontId="3" fillId="0" borderId="5" xfId="0" applyNumberFormat="1" applyFont="1" applyFill="1" applyBorder="1" applyAlignment="1">
      <alignment horizontal="center" vertical="center" wrapText="1" shrinkToFit="1"/>
    </xf>
    <xf numFmtId="0" fontId="3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T114"/>
  <sheetViews>
    <sheetView tabSelected="1" view="pageBreakPreview" zoomScale="70" zoomScaleNormal="100" zoomScaleSheetLayoutView="70" workbookViewId="0">
      <selection activeCell="L83" sqref="L83:N90"/>
    </sheetView>
  </sheetViews>
  <sheetFormatPr defaultColWidth="9.33203125" defaultRowHeight="12.75" x14ac:dyDescent="0.2"/>
  <cols>
    <col min="1" max="1" width="22.5" style="1" customWidth="1"/>
    <col min="2" max="2" width="47.3320312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22.33203125" style="1" customWidth="1"/>
    <col min="12" max="12" width="42.1640625" style="1" customWidth="1"/>
    <col min="13" max="13" width="16.33203125" style="1" customWidth="1"/>
    <col min="14" max="14" width="26.33203125" style="1" customWidth="1"/>
    <col min="15" max="15" width="29.1640625" style="1" customWidth="1"/>
    <col min="16" max="17" width="9.33203125" style="1"/>
    <col min="18" max="18" width="12.1640625" style="1" customWidth="1"/>
    <col min="19" max="19" width="9.33203125" style="1"/>
    <col min="20" max="20" width="19.6640625" style="1" customWidth="1"/>
    <col min="21" max="16384" width="9.33203125" style="1"/>
  </cols>
  <sheetData>
    <row r="1" spans="1:11" ht="3.2" customHeight="1" x14ac:dyDescent="0.2"/>
    <row r="2" spans="1:11" ht="89.45" customHeight="1" x14ac:dyDescent="0.2">
      <c r="B2" s="2"/>
      <c r="C2" s="2"/>
      <c r="D2" s="2"/>
      <c r="E2" s="2"/>
      <c r="F2" s="2"/>
      <c r="G2" s="52" t="s">
        <v>0</v>
      </c>
      <c r="H2" s="53"/>
      <c r="I2" s="53"/>
      <c r="J2" s="53"/>
      <c r="K2" s="53"/>
    </row>
    <row r="3" spans="1:11" ht="114.2" customHeight="1" x14ac:dyDescent="0.2">
      <c r="B3" s="2"/>
      <c r="C3" s="2"/>
      <c r="D3" s="2"/>
      <c r="E3" s="2"/>
      <c r="F3" s="2"/>
      <c r="G3" s="54" t="s">
        <v>119</v>
      </c>
      <c r="H3" s="54"/>
      <c r="I3" s="54"/>
      <c r="J3" s="54"/>
      <c r="K3" s="54"/>
    </row>
    <row r="4" spans="1:11" ht="40.700000000000003" customHeight="1" x14ac:dyDescent="0.2">
      <c r="A4" s="55" t="s">
        <v>1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1" ht="129.19999999999999" customHeight="1" x14ac:dyDescent="0.2">
      <c r="A5" s="3" t="s">
        <v>2</v>
      </c>
      <c r="B5" s="48" t="s">
        <v>3</v>
      </c>
      <c r="C5" s="48"/>
      <c r="D5" s="48"/>
      <c r="E5" s="48"/>
      <c r="F5" s="48"/>
      <c r="G5" s="47" t="s">
        <v>4</v>
      </c>
      <c r="H5" s="47"/>
      <c r="I5" s="47"/>
      <c r="J5" s="47"/>
      <c r="K5" s="47"/>
    </row>
    <row r="6" spans="1:11" ht="119.25" customHeight="1" x14ac:dyDescent="0.2">
      <c r="A6" s="4" t="s">
        <v>5</v>
      </c>
      <c r="B6" s="48" t="s">
        <v>6</v>
      </c>
      <c r="C6" s="48"/>
      <c r="D6" s="48"/>
      <c r="E6" s="48"/>
      <c r="F6" s="48"/>
      <c r="G6" s="48" t="s">
        <v>7</v>
      </c>
      <c r="H6" s="48"/>
      <c r="I6" s="48"/>
      <c r="J6" s="48"/>
      <c r="K6" s="48"/>
    </row>
    <row r="7" spans="1:11" ht="143.44999999999999" customHeight="1" x14ac:dyDescent="0.2">
      <c r="A7" s="4" t="s">
        <v>8</v>
      </c>
      <c r="B7" s="47" t="s">
        <v>9</v>
      </c>
      <c r="C7" s="48"/>
      <c r="D7" s="5" t="s">
        <v>10</v>
      </c>
      <c r="E7" s="49" t="s">
        <v>11</v>
      </c>
      <c r="F7" s="48"/>
      <c r="G7" s="47" t="s">
        <v>12</v>
      </c>
      <c r="H7" s="48"/>
      <c r="I7" s="48"/>
      <c r="J7" s="48"/>
      <c r="K7" s="48"/>
    </row>
    <row r="8" spans="1:11" ht="21.75" customHeight="1" x14ac:dyDescent="0.2">
      <c r="A8" s="50" t="s">
        <v>13</v>
      </c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1:11" ht="16.5" customHeight="1" x14ac:dyDescent="0.2">
      <c r="A9" s="50" t="s">
        <v>14</v>
      </c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1:11" ht="22.7" customHeight="1" x14ac:dyDescent="0.2">
      <c r="A10" s="51" t="s">
        <v>15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</row>
    <row r="11" spans="1:11" ht="22.7" customHeight="1" x14ac:dyDescent="0.2">
      <c r="A11" s="51" t="s">
        <v>16</v>
      </c>
      <c r="B11" s="51"/>
      <c r="C11" s="51"/>
      <c r="D11" s="51"/>
      <c r="E11" s="51"/>
      <c r="F11" s="51"/>
      <c r="G11" s="51"/>
      <c r="H11" s="51"/>
      <c r="I11" s="51"/>
      <c r="J11" s="6"/>
      <c r="K11" s="6"/>
    </row>
    <row r="12" spans="1:11" ht="18.75" customHeight="1" x14ac:dyDescent="0.2">
      <c r="A12" s="51" t="s">
        <v>17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</row>
    <row r="13" spans="1:11" ht="21.2" customHeight="1" x14ac:dyDescent="0.2">
      <c r="A13" s="51" t="s">
        <v>18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ht="18.75" customHeight="1" x14ac:dyDescent="0.2">
      <c r="A14" s="51" t="s">
        <v>19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11" ht="21.2" customHeight="1" x14ac:dyDescent="0.2">
      <c r="A15" s="51" t="s">
        <v>20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</row>
    <row r="16" spans="1:11" ht="18.75" customHeight="1" x14ac:dyDescent="0.2">
      <c r="A16" s="51" t="s">
        <v>21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</row>
    <row r="17" spans="1:11" ht="19.7" customHeight="1" x14ac:dyDescent="0.2">
      <c r="A17" s="51" t="s">
        <v>22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</row>
    <row r="18" spans="1:11" ht="25.15" customHeight="1" x14ac:dyDescent="0.2">
      <c r="A18" s="51" t="s">
        <v>23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</row>
    <row r="19" spans="1:11" ht="19.149999999999999" customHeight="1" x14ac:dyDescent="0.2">
      <c r="A19" s="51" t="s">
        <v>24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</row>
    <row r="20" spans="1:11" ht="25.15" customHeight="1" x14ac:dyDescent="0.2">
      <c r="A20" s="51" t="s">
        <v>25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</row>
    <row r="21" spans="1:11" ht="37.35" customHeight="1" x14ac:dyDescent="0.2">
      <c r="A21" s="58" t="s">
        <v>26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1" ht="27.95" customHeight="1" x14ac:dyDescent="0.2">
      <c r="A22" s="58" t="s">
        <v>27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1" ht="30.6" customHeight="1" x14ac:dyDescent="0.2">
      <c r="A23" s="58" t="s">
        <v>28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</row>
    <row r="24" spans="1:11" ht="43.5" customHeight="1" x14ac:dyDescent="0.2">
      <c r="A24" s="58" t="s">
        <v>29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</row>
    <row r="25" spans="1:11" ht="17.649999999999999" customHeight="1" x14ac:dyDescent="0.2">
      <c r="A25" s="58" t="s">
        <v>30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</row>
    <row r="26" spans="1:11" ht="38.1" customHeight="1" x14ac:dyDescent="0.2">
      <c r="A26" s="58" t="s">
        <v>31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</row>
    <row r="27" spans="1:11" ht="38.85" customHeight="1" x14ac:dyDescent="0.2">
      <c r="A27" s="51" t="s">
        <v>32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</row>
    <row r="28" spans="1:11" ht="23.25" customHeight="1" x14ac:dyDescent="0.2">
      <c r="A28" s="51" t="s">
        <v>33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</row>
    <row r="29" spans="1:11" ht="24.75" customHeight="1" x14ac:dyDescent="0.2">
      <c r="A29" s="51" t="s">
        <v>34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</row>
    <row r="30" spans="1:11" ht="22.7" customHeight="1" x14ac:dyDescent="0.2">
      <c r="A30" s="51" t="s">
        <v>35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</row>
    <row r="31" spans="1:11" ht="36.75" customHeight="1" x14ac:dyDescent="0.2">
      <c r="A31" s="51" t="s">
        <v>36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</row>
    <row r="32" spans="1:11" ht="21.75" customHeight="1" x14ac:dyDescent="0.2">
      <c r="A32" s="58" t="s">
        <v>37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</row>
    <row r="33" spans="1:11" ht="24.4" customHeight="1" x14ac:dyDescent="0.2">
      <c r="A33" s="58" t="s">
        <v>38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</row>
    <row r="34" spans="1:11" ht="36.75" customHeight="1" x14ac:dyDescent="0.2">
      <c r="A34" s="51" t="s">
        <v>39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</row>
    <row r="35" spans="1:11" ht="24" customHeight="1" x14ac:dyDescent="0.2">
      <c r="A35" s="51" t="s">
        <v>40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</row>
    <row r="36" spans="1:11" ht="18.399999999999999" customHeight="1" x14ac:dyDescent="0.2">
      <c r="A36" s="51" t="s">
        <v>41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</row>
    <row r="37" spans="1:11" ht="20.45" customHeight="1" x14ac:dyDescent="0.2">
      <c r="A37" s="50" t="s">
        <v>42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</row>
    <row r="38" spans="1:11" ht="9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6.350000000000001" customHeight="1" x14ac:dyDescent="0.2">
      <c r="A39" s="7" t="s">
        <v>43</v>
      </c>
      <c r="B39" s="63" t="s">
        <v>44</v>
      </c>
      <c r="C39" s="63"/>
      <c r="D39" s="63"/>
      <c r="E39" s="63"/>
      <c r="F39" s="63"/>
      <c r="G39" s="63"/>
      <c r="H39" s="63"/>
      <c r="I39" s="8"/>
      <c r="J39" s="8"/>
      <c r="K39" s="8"/>
    </row>
    <row r="40" spans="1:11" ht="36" customHeight="1" x14ac:dyDescent="0.2">
      <c r="A40" s="9">
        <v>1</v>
      </c>
      <c r="B40" s="61" t="s">
        <v>45</v>
      </c>
      <c r="C40" s="62"/>
      <c r="D40" s="62"/>
      <c r="E40" s="62"/>
      <c r="F40" s="62"/>
      <c r="G40" s="62"/>
      <c r="H40" s="62"/>
      <c r="I40" s="8"/>
      <c r="J40" s="8"/>
      <c r="K40" s="8"/>
    </row>
    <row r="41" spans="1:11" ht="23.1" customHeight="1" x14ac:dyDescent="0.2">
      <c r="A41" s="9">
        <v>2</v>
      </c>
      <c r="B41" s="61" t="s">
        <v>46</v>
      </c>
      <c r="C41" s="62"/>
      <c r="D41" s="62"/>
      <c r="E41" s="62"/>
      <c r="F41" s="62"/>
      <c r="G41" s="62"/>
      <c r="H41" s="62"/>
      <c r="I41" s="8"/>
      <c r="J41" s="8"/>
      <c r="K41" s="8"/>
    </row>
    <row r="42" spans="1:11" ht="38.1" customHeight="1" x14ac:dyDescent="0.2">
      <c r="A42" s="9">
        <v>3</v>
      </c>
      <c r="B42" s="61" t="s">
        <v>47</v>
      </c>
      <c r="C42" s="62"/>
      <c r="D42" s="62"/>
      <c r="E42" s="62"/>
      <c r="F42" s="62"/>
      <c r="G42" s="62"/>
      <c r="H42" s="62"/>
      <c r="I42" s="8"/>
      <c r="J42" s="8"/>
      <c r="K42" s="8"/>
    </row>
    <row r="43" spans="1:11" ht="3.4" customHeight="1" x14ac:dyDescent="0.2">
      <c r="A43" s="10"/>
      <c r="B43" s="3"/>
      <c r="C43" s="3"/>
      <c r="D43" s="3"/>
      <c r="E43" s="3"/>
      <c r="F43" s="3"/>
      <c r="G43" s="3"/>
      <c r="H43" s="3"/>
      <c r="I43" s="8"/>
      <c r="J43" s="8"/>
      <c r="K43" s="8"/>
    </row>
    <row r="44" spans="1:11" ht="24.4" customHeight="1" x14ac:dyDescent="0.2">
      <c r="A44" s="50" t="s">
        <v>48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</row>
    <row r="45" spans="1:11" ht="4.7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 ht="15" customHeight="1" x14ac:dyDescent="0.2">
      <c r="A46" s="50" t="s">
        <v>49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</row>
    <row r="47" spans="1:11" ht="9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26.45" customHeight="1" x14ac:dyDescent="0.2">
      <c r="A48" s="7" t="s">
        <v>43</v>
      </c>
      <c r="B48" s="63" t="s">
        <v>50</v>
      </c>
      <c r="C48" s="63"/>
      <c r="D48" s="63"/>
      <c r="E48" s="63"/>
      <c r="F48" s="63"/>
      <c r="G48" s="63"/>
      <c r="H48" s="63"/>
      <c r="I48" s="8"/>
      <c r="J48" s="8"/>
      <c r="K48" s="8"/>
    </row>
    <row r="49" spans="1:20" ht="17.850000000000001" customHeight="1" x14ac:dyDescent="0.2">
      <c r="A49" s="11">
        <v>1</v>
      </c>
      <c r="B49" s="64" t="s">
        <v>51</v>
      </c>
      <c r="C49" s="65"/>
      <c r="D49" s="65"/>
      <c r="E49" s="65"/>
      <c r="F49" s="65"/>
      <c r="G49" s="65"/>
      <c r="H49" s="66"/>
      <c r="I49" s="8"/>
      <c r="J49" s="8"/>
      <c r="K49" s="8"/>
    </row>
    <row r="50" spans="1:20" ht="17.850000000000001" customHeight="1" x14ac:dyDescent="0.2">
      <c r="A50" s="11">
        <v>2</v>
      </c>
      <c r="B50" s="64" t="s">
        <v>52</v>
      </c>
      <c r="C50" s="65"/>
      <c r="D50" s="65"/>
      <c r="E50" s="65"/>
      <c r="F50" s="65"/>
      <c r="G50" s="65"/>
      <c r="H50" s="66"/>
      <c r="I50" s="8"/>
      <c r="J50" s="8"/>
      <c r="K50" s="8"/>
    </row>
    <row r="51" spans="1:20" ht="17.850000000000001" customHeight="1" x14ac:dyDescent="0.2">
      <c r="A51" s="11">
        <v>3</v>
      </c>
      <c r="B51" s="64" t="s">
        <v>53</v>
      </c>
      <c r="C51" s="65"/>
      <c r="D51" s="65"/>
      <c r="E51" s="65"/>
      <c r="F51" s="65"/>
      <c r="G51" s="65"/>
      <c r="H51" s="66"/>
      <c r="I51" s="8"/>
      <c r="J51" s="8"/>
      <c r="K51" s="8"/>
      <c r="L51" s="12"/>
      <c r="M51" s="12"/>
      <c r="N51" s="12"/>
    </row>
    <row r="52" spans="1:20" ht="17.850000000000001" customHeight="1" x14ac:dyDescent="0.2">
      <c r="A52" s="11">
        <v>4</v>
      </c>
      <c r="B52" s="64" t="s">
        <v>54</v>
      </c>
      <c r="C52" s="65"/>
      <c r="D52" s="65"/>
      <c r="E52" s="65"/>
      <c r="F52" s="65"/>
      <c r="G52" s="65"/>
      <c r="H52" s="66"/>
      <c r="I52" s="8"/>
      <c r="J52" s="8"/>
      <c r="K52" s="8"/>
      <c r="L52" s="12"/>
      <c r="M52" s="12"/>
      <c r="N52" s="12"/>
    </row>
    <row r="53" spans="1:20" ht="17.850000000000001" customHeight="1" x14ac:dyDescent="0.2">
      <c r="A53" s="11">
        <v>5</v>
      </c>
      <c r="B53" s="64" t="s">
        <v>55</v>
      </c>
      <c r="C53" s="65"/>
      <c r="D53" s="65"/>
      <c r="E53" s="65"/>
      <c r="F53" s="65"/>
      <c r="G53" s="65"/>
      <c r="H53" s="66"/>
      <c r="I53" s="8"/>
      <c r="J53" s="8"/>
      <c r="K53" s="8"/>
      <c r="L53" s="12"/>
    </row>
    <row r="54" spans="1:20" ht="9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12"/>
    </row>
    <row r="55" spans="1:20" ht="21.75" customHeight="1" x14ac:dyDescent="0.2">
      <c r="A55" s="50" t="s">
        <v>56</v>
      </c>
      <c r="B55" s="50"/>
      <c r="C55" s="50"/>
      <c r="D55" s="50"/>
      <c r="E55" s="50"/>
      <c r="F55" s="50"/>
      <c r="G55" s="50"/>
      <c r="H55" s="50"/>
      <c r="I55" s="8"/>
      <c r="J55" s="8"/>
      <c r="K55" s="8"/>
      <c r="L55" s="12"/>
    </row>
    <row r="56" spans="1:20" ht="14.25" customHeight="1" x14ac:dyDescent="0.2">
      <c r="A56" s="67" t="s">
        <v>57</v>
      </c>
      <c r="B56" s="67"/>
      <c r="C56" s="67"/>
      <c r="D56" s="67"/>
      <c r="E56" s="67"/>
      <c r="F56" s="67"/>
      <c r="G56" s="67"/>
      <c r="H56" s="67"/>
      <c r="I56" s="67"/>
      <c r="J56" s="4"/>
      <c r="K56" s="4"/>
    </row>
    <row r="57" spans="1:20" s="16" customFormat="1" ht="27.2" customHeight="1" x14ac:dyDescent="0.2">
      <c r="A57" s="13" t="s">
        <v>43</v>
      </c>
      <c r="B57" s="63" t="s">
        <v>58</v>
      </c>
      <c r="C57" s="63"/>
      <c r="D57" s="63" t="s">
        <v>59</v>
      </c>
      <c r="E57" s="63"/>
      <c r="F57" s="63" t="s">
        <v>60</v>
      </c>
      <c r="G57" s="63"/>
      <c r="H57" s="63" t="s">
        <v>61</v>
      </c>
      <c r="I57" s="63"/>
      <c r="J57" s="14"/>
      <c r="K57" s="15"/>
    </row>
    <row r="58" spans="1:20" ht="15.75" x14ac:dyDescent="0.2">
      <c r="A58" s="17">
        <v>1</v>
      </c>
      <c r="B58" s="70">
        <v>2</v>
      </c>
      <c r="C58" s="70"/>
      <c r="D58" s="70">
        <v>3</v>
      </c>
      <c r="E58" s="70"/>
      <c r="F58" s="70">
        <v>4</v>
      </c>
      <c r="G58" s="70"/>
      <c r="H58" s="70">
        <v>5</v>
      </c>
      <c r="I58" s="70"/>
      <c r="J58" s="18"/>
      <c r="K58" s="8"/>
      <c r="L58" s="19"/>
    </row>
    <row r="59" spans="1:20" ht="17.850000000000001" customHeight="1" x14ac:dyDescent="0.2">
      <c r="A59" s="20">
        <v>1</v>
      </c>
      <c r="B59" s="62" t="s">
        <v>62</v>
      </c>
      <c r="C59" s="62"/>
      <c r="D59" s="68">
        <v>552325737</v>
      </c>
      <c r="E59" s="68"/>
      <c r="F59" s="69">
        <v>44915900</v>
      </c>
      <c r="G59" s="69"/>
      <c r="H59" s="68">
        <f>SUM(D59:G59)</f>
        <v>597241637</v>
      </c>
      <c r="I59" s="68"/>
      <c r="J59" s="21"/>
      <c r="K59" s="8"/>
      <c r="M59" s="12"/>
    </row>
    <row r="60" spans="1:20" ht="22.7" customHeight="1" x14ac:dyDescent="0.2">
      <c r="A60" s="20">
        <v>2</v>
      </c>
      <c r="B60" s="62" t="s">
        <v>63</v>
      </c>
      <c r="C60" s="62"/>
      <c r="D60" s="68">
        <v>49500000</v>
      </c>
      <c r="E60" s="68"/>
      <c r="F60" s="69">
        <f>60663570</f>
        <v>60663570</v>
      </c>
      <c r="G60" s="69"/>
      <c r="H60" s="68">
        <f t="shared" ref="H60:H61" si="0">SUM(D60:G60)</f>
        <v>110163570</v>
      </c>
      <c r="I60" s="68"/>
      <c r="J60" s="21"/>
      <c r="K60" s="8"/>
      <c r="L60" s="22"/>
      <c r="M60" s="12"/>
    </row>
    <row r="61" spans="1:20" ht="34.5" customHeight="1" x14ac:dyDescent="0.2">
      <c r="A61" s="20">
        <v>3</v>
      </c>
      <c r="B61" s="62" t="s">
        <v>64</v>
      </c>
      <c r="C61" s="62"/>
      <c r="D61" s="69">
        <v>0</v>
      </c>
      <c r="E61" s="69"/>
      <c r="F61" s="69">
        <v>2297360</v>
      </c>
      <c r="G61" s="69"/>
      <c r="H61" s="68">
        <f t="shared" si="0"/>
        <v>2297360</v>
      </c>
      <c r="I61" s="68"/>
      <c r="J61" s="21"/>
      <c r="K61" s="8"/>
      <c r="L61" s="22"/>
      <c r="M61" s="22"/>
      <c r="N61" s="12"/>
      <c r="O61" s="71"/>
      <c r="P61" s="71"/>
      <c r="Q61" s="71"/>
      <c r="R61" s="71"/>
      <c r="S61" s="71"/>
      <c r="T61" s="71"/>
    </row>
    <row r="62" spans="1:20" ht="14.25" customHeight="1" x14ac:dyDescent="0.2">
      <c r="A62" s="72" t="s">
        <v>65</v>
      </c>
      <c r="B62" s="72"/>
      <c r="C62" s="72"/>
      <c r="D62" s="68">
        <f>SUM(D59:D61)</f>
        <v>601825737</v>
      </c>
      <c r="E62" s="68"/>
      <c r="F62" s="69">
        <f>SUM(F59:F61)</f>
        <v>107876830</v>
      </c>
      <c r="G62" s="69"/>
      <c r="H62" s="73">
        <f>SUM(H59:H61)</f>
        <v>709702567</v>
      </c>
      <c r="I62" s="73"/>
      <c r="J62" s="8"/>
      <c r="K62" s="8"/>
      <c r="O62" s="71"/>
      <c r="P62" s="71"/>
      <c r="Q62" s="71"/>
      <c r="R62" s="71"/>
      <c r="S62" s="71"/>
      <c r="T62" s="71"/>
    </row>
    <row r="63" spans="1:20" ht="15.75" customHeight="1" x14ac:dyDescent="0.2">
      <c r="A63" s="8"/>
      <c r="B63" s="3"/>
      <c r="C63" s="8"/>
      <c r="D63" s="23"/>
      <c r="E63" s="23"/>
      <c r="F63" s="23"/>
      <c r="G63" s="23"/>
      <c r="H63" s="23"/>
      <c r="I63" s="23"/>
      <c r="J63" s="8"/>
      <c r="K63" s="8"/>
      <c r="O63" s="71"/>
      <c r="P63" s="71"/>
      <c r="Q63" s="71"/>
      <c r="R63" s="71"/>
      <c r="S63" s="71"/>
      <c r="T63" s="71"/>
    </row>
    <row r="64" spans="1:20" ht="15.75" x14ac:dyDescent="0.2">
      <c r="A64" s="50" t="s">
        <v>66</v>
      </c>
      <c r="B64" s="50"/>
      <c r="C64" s="50"/>
      <c r="D64" s="50"/>
      <c r="E64" s="50"/>
      <c r="F64" s="50"/>
      <c r="G64" s="50"/>
      <c r="H64" s="50"/>
      <c r="I64" s="8"/>
      <c r="J64" s="8"/>
      <c r="K64" s="8"/>
      <c r="O64" s="71"/>
      <c r="P64" s="71"/>
      <c r="Q64" s="71"/>
      <c r="R64" s="71"/>
      <c r="S64" s="71"/>
      <c r="T64" s="71"/>
    </row>
    <row r="65" spans="1:20" ht="16.5" customHeight="1" x14ac:dyDescent="0.2">
      <c r="A65" s="67" t="s">
        <v>57</v>
      </c>
      <c r="B65" s="67"/>
      <c r="C65" s="67"/>
      <c r="D65" s="67"/>
      <c r="E65" s="67"/>
      <c r="F65" s="67"/>
      <c r="G65" s="67"/>
      <c r="H65" s="67"/>
      <c r="I65" s="67"/>
      <c r="J65" s="4"/>
      <c r="K65" s="4"/>
      <c r="P65" s="74"/>
      <c r="Q65" s="74"/>
      <c r="R65" s="74"/>
      <c r="S65" s="74"/>
      <c r="T65" s="74"/>
    </row>
    <row r="66" spans="1:20" ht="19.7" customHeight="1" x14ac:dyDescent="0.2">
      <c r="A66" s="63" t="s">
        <v>67</v>
      </c>
      <c r="B66" s="63"/>
      <c r="C66" s="63"/>
      <c r="D66" s="63" t="s">
        <v>59</v>
      </c>
      <c r="E66" s="63"/>
      <c r="F66" s="63" t="s">
        <v>60</v>
      </c>
      <c r="G66" s="63"/>
      <c r="H66" s="63" t="s">
        <v>61</v>
      </c>
      <c r="I66" s="63"/>
      <c r="J66" s="8"/>
      <c r="K66" s="8"/>
      <c r="M66" s="12"/>
      <c r="P66" s="74"/>
      <c r="Q66" s="74"/>
      <c r="R66" s="74"/>
      <c r="S66" s="74"/>
      <c r="T66" s="74"/>
    </row>
    <row r="67" spans="1:20" ht="16.5" customHeight="1" x14ac:dyDescent="0.2">
      <c r="A67" s="70">
        <v>1</v>
      </c>
      <c r="B67" s="70"/>
      <c r="C67" s="70"/>
      <c r="D67" s="70">
        <v>2</v>
      </c>
      <c r="E67" s="70"/>
      <c r="F67" s="70">
        <v>3</v>
      </c>
      <c r="G67" s="70"/>
      <c r="H67" s="70">
        <v>4</v>
      </c>
      <c r="I67" s="70"/>
      <c r="J67" s="8"/>
      <c r="K67" s="8"/>
      <c r="P67" s="24"/>
      <c r="Q67" s="24"/>
      <c r="R67" s="24"/>
      <c r="S67" s="24"/>
      <c r="T67" s="24"/>
    </row>
    <row r="68" spans="1:20" ht="35.450000000000003" customHeight="1" x14ac:dyDescent="0.2">
      <c r="A68" s="64" t="s">
        <v>68</v>
      </c>
      <c r="B68" s="65"/>
      <c r="C68" s="66"/>
      <c r="D68" s="79">
        <f>D62</f>
        <v>601825737</v>
      </c>
      <c r="E68" s="79"/>
      <c r="F68" s="79">
        <f>F62</f>
        <v>107876830</v>
      </c>
      <c r="G68" s="79"/>
      <c r="H68" s="79">
        <f>F68+D68</f>
        <v>709702567</v>
      </c>
      <c r="I68" s="79"/>
      <c r="J68" s="8"/>
      <c r="K68" s="8"/>
      <c r="M68" s="12"/>
    </row>
    <row r="69" spans="1:20" ht="24.4" customHeight="1" x14ac:dyDescent="0.2">
      <c r="A69" s="75" t="s">
        <v>65</v>
      </c>
      <c r="B69" s="76"/>
      <c r="C69" s="77"/>
      <c r="D69" s="78">
        <f>SUM(D68:D68)</f>
        <v>601825737</v>
      </c>
      <c r="E69" s="78"/>
      <c r="F69" s="78">
        <f>SUM(F68:F68)</f>
        <v>107876830</v>
      </c>
      <c r="G69" s="78"/>
      <c r="H69" s="78">
        <f>SUM(H68:H68)</f>
        <v>709702567</v>
      </c>
      <c r="I69" s="78"/>
      <c r="J69" s="8"/>
      <c r="K69" s="8"/>
    </row>
    <row r="70" spans="1:20" ht="15.75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20" ht="24.4" customHeight="1" x14ac:dyDescent="0.2">
      <c r="A71" s="50" t="s">
        <v>69</v>
      </c>
      <c r="B71" s="50"/>
      <c r="C71" s="50"/>
      <c r="D71" s="50"/>
      <c r="E71" s="50"/>
      <c r="F71" s="50"/>
      <c r="G71" s="50"/>
      <c r="H71" s="50"/>
      <c r="I71" s="8"/>
      <c r="J71" s="8"/>
      <c r="K71" s="8"/>
    </row>
    <row r="72" spans="1:20" ht="42.2" customHeight="1" x14ac:dyDescent="0.2">
      <c r="A72" s="13" t="s">
        <v>43</v>
      </c>
      <c r="B72" s="13" t="s">
        <v>70</v>
      </c>
      <c r="C72" s="13" t="s">
        <v>71</v>
      </c>
      <c r="D72" s="63" t="s">
        <v>72</v>
      </c>
      <c r="E72" s="63"/>
      <c r="F72" s="63" t="s">
        <v>59</v>
      </c>
      <c r="G72" s="63"/>
      <c r="H72" s="63" t="s">
        <v>60</v>
      </c>
      <c r="I72" s="63"/>
      <c r="J72" s="63" t="s">
        <v>61</v>
      </c>
      <c r="K72" s="63"/>
    </row>
    <row r="73" spans="1:20" s="16" customFormat="1" ht="21.95" customHeight="1" x14ac:dyDescent="0.2">
      <c r="A73" s="17">
        <v>1</v>
      </c>
      <c r="B73" s="17">
        <v>2</v>
      </c>
      <c r="C73" s="17">
        <v>3</v>
      </c>
      <c r="D73" s="70">
        <v>4</v>
      </c>
      <c r="E73" s="70"/>
      <c r="F73" s="70">
        <v>5</v>
      </c>
      <c r="G73" s="70"/>
      <c r="H73" s="70">
        <v>6</v>
      </c>
      <c r="I73" s="70"/>
      <c r="J73" s="70">
        <v>7</v>
      </c>
      <c r="K73" s="80"/>
    </row>
    <row r="74" spans="1:20" ht="21.75" customHeight="1" x14ac:dyDescent="0.2">
      <c r="A74" s="20">
        <v>1</v>
      </c>
      <c r="B74" s="25" t="s">
        <v>73</v>
      </c>
      <c r="C74" s="26"/>
      <c r="D74" s="80"/>
      <c r="E74" s="80"/>
      <c r="F74" s="80"/>
      <c r="G74" s="80"/>
      <c r="H74" s="80"/>
      <c r="I74" s="80"/>
      <c r="J74" s="80"/>
      <c r="K74" s="80"/>
    </row>
    <row r="75" spans="1:20" ht="31.35" customHeight="1" x14ac:dyDescent="0.2">
      <c r="A75" s="27"/>
      <c r="B75" s="28" t="s">
        <v>74</v>
      </c>
      <c r="C75" s="28" t="s">
        <v>75</v>
      </c>
      <c r="D75" s="62" t="s">
        <v>76</v>
      </c>
      <c r="E75" s="62"/>
      <c r="F75" s="82">
        <v>59</v>
      </c>
      <c r="G75" s="82"/>
      <c r="H75" s="80"/>
      <c r="I75" s="80"/>
      <c r="J75" s="82">
        <v>59</v>
      </c>
      <c r="K75" s="82"/>
    </row>
    <row r="76" spans="1:20" ht="20.45" customHeight="1" x14ac:dyDescent="0.2">
      <c r="A76" s="27"/>
      <c r="B76" s="28" t="s">
        <v>77</v>
      </c>
      <c r="C76" s="28" t="s">
        <v>75</v>
      </c>
      <c r="D76" s="62" t="s">
        <v>76</v>
      </c>
      <c r="E76" s="62"/>
      <c r="F76" s="82">
        <v>441</v>
      </c>
      <c r="G76" s="82"/>
      <c r="H76" s="80"/>
      <c r="I76" s="80"/>
      <c r="J76" s="82">
        <f t="shared" ref="J76:J100" si="1">F76+H76</f>
        <v>441</v>
      </c>
      <c r="K76" s="82"/>
    </row>
    <row r="77" spans="1:20" ht="35.450000000000003" customHeight="1" x14ac:dyDescent="0.2">
      <c r="A77" s="29"/>
      <c r="B77" s="28" t="s">
        <v>78</v>
      </c>
      <c r="C77" s="28" t="s">
        <v>75</v>
      </c>
      <c r="D77" s="62" t="s">
        <v>79</v>
      </c>
      <c r="E77" s="62"/>
      <c r="F77" s="81">
        <v>2933.59</v>
      </c>
      <c r="G77" s="81"/>
      <c r="H77" s="81">
        <v>117.608</v>
      </c>
      <c r="I77" s="81"/>
      <c r="J77" s="81">
        <f>F77+H77</f>
        <v>3051.1980000000003</v>
      </c>
      <c r="K77" s="81"/>
    </row>
    <row r="78" spans="1:20" ht="22.7" customHeight="1" x14ac:dyDescent="0.2">
      <c r="A78" s="29"/>
      <c r="B78" s="28" t="s">
        <v>80</v>
      </c>
      <c r="C78" s="28" t="s">
        <v>75</v>
      </c>
      <c r="D78" s="62" t="s">
        <v>79</v>
      </c>
      <c r="E78" s="62"/>
      <c r="F78" s="81">
        <v>1462.86</v>
      </c>
      <c r="G78" s="81"/>
      <c r="H78" s="81">
        <v>115.858</v>
      </c>
      <c r="I78" s="81"/>
      <c r="J78" s="81">
        <f t="shared" si="1"/>
        <v>1578.7179999999998</v>
      </c>
      <c r="K78" s="81"/>
    </row>
    <row r="79" spans="1:20" ht="21.2" customHeight="1" x14ac:dyDescent="0.2">
      <c r="A79" s="29"/>
      <c r="B79" s="30" t="s">
        <v>81</v>
      </c>
      <c r="C79" s="28" t="s">
        <v>75</v>
      </c>
      <c r="D79" s="62" t="s">
        <v>79</v>
      </c>
      <c r="E79" s="62"/>
      <c r="F79" s="81">
        <v>232</v>
      </c>
      <c r="G79" s="81"/>
      <c r="H79" s="81">
        <v>0</v>
      </c>
      <c r="I79" s="81"/>
      <c r="J79" s="81">
        <f t="shared" si="1"/>
        <v>232</v>
      </c>
      <c r="K79" s="81"/>
    </row>
    <row r="80" spans="1:20" ht="20.45" customHeight="1" x14ac:dyDescent="0.2">
      <c r="A80" s="29"/>
      <c r="B80" s="28" t="s">
        <v>82</v>
      </c>
      <c r="C80" s="28" t="s">
        <v>75</v>
      </c>
      <c r="D80" s="62" t="s">
        <v>79</v>
      </c>
      <c r="E80" s="62"/>
      <c r="F80" s="81">
        <v>1238.73</v>
      </c>
      <c r="G80" s="81"/>
      <c r="H80" s="81">
        <v>1.75</v>
      </c>
      <c r="I80" s="81"/>
      <c r="J80" s="81">
        <f t="shared" si="1"/>
        <v>1240.48</v>
      </c>
      <c r="K80" s="81"/>
    </row>
    <row r="81" spans="1:14" ht="22.7" customHeight="1" x14ac:dyDescent="0.2">
      <c r="A81" s="27">
        <v>2</v>
      </c>
      <c r="B81" s="31" t="s">
        <v>83</v>
      </c>
      <c r="C81" s="28"/>
      <c r="D81" s="62"/>
      <c r="E81" s="62"/>
      <c r="F81" s="83"/>
      <c r="G81" s="83"/>
      <c r="H81" s="84"/>
      <c r="I81" s="84"/>
      <c r="J81" s="85"/>
      <c r="K81" s="86"/>
      <c r="L81" s="32"/>
    </row>
    <row r="82" spans="1:14" s="33" customFormat="1" ht="38.1" customHeight="1" x14ac:dyDescent="0.2">
      <c r="A82" s="29"/>
      <c r="B82" s="28" t="s">
        <v>84</v>
      </c>
      <c r="C82" s="28" t="s">
        <v>85</v>
      </c>
      <c r="D82" s="62" t="s">
        <v>86</v>
      </c>
      <c r="E82" s="62"/>
      <c r="F82" s="87">
        <f>11244</f>
        <v>11244</v>
      </c>
      <c r="G82" s="87"/>
      <c r="H82" s="88"/>
      <c r="I82" s="88"/>
      <c r="J82" s="87">
        <f t="shared" ref="J82:J87" si="2">F82+H82</f>
        <v>11244</v>
      </c>
      <c r="K82" s="87"/>
      <c r="M82" s="34"/>
    </row>
    <row r="83" spans="1:14" ht="23.85" customHeight="1" x14ac:dyDescent="0.2">
      <c r="A83" s="27"/>
      <c r="B83" s="35" t="s">
        <v>87</v>
      </c>
      <c r="C83" s="28" t="s">
        <v>85</v>
      </c>
      <c r="D83" s="64" t="s">
        <v>76</v>
      </c>
      <c r="E83" s="66"/>
      <c r="F83" s="89">
        <f>7639-118</f>
        <v>7521</v>
      </c>
      <c r="G83" s="90"/>
      <c r="H83" s="91"/>
      <c r="I83" s="92"/>
      <c r="J83" s="89">
        <f t="shared" si="2"/>
        <v>7521</v>
      </c>
      <c r="K83" s="93"/>
    </row>
    <row r="84" spans="1:14" ht="27.2" customHeight="1" x14ac:dyDescent="0.2">
      <c r="A84" s="27"/>
      <c r="B84" s="35" t="s">
        <v>88</v>
      </c>
      <c r="C84" s="28" t="s">
        <v>85</v>
      </c>
      <c r="D84" s="64" t="s">
        <v>89</v>
      </c>
      <c r="E84" s="66"/>
      <c r="F84" s="89">
        <v>244</v>
      </c>
      <c r="G84" s="90"/>
      <c r="H84" s="91"/>
      <c r="I84" s="92"/>
      <c r="J84" s="89">
        <f t="shared" si="2"/>
        <v>244</v>
      </c>
      <c r="K84" s="93"/>
    </row>
    <row r="85" spans="1:14" ht="27.2" customHeight="1" x14ac:dyDescent="0.2">
      <c r="A85" s="27"/>
      <c r="B85" s="35" t="s">
        <v>90</v>
      </c>
      <c r="C85" s="28" t="s">
        <v>85</v>
      </c>
      <c r="D85" s="64" t="s">
        <v>76</v>
      </c>
      <c r="E85" s="66"/>
      <c r="F85" s="89">
        <f>3803-80</f>
        <v>3723</v>
      </c>
      <c r="G85" s="90"/>
      <c r="H85" s="91"/>
      <c r="I85" s="92"/>
      <c r="J85" s="89">
        <f t="shared" si="2"/>
        <v>3723</v>
      </c>
      <c r="K85" s="93"/>
      <c r="N85" s="36"/>
    </row>
    <row r="86" spans="1:14" ht="22.7" customHeight="1" x14ac:dyDescent="0.2">
      <c r="A86" s="27"/>
      <c r="B86" s="35" t="s">
        <v>88</v>
      </c>
      <c r="C86" s="28" t="s">
        <v>85</v>
      </c>
      <c r="D86" s="64" t="s">
        <v>89</v>
      </c>
      <c r="E86" s="66"/>
      <c r="F86" s="89">
        <v>154</v>
      </c>
      <c r="G86" s="90"/>
      <c r="H86" s="91"/>
      <c r="I86" s="92"/>
      <c r="J86" s="89">
        <f t="shared" si="2"/>
        <v>154</v>
      </c>
      <c r="K86" s="93"/>
      <c r="N86" s="36"/>
    </row>
    <row r="87" spans="1:14" ht="31.35" customHeight="1" x14ac:dyDescent="0.2">
      <c r="A87" s="27"/>
      <c r="B87" s="28" t="s">
        <v>91</v>
      </c>
      <c r="C87" s="28" t="s">
        <v>92</v>
      </c>
      <c r="D87" s="64" t="s">
        <v>93</v>
      </c>
      <c r="E87" s="66"/>
      <c r="F87" s="89">
        <v>251</v>
      </c>
      <c r="G87" s="90"/>
      <c r="H87" s="96"/>
      <c r="I87" s="97"/>
      <c r="J87" s="89">
        <f t="shared" si="2"/>
        <v>251</v>
      </c>
      <c r="K87" s="93"/>
    </row>
    <row r="88" spans="1:14" ht="24.4" customHeight="1" x14ac:dyDescent="0.2">
      <c r="A88" s="27"/>
      <c r="B88" s="28" t="s">
        <v>94</v>
      </c>
      <c r="C88" s="28" t="s">
        <v>95</v>
      </c>
      <c r="D88" s="64" t="s">
        <v>93</v>
      </c>
      <c r="E88" s="66"/>
      <c r="F88" s="98">
        <v>24</v>
      </c>
      <c r="G88" s="99"/>
      <c r="H88" s="98">
        <v>36</v>
      </c>
      <c r="I88" s="99"/>
      <c r="J88" s="100">
        <f>F88+H88</f>
        <v>60</v>
      </c>
      <c r="K88" s="101"/>
      <c r="N88" s="36"/>
    </row>
    <row r="89" spans="1:14" ht="15.6" customHeight="1" x14ac:dyDescent="0.2">
      <c r="A89" s="37">
        <v>3</v>
      </c>
      <c r="B89" s="25" t="s">
        <v>96</v>
      </c>
      <c r="C89" s="28"/>
      <c r="D89" s="62"/>
      <c r="E89" s="62"/>
      <c r="F89" s="81"/>
      <c r="G89" s="81"/>
      <c r="H89" s="81"/>
      <c r="I89" s="81"/>
      <c r="J89" s="81"/>
      <c r="K89" s="94"/>
    </row>
    <row r="90" spans="1:14" s="33" customFormat="1" ht="33.4" customHeight="1" x14ac:dyDescent="0.2">
      <c r="A90" s="37"/>
      <c r="B90" s="28" t="s">
        <v>97</v>
      </c>
      <c r="C90" s="28" t="s">
        <v>95</v>
      </c>
      <c r="D90" s="62" t="s">
        <v>93</v>
      </c>
      <c r="E90" s="62"/>
      <c r="F90" s="81">
        <f>ROUND(D69/F82,2)</f>
        <v>53524.17</v>
      </c>
      <c r="G90" s="81"/>
      <c r="H90" s="95">
        <f>ROUND(F69/F82,2)</f>
        <v>9594.17</v>
      </c>
      <c r="I90" s="95"/>
      <c r="J90" s="81">
        <f>ROUND(F90+H90,2)</f>
        <v>63118.34</v>
      </c>
      <c r="K90" s="94"/>
      <c r="L90" s="102"/>
      <c r="M90" s="102"/>
    </row>
    <row r="91" spans="1:14" ht="36" customHeight="1" x14ac:dyDescent="0.2">
      <c r="A91" s="37"/>
      <c r="B91" s="28" t="s">
        <v>98</v>
      </c>
      <c r="C91" s="28" t="s">
        <v>85</v>
      </c>
      <c r="D91" s="62" t="s">
        <v>93</v>
      </c>
      <c r="E91" s="62"/>
      <c r="F91" s="87">
        <f>ROUND(F82/F78,0)</f>
        <v>8</v>
      </c>
      <c r="G91" s="87"/>
      <c r="H91" s="103"/>
      <c r="I91" s="103"/>
      <c r="J91" s="103">
        <f t="shared" ref="J91:J93" si="3">F91+H91</f>
        <v>8</v>
      </c>
      <c r="K91" s="103"/>
    </row>
    <row r="92" spans="1:14" ht="34.700000000000003" customHeight="1" x14ac:dyDescent="0.2">
      <c r="A92" s="37"/>
      <c r="B92" s="28" t="s">
        <v>99</v>
      </c>
      <c r="C92" s="28" t="s">
        <v>85</v>
      </c>
      <c r="D92" s="62" t="s">
        <v>93</v>
      </c>
      <c r="E92" s="62"/>
      <c r="F92" s="87">
        <f>ROUND(F82/F77,0)</f>
        <v>4</v>
      </c>
      <c r="G92" s="87"/>
      <c r="H92" s="103"/>
      <c r="I92" s="103"/>
      <c r="J92" s="103">
        <f t="shared" si="3"/>
        <v>4</v>
      </c>
      <c r="K92" s="103"/>
    </row>
    <row r="93" spans="1:14" ht="21.2" customHeight="1" x14ac:dyDescent="0.2">
      <c r="A93" s="37"/>
      <c r="B93" s="28" t="s">
        <v>100</v>
      </c>
      <c r="C93" s="28" t="s">
        <v>92</v>
      </c>
      <c r="D93" s="62" t="s">
        <v>93</v>
      </c>
      <c r="E93" s="62"/>
      <c r="F93" s="87">
        <f>F82*F87</f>
        <v>2822244</v>
      </c>
      <c r="G93" s="87"/>
      <c r="H93" s="103"/>
      <c r="I93" s="103"/>
      <c r="J93" s="103">
        <f t="shared" si="3"/>
        <v>2822244</v>
      </c>
      <c r="K93" s="103"/>
    </row>
    <row r="94" spans="1:14" ht="21.75" customHeight="1" x14ac:dyDescent="0.2">
      <c r="A94" s="27">
        <v>4</v>
      </c>
      <c r="B94" s="25" t="s">
        <v>101</v>
      </c>
      <c r="C94" s="28"/>
      <c r="D94" s="62"/>
      <c r="E94" s="62"/>
      <c r="F94" s="83"/>
      <c r="G94" s="83"/>
      <c r="H94" s="84"/>
      <c r="I94" s="84"/>
      <c r="J94" s="83"/>
      <c r="K94" s="83"/>
    </row>
    <row r="95" spans="1:14" ht="41.45" customHeight="1" x14ac:dyDescent="0.2">
      <c r="A95" s="27"/>
      <c r="B95" s="28" t="s">
        <v>102</v>
      </c>
      <c r="C95" s="28" t="s">
        <v>103</v>
      </c>
      <c r="D95" s="62" t="s">
        <v>104</v>
      </c>
      <c r="E95" s="62"/>
      <c r="F95" s="103">
        <v>78</v>
      </c>
      <c r="G95" s="103"/>
      <c r="H95" s="87"/>
      <c r="I95" s="87"/>
      <c r="J95" s="103">
        <f t="shared" si="1"/>
        <v>78</v>
      </c>
      <c r="K95" s="103"/>
    </row>
    <row r="96" spans="1:14" ht="34.700000000000003" customHeight="1" x14ac:dyDescent="0.2">
      <c r="A96" s="27"/>
      <c r="B96" s="28" t="s">
        <v>105</v>
      </c>
      <c r="C96" s="28" t="s">
        <v>103</v>
      </c>
      <c r="D96" s="62" t="s">
        <v>104</v>
      </c>
      <c r="E96" s="62"/>
      <c r="F96" s="103">
        <v>89</v>
      </c>
      <c r="G96" s="103"/>
      <c r="H96" s="87"/>
      <c r="I96" s="87"/>
      <c r="J96" s="103">
        <f t="shared" si="1"/>
        <v>89</v>
      </c>
      <c r="K96" s="103"/>
    </row>
    <row r="97" spans="1:14" ht="52.35" customHeight="1" x14ac:dyDescent="0.2">
      <c r="A97" s="27"/>
      <c r="B97" s="28" t="s">
        <v>106</v>
      </c>
      <c r="C97" s="28" t="s">
        <v>103</v>
      </c>
      <c r="D97" s="62" t="s">
        <v>93</v>
      </c>
      <c r="E97" s="62"/>
      <c r="F97" s="103">
        <v>49</v>
      </c>
      <c r="G97" s="103"/>
      <c r="H97" s="87"/>
      <c r="I97" s="87"/>
      <c r="J97" s="103">
        <f t="shared" si="1"/>
        <v>49</v>
      </c>
      <c r="K97" s="103"/>
    </row>
    <row r="98" spans="1:14" ht="28.5" customHeight="1" x14ac:dyDescent="0.2">
      <c r="A98" s="27"/>
      <c r="B98" s="28" t="s">
        <v>107</v>
      </c>
      <c r="C98" s="28" t="s">
        <v>103</v>
      </c>
      <c r="D98" s="62" t="s">
        <v>104</v>
      </c>
      <c r="E98" s="62"/>
      <c r="F98" s="107">
        <v>75</v>
      </c>
      <c r="G98" s="108"/>
      <c r="H98" s="89"/>
      <c r="I98" s="90"/>
      <c r="J98" s="103">
        <f t="shared" si="1"/>
        <v>75</v>
      </c>
      <c r="K98" s="103"/>
    </row>
    <row r="99" spans="1:14" ht="41.45" customHeight="1" x14ac:dyDescent="0.2">
      <c r="A99" s="28"/>
      <c r="B99" s="28" t="s">
        <v>108</v>
      </c>
      <c r="C99" s="28" t="s">
        <v>103</v>
      </c>
      <c r="D99" s="62" t="s">
        <v>93</v>
      </c>
      <c r="E99" s="62"/>
      <c r="F99" s="103"/>
      <c r="G99" s="103"/>
      <c r="H99" s="104">
        <v>126.3</v>
      </c>
      <c r="I99" s="104"/>
      <c r="J99" s="104">
        <f t="shared" si="1"/>
        <v>126.3</v>
      </c>
      <c r="K99" s="104"/>
    </row>
    <row r="100" spans="1:14" ht="41.45" customHeight="1" x14ac:dyDescent="0.2">
      <c r="A100" s="27"/>
      <c r="B100" s="28" t="s">
        <v>109</v>
      </c>
      <c r="C100" s="28" t="s">
        <v>103</v>
      </c>
      <c r="D100" s="62" t="s">
        <v>93</v>
      </c>
      <c r="E100" s="62"/>
      <c r="F100" s="105">
        <v>97.9</v>
      </c>
      <c r="G100" s="106"/>
      <c r="H100" s="96"/>
      <c r="I100" s="97"/>
      <c r="J100" s="104">
        <f t="shared" si="1"/>
        <v>97.9</v>
      </c>
      <c r="K100" s="104"/>
    </row>
    <row r="101" spans="1:14" ht="22.7" customHeight="1" x14ac:dyDescent="0.25">
      <c r="A101" s="113" t="s">
        <v>110</v>
      </c>
      <c r="B101" s="113"/>
      <c r="C101" s="38"/>
      <c r="D101" s="38"/>
      <c r="E101" s="38"/>
      <c r="F101" s="38"/>
      <c r="G101" s="38"/>
      <c r="H101" s="38"/>
      <c r="I101" s="38"/>
      <c r="J101" s="38"/>
      <c r="K101" s="38"/>
      <c r="L101" s="39"/>
      <c r="M101" s="39"/>
      <c r="N101" s="39"/>
    </row>
    <row r="102" spans="1:14" ht="24.75" customHeight="1" x14ac:dyDescent="0.25">
      <c r="A102" s="40"/>
      <c r="B102" s="38"/>
      <c r="C102" s="38"/>
      <c r="D102" s="38"/>
      <c r="E102" s="41"/>
      <c r="F102" s="38"/>
      <c r="G102" s="38"/>
      <c r="H102" s="114" t="s">
        <v>111</v>
      </c>
      <c r="I102" s="114"/>
      <c r="J102" s="114"/>
      <c r="K102" s="114"/>
    </row>
    <row r="103" spans="1:14" ht="53.45" customHeight="1" x14ac:dyDescent="0.25">
      <c r="A103" s="113" t="s">
        <v>112</v>
      </c>
      <c r="B103" s="113"/>
      <c r="C103" s="38"/>
      <c r="D103" s="38"/>
      <c r="E103" s="42" t="s">
        <v>113</v>
      </c>
      <c r="F103" s="43"/>
      <c r="G103" s="43"/>
      <c r="H103" s="110" t="s">
        <v>114</v>
      </c>
      <c r="I103" s="111"/>
      <c r="J103" s="111"/>
      <c r="K103" s="111"/>
    </row>
    <row r="104" spans="1:14" s="44" customFormat="1" ht="27" customHeight="1" x14ac:dyDescent="0.25">
      <c r="A104" s="113" t="s">
        <v>115</v>
      </c>
      <c r="B104" s="113"/>
      <c r="C104" s="38"/>
      <c r="D104" s="38"/>
      <c r="E104" s="38"/>
      <c r="F104" s="38"/>
      <c r="G104" s="38"/>
      <c r="H104" s="115"/>
      <c r="I104" s="115"/>
      <c r="J104" s="115"/>
      <c r="K104" s="115"/>
    </row>
    <row r="105" spans="1:14" s="44" customFormat="1" ht="18" customHeight="1" x14ac:dyDescent="0.25">
      <c r="A105" s="40"/>
      <c r="B105" s="38"/>
      <c r="C105" s="38"/>
      <c r="D105" s="38"/>
      <c r="E105" s="41"/>
      <c r="F105" s="38"/>
      <c r="G105" s="38"/>
      <c r="H105" s="109" t="s">
        <v>116</v>
      </c>
      <c r="I105" s="109"/>
      <c r="J105" s="109"/>
      <c r="K105" s="109"/>
    </row>
    <row r="106" spans="1:14" s="44" customFormat="1" ht="48.2" customHeight="1" x14ac:dyDescent="0.2">
      <c r="A106" s="40" t="s">
        <v>117</v>
      </c>
      <c r="B106" s="38"/>
      <c r="C106" s="40"/>
      <c r="D106" s="38"/>
      <c r="E106" s="42" t="s">
        <v>113</v>
      </c>
      <c r="F106" s="42"/>
      <c r="G106" s="43"/>
      <c r="H106" s="110" t="s">
        <v>114</v>
      </c>
      <c r="I106" s="111"/>
      <c r="J106" s="111"/>
      <c r="K106" s="111"/>
    </row>
    <row r="107" spans="1:14" s="44" customFormat="1" ht="20.25" customHeight="1" x14ac:dyDescent="0.2">
      <c r="A107" s="45"/>
      <c r="B107" s="112" t="s">
        <v>118</v>
      </c>
      <c r="C107" s="112"/>
      <c r="D107" s="112"/>
      <c r="E107" s="45"/>
      <c r="F107" s="45"/>
      <c r="G107" s="45"/>
      <c r="H107" s="45"/>
      <c r="I107" s="45"/>
      <c r="J107" s="45"/>
      <c r="K107" s="45"/>
    </row>
    <row r="108" spans="1:14" s="44" customFormat="1" ht="20.25" customHeight="1" x14ac:dyDescent="0.2">
      <c r="A108" s="45"/>
      <c r="B108" s="46"/>
      <c r="C108" s="45"/>
      <c r="D108" s="45"/>
      <c r="E108" s="45"/>
      <c r="F108" s="45"/>
      <c r="G108" s="45"/>
      <c r="H108" s="45"/>
      <c r="I108" s="45"/>
      <c r="J108" s="45"/>
      <c r="K108" s="45"/>
    </row>
    <row r="109" spans="1:14" s="44" customFormat="1" ht="34.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3" spans="4:5" x14ac:dyDescent="0.2">
      <c r="D113" s="16"/>
    </row>
    <row r="114" spans="4:5" x14ac:dyDescent="0.2">
      <c r="D114" s="12"/>
      <c r="E114" s="12"/>
    </row>
  </sheetData>
  <mergeCells count="237">
    <mergeCell ref="H105:K105"/>
    <mergeCell ref="H106:K106"/>
    <mergeCell ref="B107:D107"/>
    <mergeCell ref="A101:B101"/>
    <mergeCell ref="H102:K102"/>
    <mergeCell ref="A103:B103"/>
    <mergeCell ref="H103:K103"/>
    <mergeCell ref="A104:B104"/>
    <mergeCell ref="H104:K104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97:E97"/>
    <mergeCell ref="F97:G97"/>
    <mergeCell ref="H97:I97"/>
    <mergeCell ref="J97:K97"/>
    <mergeCell ref="D98:E98"/>
    <mergeCell ref="F98:G98"/>
    <mergeCell ref="H98:I98"/>
    <mergeCell ref="J98:K98"/>
    <mergeCell ref="D95:E95"/>
    <mergeCell ref="F95:G95"/>
    <mergeCell ref="H95:I95"/>
    <mergeCell ref="J95:K95"/>
    <mergeCell ref="D96:E96"/>
    <mergeCell ref="F96:G96"/>
    <mergeCell ref="H96:I96"/>
    <mergeCell ref="J96:K96"/>
    <mergeCell ref="D93:E93"/>
    <mergeCell ref="F93:G93"/>
    <mergeCell ref="H93:I93"/>
    <mergeCell ref="J93:K93"/>
    <mergeCell ref="D94:E94"/>
    <mergeCell ref="F94:G94"/>
    <mergeCell ref="H94:I94"/>
    <mergeCell ref="J94:K94"/>
    <mergeCell ref="L90:M90"/>
    <mergeCell ref="D91:E91"/>
    <mergeCell ref="F91:G91"/>
    <mergeCell ref="H91:I91"/>
    <mergeCell ref="J91:K91"/>
    <mergeCell ref="D92:E92"/>
    <mergeCell ref="F92:G92"/>
    <mergeCell ref="H92:I92"/>
    <mergeCell ref="J92:K92"/>
    <mergeCell ref="D89:E89"/>
    <mergeCell ref="F89:G89"/>
    <mergeCell ref="H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D79:E79"/>
    <mergeCell ref="F79:G79"/>
    <mergeCell ref="H79:I79"/>
    <mergeCell ref="J79:K79"/>
    <mergeCell ref="D80:E80"/>
    <mergeCell ref="F80:G80"/>
    <mergeCell ref="H80:I80"/>
    <mergeCell ref="J80:K80"/>
    <mergeCell ref="D77:E77"/>
    <mergeCell ref="F77:G77"/>
    <mergeCell ref="H77:I77"/>
    <mergeCell ref="J77:K77"/>
    <mergeCell ref="D78:E78"/>
    <mergeCell ref="F78:G78"/>
    <mergeCell ref="H78:I78"/>
    <mergeCell ref="J78:K78"/>
    <mergeCell ref="D75:E75"/>
    <mergeCell ref="F75:G75"/>
    <mergeCell ref="H75:I75"/>
    <mergeCell ref="J75:K75"/>
    <mergeCell ref="D76:E76"/>
    <mergeCell ref="F76:G76"/>
    <mergeCell ref="H76:I76"/>
    <mergeCell ref="J76:K76"/>
    <mergeCell ref="J72:K72"/>
    <mergeCell ref="D73:E73"/>
    <mergeCell ref="F73:G73"/>
    <mergeCell ref="H73:I73"/>
    <mergeCell ref="J73:K73"/>
    <mergeCell ref="D74:E74"/>
    <mergeCell ref="F74:G74"/>
    <mergeCell ref="H74:I74"/>
    <mergeCell ref="J74:K74"/>
    <mergeCell ref="A69:C69"/>
    <mergeCell ref="D69:E69"/>
    <mergeCell ref="F69:G69"/>
    <mergeCell ref="H69:I69"/>
    <mergeCell ref="A71:H71"/>
    <mergeCell ref="D72:E72"/>
    <mergeCell ref="F72:G72"/>
    <mergeCell ref="H72:I72"/>
    <mergeCell ref="A67:C67"/>
    <mergeCell ref="D67:E67"/>
    <mergeCell ref="F67:G67"/>
    <mergeCell ref="H67:I67"/>
    <mergeCell ref="A68:C68"/>
    <mergeCell ref="D68:E68"/>
    <mergeCell ref="F68:G68"/>
    <mergeCell ref="H68:I68"/>
    <mergeCell ref="A65:I65"/>
    <mergeCell ref="P65:T65"/>
    <mergeCell ref="A66:C66"/>
    <mergeCell ref="D66:E66"/>
    <mergeCell ref="F66:G66"/>
    <mergeCell ref="H66:I66"/>
    <mergeCell ref="P66:T66"/>
    <mergeCell ref="O63:P63"/>
    <mergeCell ref="Q63:R63"/>
    <mergeCell ref="S63:T63"/>
    <mergeCell ref="A64:H64"/>
    <mergeCell ref="O64:P64"/>
    <mergeCell ref="Q64:R64"/>
    <mergeCell ref="S64:T64"/>
    <mergeCell ref="O61:P61"/>
    <mergeCell ref="Q61:R61"/>
    <mergeCell ref="S61:T61"/>
    <mergeCell ref="A62:C62"/>
    <mergeCell ref="D62:E62"/>
    <mergeCell ref="F62:G62"/>
    <mergeCell ref="H62:I62"/>
    <mergeCell ref="O62:P62"/>
    <mergeCell ref="Q62:R62"/>
    <mergeCell ref="S62:T62"/>
    <mergeCell ref="B60:C60"/>
    <mergeCell ref="D60:E60"/>
    <mergeCell ref="F60:G60"/>
    <mergeCell ref="H60:I60"/>
    <mergeCell ref="B61:C61"/>
    <mergeCell ref="D61:E61"/>
    <mergeCell ref="F61:G61"/>
    <mergeCell ref="H61:I61"/>
    <mergeCell ref="B58:C58"/>
    <mergeCell ref="D58:E58"/>
    <mergeCell ref="F58:G58"/>
    <mergeCell ref="H58:I58"/>
    <mergeCell ref="B59:C59"/>
    <mergeCell ref="D59:E59"/>
    <mergeCell ref="F59:G59"/>
    <mergeCell ref="H59:I59"/>
    <mergeCell ref="B51:H51"/>
    <mergeCell ref="B52:H52"/>
    <mergeCell ref="B53:H53"/>
    <mergeCell ref="A55:H55"/>
    <mergeCell ref="A56:I56"/>
    <mergeCell ref="B57:C57"/>
    <mergeCell ref="D57:E57"/>
    <mergeCell ref="F57:G57"/>
    <mergeCell ref="H57:I57"/>
    <mergeCell ref="B42:H42"/>
    <mergeCell ref="A44:K44"/>
    <mergeCell ref="A46:K46"/>
    <mergeCell ref="B48:H48"/>
    <mergeCell ref="B49:H49"/>
    <mergeCell ref="B50:H50"/>
    <mergeCell ref="A35:K35"/>
    <mergeCell ref="A36:K36"/>
    <mergeCell ref="A37:K37"/>
    <mergeCell ref="B39:H39"/>
    <mergeCell ref="B40:H40"/>
    <mergeCell ref="B41:H41"/>
    <mergeCell ref="A29:K29"/>
    <mergeCell ref="A30:K30"/>
    <mergeCell ref="A31:K31"/>
    <mergeCell ref="A32:K32"/>
    <mergeCell ref="A33:K33"/>
    <mergeCell ref="A34:K34"/>
    <mergeCell ref="A23:K23"/>
    <mergeCell ref="A24:K24"/>
    <mergeCell ref="A25:K25"/>
    <mergeCell ref="A26:K26"/>
    <mergeCell ref="A27:K27"/>
    <mergeCell ref="A28:K28"/>
    <mergeCell ref="A17:K17"/>
    <mergeCell ref="A18:K18"/>
    <mergeCell ref="A19:K19"/>
    <mergeCell ref="A20:K20"/>
    <mergeCell ref="A21:K21"/>
    <mergeCell ref="A22:K22"/>
    <mergeCell ref="A11:I11"/>
    <mergeCell ref="A12:K12"/>
    <mergeCell ref="A13:K13"/>
    <mergeCell ref="A14:K14"/>
    <mergeCell ref="A15:K15"/>
    <mergeCell ref="A16:K16"/>
    <mergeCell ref="B7:C7"/>
    <mergeCell ref="E7:F7"/>
    <mergeCell ref="G7:K7"/>
    <mergeCell ref="A8:K8"/>
    <mergeCell ref="A9:K9"/>
    <mergeCell ref="A10:K10"/>
    <mergeCell ref="G2:K2"/>
    <mergeCell ref="G3:K3"/>
    <mergeCell ref="A4:K4"/>
    <mergeCell ref="B5:F5"/>
    <mergeCell ref="G5:K5"/>
    <mergeCell ref="B6:F6"/>
    <mergeCell ref="G6:K6"/>
  </mergeCells>
  <pageMargins left="0.62992125984251968" right="0.23622047244094491" top="0.35433070866141736" bottom="0.15748031496062992" header="0.31496062992125984" footer="0.31496062992125984"/>
  <pageSetup paperSize="9" scale="64" fitToHeight="5" orientation="landscape" r:id="rId1"/>
  <rowBreaks count="1" manualBreakCount="1"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0611010</vt:lpstr>
      <vt:lpstr>'0611010'!Область_друку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2025-02-11T06:27:21Z</dcterms:created>
  <dcterms:modified xsi:type="dcterms:W3CDTF">2025-02-12T09:47:30Z</dcterms:modified>
</cp:coreProperties>
</file>