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416020" sheetId="2" r:id="rId1"/>
  </sheets>
  <definedNames>
    <definedName name="_xlnm.Print_Area" localSheetId="0">'1416020'!$A$1:$BM$108</definedName>
  </definedNames>
  <calcPr calcId="152511"/>
</workbook>
</file>

<file path=xl/calcChain.xml><?xml version="1.0" encoding="utf-8"?>
<calcChain xmlns="http://schemas.openxmlformats.org/spreadsheetml/2006/main">
  <c r="AO90" i="2" l="1"/>
  <c r="AC51" i="2"/>
  <c r="AO70" i="2"/>
  <c r="BE93" i="2"/>
  <c r="BE91" i="2"/>
  <c r="AO87" i="2"/>
  <c r="BE87" i="2"/>
  <c r="AC49" i="2"/>
  <c r="AB60" i="2"/>
  <c r="AC50" i="2"/>
  <c r="AS50" i="2"/>
  <c r="BE85" i="2"/>
  <c r="BE83" i="2"/>
  <c r="BE82" i="2"/>
  <c r="BE81" i="2"/>
  <c r="AJ62" i="2"/>
  <c r="BE73" i="2"/>
  <c r="AO76" i="2"/>
  <c r="BE76" i="2"/>
  <c r="BE72" i="2"/>
  <c r="AO78" i="2"/>
  <c r="BE78" i="2"/>
  <c r="A106" i="2"/>
  <c r="AS49" i="2"/>
  <c r="BE70" i="2"/>
  <c r="AO75" i="2"/>
  <c r="BE75" i="2"/>
  <c r="BE90" i="2"/>
  <c r="AO95" i="2"/>
  <c r="BE95" i="2"/>
  <c r="AR60" i="2"/>
  <c r="AS51" i="2"/>
  <c r="AB61" i="2"/>
  <c r="AR61" i="2"/>
  <c r="AC52" i="2"/>
  <c r="AS21" i="2"/>
  <c r="U21" i="2"/>
  <c r="AS52" i="2"/>
  <c r="AB62" i="2"/>
  <c r="AR62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<sst xmlns="http://schemas.openxmlformats.org/spreadsheetml/2006/main" count="166" uniqueCount="117">
  <si>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</si>
  <si>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</si>
  <si>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</si>
  <si>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</si>
  <si>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</si>
  <si>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</si>
  <si>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</si>
  <si>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</si>
  <si>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</si>
  <si>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</si>
  <si>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</si>
  <si>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</si>
  <si>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</si>
  <si>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</si>
  <si>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</si>
  <si>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</si>
  <si>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</si>
  <si>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</si>
  <si>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</si>
  <si>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</si>
  <si>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</si>
  <si>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</si>
  <si>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</si>
  <si>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</si>
  <si>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</si>
  <si>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</si>
  <si>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</si>
  <si>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</si>
  <si>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</si>
  <si>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</si>
  <si>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</si>
  <si>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</si>
  <si>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</si>
  <si>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</si>
  <si>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</si>
  <si>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</si>
  <si>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</si>
  <si>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</si>
  <si>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</si>
  <si>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</si>
  <si>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</si>
  <si>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</si>
  <si>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</si>
  <si>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</si>
  <si>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</si>
  <si>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</si>
  <si>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</si>
  <si>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</si>
  <si>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</si>
  <si>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</si>
  <si>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</si>
  <si>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</si>
  <si>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</si>
  <si>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</si>
  <si>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</si>
  <si>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</si>
  <si>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>УСЬОГО</t>
  </si>
  <si>
    <t>затрат</t>
  </si>
  <si>
    <t>грн.</t>
  </si>
  <si>
    <t>продукту</t>
  </si>
  <si>
    <t>од.</t>
  </si>
  <si>
    <t>розрахунково</t>
  </si>
  <si>
    <t>якості</t>
  </si>
  <si>
    <t>Забезпечення належної та безперебійної  роботи комунальних підприємств із надання послуг населенню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</si>
  <si>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</si>
  <si>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</si>
  <si>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</si>
  <si>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</si>
  <si>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03356163</t>
  </si>
  <si>
    <t>гривень</t>
  </si>
  <si>
    <t>1416020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</si>
  <si>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</si>
  <si>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Управління комунальної інфраструктури Хмельницької міської Ради</t>
  </si>
  <si>
    <t>1410000</t>
  </si>
  <si>
    <t>6020</t>
  </si>
  <si>
    <t>0620</t>
  </si>
  <si>
    <t>Забезпечення функціонування комунального підприємства "Акведук"</t>
  </si>
  <si>
    <t>обсяг видатків на забезпечення функціонування комунального підприємства "Акведук"</t>
  </si>
  <si>
    <t xml:space="preserve">кількість особових рахунків, абонентам яких здійснюється надання житлово-комунальних послуг </t>
  </si>
  <si>
    <t>договори</t>
  </si>
  <si>
    <t>кількість особових рахунків, абоненти яких планується забезпечити житлово-комунальними послугами</t>
  </si>
  <si>
    <t xml:space="preserve">ефективності </t>
  </si>
  <si>
    <t>середні витрати на обслуговування 1 особового рахунку,  абонентам яких здійснюється надання житлово-комунальних послуг</t>
  </si>
  <si>
    <t>Завдання 1. Забезпечення функціонування комунальних підприємств у сфері водопровідно-каналізаційного господарства</t>
  </si>
  <si>
    <t>рішення сесії міської ради</t>
  </si>
  <si>
    <t>Василь КАБАЛЬСЬКИЙ</t>
  </si>
  <si>
    <t>(Власне ім'я, ПРІЗВИЩЕ)</t>
  </si>
  <si>
    <t>Сергій ЯМЧУК</t>
  </si>
  <si>
    <t xml:space="preserve">кількість об'єктів, на яких необхідно та планується виконати роботи з поточного ремонту мереж водопостачання </t>
  </si>
  <si>
    <t>витрати на виконання робіт з капітального ремонту мереж водопостачання та водовідведення на 1 об'єкті</t>
  </si>
  <si>
    <t xml:space="preserve">Заступник директора департаменту інфраструктури міста – начальник управління комунальної інфраструктури </t>
  </si>
  <si>
    <t>Програма підтримки і розвитку комунального підприємства "Акведук" Хмельницької міської ради на 2023 - 2027 роки (із змінами)</t>
  </si>
  <si>
    <t>бюджетної програми місцевого бюджету на 2024  рік</t>
  </si>
  <si>
    <t>Управління комунальної інфраструктури Хмельницької міської ради</t>
  </si>
  <si>
    <t>2256400000</t>
  </si>
  <si>
    <t xml:space="preserve">Завдання 2.  Забезпечення функціонування комунального підприємства </t>
  </si>
  <si>
    <t xml:space="preserve">обсяг видатків для функціонування ХКП "Спецкомунтранс" </t>
  </si>
  <si>
    <t>розрахунок підприємства</t>
  </si>
  <si>
    <t>кількість підприємств, що надають послуги у сфері поводження з побутовими відходами</t>
  </si>
  <si>
    <t>рішення ВК</t>
  </si>
  <si>
    <t>відсоток покриття витрат на надання послуг з вивезення побутових відходів з урахуванням передбачених видатків на функціонування підприємства</t>
  </si>
  <si>
    <t>відс.</t>
  </si>
  <si>
    <t>Забезпечення функціонування Хмельницького комунального підприємства "Спецкомунтранс"</t>
  </si>
  <si>
    <t xml:space="preserve">Завдання 2. Забезпечення функціонування комунального підприємства </t>
  </si>
  <si>
    <t>Програма підтримки та розвитку Хмельницького комунального підприємства «Спецкомунтранс» на 2023 – 2027 роки (із змінами)</t>
  </si>
  <si>
    <t>витрати, понесені у зв'язку з виконанням зобов'язання з надання послуг з перевезення побутових відходів за 5 місяців</t>
  </si>
  <si>
    <t>сума нарахованого доходу, що виникає під час виконання зобов'язань з надання послуг з перевезення побутових відходів за 5 місяців</t>
  </si>
  <si>
    <t xml:space="preserve">здійснювати виконання зобов’язань по кредитному договору </t>
  </si>
  <si>
    <t xml:space="preserve">Здійснення заходів із реалізації кредитного договору укладеного ХКП "Спецкомунтранс" з ЄБРР </t>
  </si>
  <si>
    <t>обсяг видатків для ХКП "Спецкомунтранс" на виконання зобов’язань по кредитному договору, який укладено з ЄБРР</t>
  </si>
  <si>
    <t>Завдання 3. Здійснення заходів із реалізації кредитного договору</t>
  </si>
  <si>
    <t>загальна сума кредитного договору</t>
  </si>
  <si>
    <t>договір</t>
  </si>
  <si>
    <t>кількість підприємств, що виконують зобов’язання по кредитному договору</t>
  </si>
  <si>
    <t>відсоток передбачених бюджетних коштів ХКП "Спецкомунтранс" на виконання зобов’язань по кредитному договору, який укладено з ЄБРР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</si>
  <si>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розвитку комунального підприємства "Акведук" Хмельницької міської ради на 2023 - 2027 роки (із змінами), Програма підтримки та розвитку Хмельницького комунального підприємства «Спецкомунтранс» на 2023 – 2027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 17.10.2024 року № 3 "Про внесення змін до бюджету Хмельницької міської територіальної громади на 2024 рік", рішення сесії Хмельницької міської ради від  11.12.2024 року № 8 "Про внесення змін до бюджету Хмельницької міської територіальної громади на 2024 рік"</t>
  </si>
  <si>
    <t xml:space="preserve">3 397 881,15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</si>
</sst>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vertical="top" wrapText="1"/>
    </xf>
    <xf numFmtId="0" fontId="9" fillId="0" borderId="0" xfId="0" applyFont="1"/>
    <xf numFmtId="0" fontId="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2" fontId="3" fillId="0" borderId="0" xfId="0" applyNumberFormat="1" applyFont="1" applyBorder="1" applyAlignment="1">
      <alignment horizontal="left" vertical="center" wrapText="1"/>
    </xf>
    <xf numFmtId="186" fontId="3" fillId="0" borderId="0" xfId="0" applyNumberFormat="1" applyFont="1" applyBorder="1" applyAlignment="1">
      <alignment horizontal="center" vertical="center"/>
    </xf>
    <xf numFmtId="186" fontId="3" fillId="0" borderId="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86" fontId="3" fillId="0" borderId="4" xfId="0" applyNumberFormat="1" applyFont="1" applyBorder="1" applyAlignment="1">
      <alignment horizontal="center" vertical="center" wrapText="1"/>
    </xf>
    <xf numFmtId="186" fontId="3" fillId="0" borderId="5" xfId="0" applyNumberFormat="1" applyFont="1" applyBorder="1" applyAlignment="1">
      <alignment horizontal="center" vertical="center" wrapText="1"/>
    </xf>
    <xf numFmtId="186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186" fontId="3" fillId="0" borderId="4" xfId="0" applyNumberFormat="1" applyFont="1" applyBorder="1" applyAlignment="1">
      <alignment horizontal="center" vertical="center"/>
    </xf>
    <xf numFmtId="186" fontId="3" fillId="0" borderId="5" xfId="0" applyNumberFormat="1" applyFont="1" applyBorder="1" applyAlignment="1">
      <alignment horizontal="center" vertical="center"/>
    </xf>
    <xf numFmtId="18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18" fillId="0" borderId="5" xfId="0" quotePrefix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1" xfId="0" quotePrefix="1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8"/>
  <sheetViews>
    <sheetView tabSelected="1" view="pageBreakPreview" topLeftCell="A7" zoomScaleNormal="100" zoomScaleSheetLayoutView="100" workbookViewId="0">
      <selection activeCell="P114" sqref="P114"/>
    </sheetView>
  </sheetViews>
  <sheetFormatPr defaultRowHeight="12.75" x14ac:dyDescent="0.2"/>
  <cols>
    <col min="1" max="6" width="2.85546875" style="1" customWidth="1"/>
    <col min="7" max="22" width="3.5703125" style="1" customWidth="1"/>
    <col min="23" max="23" width="5.140625" style="1" customWidth="1"/>
    <col min="24" max="25" width="2.85546875" style="1" customWidth="1"/>
    <col min="26" max="26" width="1.42578125" style="1" customWidth="1"/>
    <col min="2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20.85546875" style="1" customWidth="1"/>
    <col min="81" max="16384" width="9.140625" style="1"/>
  </cols>
  <sheetData>
    <row r="1" spans="1:77" ht="44.25" customHeight="1" x14ac:dyDescent="0.2">
      <c r="AO1" s="175" t="s">
        <v>27</v>
      </c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77" ht="15.95" customHeight="1" x14ac:dyDescent="0.2">
      <c r="AO2" s="156" t="s">
        <v>0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</row>
    <row r="3" spans="1:77" ht="15" customHeight="1" x14ac:dyDescent="0.2">
      <c r="AO3" s="186" t="s">
        <v>65</v>
      </c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</row>
    <row r="4" spans="1:77" ht="22.5" customHeight="1" x14ac:dyDescent="0.2">
      <c r="AO4" s="184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85" t="s">
        <v>14</v>
      </c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</row>
    <row r="6" spans="1:77" ht="7.5" customHeight="1" x14ac:dyDescent="0.2"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</row>
    <row r="7" spans="1:77" ht="15" customHeight="1" x14ac:dyDescent="0.2">
      <c r="AO7" s="179">
        <v>45650</v>
      </c>
      <c r="AP7" s="170"/>
      <c r="AQ7" s="170"/>
      <c r="AR7" s="170"/>
      <c r="AS7" s="170"/>
      <c r="AT7" s="170"/>
      <c r="AU7" s="170"/>
      <c r="AV7" s="1" t="s">
        <v>54</v>
      </c>
      <c r="AW7" s="188">
        <v>272</v>
      </c>
      <c r="AX7" s="170"/>
      <c r="AY7" s="170"/>
      <c r="AZ7" s="170"/>
      <c r="BA7" s="170"/>
      <c r="BB7" s="170"/>
      <c r="BC7" s="170"/>
      <c r="BD7" s="170"/>
      <c r="BE7" s="170"/>
      <c r="BF7" s="170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15.75" customHeight="1" x14ac:dyDescent="0.2">
      <c r="A9" s="154" t="s">
        <v>15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</row>
    <row r="10" spans="1:77" ht="15.75" customHeight="1" x14ac:dyDescent="0.2">
      <c r="A10" s="154" t="s">
        <v>92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1.2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7.25" customHeight="1" x14ac:dyDescent="0.2">
      <c r="A12" s="22" t="s">
        <v>44</v>
      </c>
      <c r="B12" s="150" t="s">
        <v>64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31"/>
      <c r="N12" s="178" t="s">
        <v>72</v>
      </c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32"/>
      <c r="AU12" s="150" t="s">
        <v>68</v>
      </c>
      <c r="AV12" s="151"/>
      <c r="AW12" s="151"/>
      <c r="AX12" s="151"/>
      <c r="AY12" s="151"/>
      <c r="AZ12" s="151"/>
      <c r="BA12" s="151"/>
      <c r="BB12" s="151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155" t="s">
        <v>47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40"/>
      <c r="N13" s="161" t="s">
        <v>53</v>
      </c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40"/>
      <c r="AU13" s="155" t="s">
        <v>46</v>
      </c>
      <c r="AV13" s="155"/>
      <c r="AW13" s="155"/>
      <c r="AX13" s="155"/>
      <c r="AY13" s="155"/>
      <c r="AZ13" s="155"/>
      <c r="BA13" s="155"/>
      <c r="BB13" s="155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8.75" customHeight="1" x14ac:dyDescent="0.2">
      <c r="A15" s="33" t="s">
        <v>4</v>
      </c>
      <c r="B15" s="150" t="s">
        <v>73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31"/>
      <c r="N15" s="178" t="s">
        <v>72</v>
      </c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32"/>
      <c r="AU15" s="150" t="s">
        <v>68</v>
      </c>
      <c r="AV15" s="151"/>
      <c r="AW15" s="151"/>
      <c r="AX15" s="151"/>
      <c r="AY15" s="151"/>
      <c r="AZ15" s="151"/>
      <c r="BA15" s="151"/>
      <c r="BB15" s="151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M15" s="27"/>
      <c r="BN15" s="27"/>
      <c r="BO15" s="27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7.75" customHeight="1" x14ac:dyDescent="0.2">
      <c r="A16" s="29"/>
      <c r="B16" s="155" t="s">
        <v>47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40"/>
      <c r="N16" s="161" t="s">
        <v>52</v>
      </c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40"/>
      <c r="AU16" s="155" t="s">
        <v>46</v>
      </c>
      <c r="AV16" s="155"/>
      <c r="AW16" s="155"/>
      <c r="AX16" s="155"/>
      <c r="AY16" s="155"/>
      <c r="AZ16" s="155"/>
      <c r="BA16" s="155"/>
      <c r="BB16" s="155"/>
      <c r="BC16" s="25"/>
      <c r="BD16" s="25"/>
      <c r="BE16" s="25"/>
      <c r="BF16" s="25"/>
      <c r="BG16" s="25"/>
      <c r="BH16" s="25"/>
      <c r="BI16" s="25"/>
      <c r="BJ16" s="25"/>
      <c r="BK16" s="28"/>
      <c r="BL16" s="25"/>
      <c r="BM16" s="27"/>
      <c r="BN16" s="27"/>
      <c r="BO16" s="27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9" customHeight="1" x14ac:dyDescent="0.2"/>
    <row r="18" spans="1:79" customFormat="1" ht="42.75" customHeight="1" x14ac:dyDescent="0.2">
      <c r="A18" s="22" t="s">
        <v>45</v>
      </c>
      <c r="B18" s="152" t="s">
        <v>70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36"/>
      <c r="N18" s="152" t="s">
        <v>74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37"/>
      <c r="AA18" s="152" t="s">
        <v>75</v>
      </c>
      <c r="AB18" s="153"/>
      <c r="AC18" s="153"/>
      <c r="AD18" s="153"/>
      <c r="AE18" s="153"/>
      <c r="AF18" s="153"/>
      <c r="AG18" s="153"/>
      <c r="AH18" s="153"/>
      <c r="AI18" s="153"/>
      <c r="AJ18" s="23"/>
      <c r="AK18" s="162" t="s">
        <v>71</v>
      </c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23"/>
      <c r="BE18" s="152" t="s">
        <v>94</v>
      </c>
      <c r="BF18" s="153"/>
      <c r="BG18" s="153"/>
      <c r="BH18" s="153"/>
      <c r="BI18" s="153"/>
      <c r="BJ18" s="153"/>
      <c r="BK18" s="153"/>
      <c r="BL18" s="15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39" customHeight="1" x14ac:dyDescent="0.2">
      <c r="B19" s="155" t="s">
        <v>47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41"/>
      <c r="N19" s="155" t="s">
        <v>48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42"/>
      <c r="AA19" s="180" t="s">
        <v>49</v>
      </c>
      <c r="AB19" s="180"/>
      <c r="AC19" s="180"/>
      <c r="AD19" s="180"/>
      <c r="AE19" s="180"/>
      <c r="AF19" s="180"/>
      <c r="AG19" s="180"/>
      <c r="AH19" s="180"/>
      <c r="AI19" s="180"/>
      <c r="AJ19" s="42"/>
      <c r="AK19" s="181" t="s">
        <v>50</v>
      </c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42"/>
      <c r="BE19" s="155" t="s">
        <v>51</v>
      </c>
      <c r="BF19" s="155"/>
      <c r="BG19" s="155"/>
      <c r="BH19" s="155"/>
      <c r="BI19" s="155"/>
      <c r="BJ19" s="155"/>
      <c r="BK19" s="155"/>
      <c r="BL19" s="15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82" t="s">
        <v>42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76">
        <f>AS21+I22</f>
        <v>7344818.8499999996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7" t="s">
        <v>43</v>
      </c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6">
        <f>AC52</f>
        <v>7344818.8499999996</v>
      </c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66" t="s">
        <v>17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95" customHeight="1" x14ac:dyDescent="0.2">
      <c r="A22" s="166" t="s">
        <v>16</v>
      </c>
      <c r="B22" s="166"/>
      <c r="C22" s="166"/>
      <c r="D22" s="166"/>
      <c r="E22" s="166"/>
      <c r="F22" s="166"/>
      <c r="G22" s="166"/>
      <c r="H22" s="166"/>
      <c r="I22" s="176">
        <v>0</v>
      </c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66" t="s">
        <v>18</v>
      </c>
      <c r="U22" s="166"/>
      <c r="V22" s="166"/>
      <c r="W22" s="1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8.2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156" t="s">
        <v>29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</row>
    <row r="25" spans="1:79" ht="111.75" customHeight="1" x14ac:dyDescent="0.2">
      <c r="A25" s="164" t="s">
        <v>115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ht="8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166" t="s">
        <v>28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</row>
    <row r="28" spans="1:79" ht="18" customHeight="1" x14ac:dyDescent="0.2">
      <c r="A28" s="167" t="s">
        <v>22</v>
      </c>
      <c r="B28" s="167"/>
      <c r="C28" s="167"/>
      <c r="D28" s="167"/>
      <c r="E28" s="167"/>
      <c r="F28" s="167"/>
      <c r="G28" s="171" t="s">
        <v>32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3"/>
    </row>
    <row r="29" spans="1:79" ht="15.75" hidden="1" x14ac:dyDescent="0.2">
      <c r="A29" s="78">
        <v>1</v>
      </c>
      <c r="B29" s="78"/>
      <c r="C29" s="78"/>
      <c r="D29" s="78"/>
      <c r="E29" s="78"/>
      <c r="F29" s="78"/>
      <c r="G29" s="171">
        <v>2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3"/>
    </row>
    <row r="30" spans="1:79" ht="10.5" hidden="1" customHeight="1" x14ac:dyDescent="0.2">
      <c r="A30" s="160" t="s">
        <v>25</v>
      </c>
      <c r="B30" s="160"/>
      <c r="C30" s="160"/>
      <c r="D30" s="160"/>
      <c r="E30" s="160"/>
      <c r="F30" s="160"/>
      <c r="G30" s="157" t="s">
        <v>7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9"/>
      <c r="CA30" s="1" t="s">
        <v>41</v>
      </c>
    </row>
    <row r="31" spans="1:79" ht="18" customHeight="1" x14ac:dyDescent="0.2">
      <c r="A31" s="78">
        <v>1</v>
      </c>
      <c r="B31" s="78"/>
      <c r="C31" s="78"/>
      <c r="D31" s="78"/>
      <c r="E31" s="78"/>
      <c r="F31" s="78"/>
      <c r="G31" s="189" t="s">
        <v>55</v>
      </c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1"/>
      <c r="CA31" s="1" t="s">
        <v>40</v>
      </c>
    </row>
    <row r="32" spans="1:79" ht="9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66" t="s">
        <v>30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</row>
    <row r="34" spans="1:79" ht="15.95" customHeight="1" x14ac:dyDescent="0.2">
      <c r="A34" s="169" t="s">
        <v>63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</row>
    <row r="35" spans="1:79" ht="7.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0.25" customHeight="1" x14ac:dyDescent="0.2">
      <c r="A36" s="166" t="s">
        <v>31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</row>
    <row r="37" spans="1:79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79" ht="19.5" customHeight="1" x14ac:dyDescent="0.2">
      <c r="A38" s="78" t="s">
        <v>22</v>
      </c>
      <c r="B38" s="78"/>
      <c r="C38" s="78"/>
      <c r="D38" s="78"/>
      <c r="E38" s="78"/>
      <c r="F38" s="78"/>
      <c r="G38" s="133" t="s">
        <v>19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5"/>
    </row>
    <row r="39" spans="1:79" ht="18.75" customHeight="1" x14ac:dyDescent="0.2">
      <c r="A39" s="78">
        <v>1</v>
      </c>
      <c r="B39" s="78"/>
      <c r="C39" s="78"/>
      <c r="D39" s="78"/>
      <c r="E39" s="78"/>
      <c r="F39" s="78"/>
      <c r="G39" s="78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</row>
    <row r="40" spans="1:79" ht="19.5" customHeight="1" x14ac:dyDescent="0.2">
      <c r="A40" s="78">
        <v>1</v>
      </c>
      <c r="B40" s="78"/>
      <c r="C40" s="78"/>
      <c r="D40" s="78"/>
      <c r="E40" s="78"/>
      <c r="F40" s="78"/>
      <c r="G40" s="104" t="s">
        <v>83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CA40" s="1" t="s">
        <v>11</v>
      </c>
    </row>
    <row r="41" spans="1:79" ht="18" customHeight="1" x14ac:dyDescent="0.2">
      <c r="A41" s="78">
        <v>2</v>
      </c>
      <c r="B41" s="78"/>
      <c r="C41" s="78"/>
      <c r="D41" s="78"/>
      <c r="E41" s="78"/>
      <c r="F41" s="78"/>
      <c r="G41" s="104" t="s">
        <v>103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</row>
    <row r="42" spans="1:79" ht="18" customHeight="1" x14ac:dyDescent="0.2">
      <c r="A42" s="78">
        <v>3</v>
      </c>
      <c r="B42" s="78"/>
      <c r="C42" s="78"/>
      <c r="D42" s="78"/>
      <c r="E42" s="78"/>
      <c r="F42" s="78"/>
      <c r="G42" s="79" t="s">
        <v>110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</row>
    <row r="43" spans="1:79" ht="6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66" t="s">
        <v>33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168" t="s">
        <v>69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9"/>
      <c r="BB45" s="19"/>
      <c r="BC45" s="19"/>
      <c r="BD45" s="19"/>
      <c r="BE45" s="19"/>
      <c r="BF45" s="19"/>
      <c r="BG45" s="19"/>
      <c r="BH45" s="19"/>
      <c r="BI45" s="6"/>
      <c r="BJ45" s="6"/>
      <c r="BK45" s="6"/>
      <c r="BL45" s="6"/>
    </row>
    <row r="46" spans="1:79" ht="12.75" customHeight="1" x14ac:dyDescent="0.2">
      <c r="A46" s="78" t="s">
        <v>22</v>
      </c>
      <c r="B46" s="78"/>
      <c r="C46" s="78"/>
      <c r="D46" s="141" t="s">
        <v>20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3"/>
      <c r="AC46" s="78" t="s">
        <v>23</v>
      </c>
      <c r="AD46" s="78"/>
      <c r="AE46" s="78"/>
      <c r="AF46" s="78"/>
      <c r="AG46" s="78"/>
      <c r="AH46" s="78"/>
      <c r="AI46" s="78"/>
      <c r="AJ46" s="78"/>
      <c r="AK46" s="78" t="s">
        <v>24</v>
      </c>
      <c r="AL46" s="78"/>
      <c r="AM46" s="78"/>
      <c r="AN46" s="78"/>
      <c r="AO46" s="78"/>
      <c r="AP46" s="78"/>
      <c r="AQ46" s="78"/>
      <c r="AR46" s="78"/>
      <c r="AS46" s="78" t="s">
        <v>21</v>
      </c>
      <c r="AT46" s="78"/>
      <c r="AU46" s="78"/>
      <c r="AV46" s="78"/>
      <c r="AW46" s="78"/>
      <c r="AX46" s="78"/>
      <c r="AY46" s="78"/>
      <c r="AZ46" s="78"/>
      <c r="BA46" s="17"/>
      <c r="BB46" s="17"/>
      <c r="BC46" s="17"/>
      <c r="BD46" s="17"/>
      <c r="BE46" s="17"/>
      <c r="BF46" s="17"/>
      <c r="BG46" s="17"/>
      <c r="BH46" s="17"/>
    </row>
    <row r="47" spans="1:79" ht="9.75" customHeight="1" x14ac:dyDescent="0.2">
      <c r="A47" s="78"/>
      <c r="B47" s="78"/>
      <c r="C47" s="78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6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8">
        <v>1</v>
      </c>
      <c r="B48" s="78"/>
      <c r="C48" s="78"/>
      <c r="D48" s="133">
        <v>2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7"/>
      <c r="BB48" s="17"/>
      <c r="BC48" s="17"/>
      <c r="BD48" s="17"/>
      <c r="BE48" s="17"/>
      <c r="BF48" s="17"/>
      <c r="BG48" s="17"/>
      <c r="BH48" s="17"/>
    </row>
    <row r="49" spans="1:80" ht="20.25" customHeight="1" x14ac:dyDescent="0.2">
      <c r="A49" s="78">
        <v>1</v>
      </c>
      <c r="B49" s="78"/>
      <c r="C49" s="78"/>
      <c r="D49" s="106" t="s">
        <v>76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3"/>
      <c r="AC49" s="102">
        <f>AO70</f>
        <v>1550000</v>
      </c>
      <c r="AD49" s="102"/>
      <c r="AE49" s="102"/>
      <c r="AF49" s="102"/>
      <c r="AG49" s="102"/>
      <c r="AH49" s="102"/>
      <c r="AI49" s="102"/>
      <c r="AJ49" s="102"/>
      <c r="AK49" s="102">
        <v>0</v>
      </c>
      <c r="AL49" s="102"/>
      <c r="AM49" s="102"/>
      <c r="AN49" s="102"/>
      <c r="AO49" s="102"/>
      <c r="AP49" s="102"/>
      <c r="AQ49" s="102"/>
      <c r="AR49" s="102"/>
      <c r="AS49" s="102">
        <f>AC49+AK49</f>
        <v>1550000</v>
      </c>
      <c r="AT49" s="102"/>
      <c r="AU49" s="102"/>
      <c r="AV49" s="102"/>
      <c r="AW49" s="102"/>
      <c r="AX49" s="102"/>
      <c r="AY49" s="102"/>
      <c r="AZ49" s="102"/>
      <c r="BA49" s="18"/>
      <c r="BB49" s="18"/>
      <c r="BC49" s="18"/>
      <c r="BD49" s="18"/>
      <c r="BE49" s="18"/>
      <c r="BF49" s="18"/>
      <c r="BG49" s="18"/>
      <c r="BH49" s="18"/>
    </row>
    <row r="50" spans="1:80" ht="33" customHeight="1" x14ac:dyDescent="0.2">
      <c r="A50" s="78">
        <v>2</v>
      </c>
      <c r="B50" s="78"/>
      <c r="C50" s="78"/>
      <c r="D50" s="99" t="s">
        <v>102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91">
        <f>AO81</f>
        <v>1987600</v>
      </c>
      <c r="AD50" s="92"/>
      <c r="AE50" s="92"/>
      <c r="AF50" s="92"/>
      <c r="AG50" s="92"/>
      <c r="AH50" s="92"/>
      <c r="AI50" s="92"/>
      <c r="AJ50" s="93"/>
      <c r="AK50" s="91">
        <v>0</v>
      </c>
      <c r="AL50" s="92"/>
      <c r="AM50" s="92"/>
      <c r="AN50" s="92"/>
      <c r="AO50" s="92"/>
      <c r="AP50" s="92"/>
      <c r="AQ50" s="92"/>
      <c r="AR50" s="93"/>
      <c r="AS50" s="102">
        <f>AC50+AK50</f>
        <v>1987600</v>
      </c>
      <c r="AT50" s="102"/>
      <c r="AU50" s="102"/>
      <c r="AV50" s="102"/>
      <c r="AW50" s="102"/>
      <c r="AX50" s="102"/>
      <c r="AY50" s="102"/>
      <c r="AZ50" s="102"/>
      <c r="BA50" s="18"/>
      <c r="BB50" s="18"/>
      <c r="BC50" s="18"/>
      <c r="BD50" s="18"/>
      <c r="BE50" s="18"/>
      <c r="BF50" s="18"/>
      <c r="BG50" s="18"/>
      <c r="BH50" s="18"/>
    </row>
    <row r="51" spans="1:80" ht="33" customHeight="1" x14ac:dyDescent="0.25">
      <c r="A51" s="78">
        <v>3</v>
      </c>
      <c r="B51" s="78"/>
      <c r="C51" s="78"/>
      <c r="D51" s="99" t="s">
        <v>108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1">
        <f>AO90</f>
        <v>3807218.85</v>
      </c>
      <c r="AD51" s="92"/>
      <c r="AE51" s="92"/>
      <c r="AF51" s="92"/>
      <c r="AG51" s="92"/>
      <c r="AH51" s="92"/>
      <c r="AI51" s="92"/>
      <c r="AJ51" s="93"/>
      <c r="AK51" s="91">
        <v>0</v>
      </c>
      <c r="AL51" s="92"/>
      <c r="AM51" s="92"/>
      <c r="AN51" s="92"/>
      <c r="AO51" s="92"/>
      <c r="AP51" s="92"/>
      <c r="AQ51" s="92"/>
      <c r="AR51" s="93"/>
      <c r="AS51" s="102">
        <f>AC51+AK51</f>
        <v>3807218.85</v>
      </c>
      <c r="AT51" s="102"/>
      <c r="AU51" s="102"/>
      <c r="AV51" s="102"/>
      <c r="AW51" s="102"/>
      <c r="AX51" s="102"/>
      <c r="AY51" s="102"/>
      <c r="AZ51" s="102"/>
      <c r="BA51" s="18"/>
      <c r="BB51" s="18"/>
      <c r="BC51" s="18"/>
      <c r="BD51" s="18"/>
      <c r="BE51" s="18"/>
      <c r="BF51" s="18"/>
      <c r="BG51" s="18"/>
      <c r="BH51" s="18"/>
      <c r="CB51" s="53" t="s">
        <v>107</v>
      </c>
    </row>
    <row r="52" spans="1:80" s="4" customFormat="1" ht="18.75" customHeight="1" x14ac:dyDescent="0.2">
      <c r="A52" s="130"/>
      <c r="B52" s="130"/>
      <c r="C52" s="130"/>
      <c r="D52" s="88" t="s">
        <v>56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117">
        <f>AC49+AC50+AC51</f>
        <v>7344818.8499999996</v>
      </c>
      <c r="AD52" s="117"/>
      <c r="AE52" s="117"/>
      <c r="AF52" s="117"/>
      <c r="AG52" s="117"/>
      <c r="AH52" s="117"/>
      <c r="AI52" s="117"/>
      <c r="AJ52" s="117"/>
      <c r="AK52" s="117">
        <v>0</v>
      </c>
      <c r="AL52" s="117"/>
      <c r="AM52" s="117"/>
      <c r="AN52" s="117"/>
      <c r="AO52" s="117"/>
      <c r="AP52" s="117"/>
      <c r="AQ52" s="117"/>
      <c r="AR52" s="117"/>
      <c r="AS52" s="117">
        <f>AC52+AK52</f>
        <v>7344818.8499999996</v>
      </c>
      <c r="AT52" s="117"/>
      <c r="AU52" s="117"/>
      <c r="AV52" s="117"/>
      <c r="AW52" s="117"/>
      <c r="AX52" s="117"/>
      <c r="AY52" s="117"/>
      <c r="AZ52" s="117"/>
      <c r="BA52" s="35"/>
      <c r="BB52" s="35"/>
      <c r="BC52" s="35"/>
      <c r="BD52" s="35"/>
      <c r="BE52" s="35"/>
      <c r="BF52" s="35"/>
      <c r="BG52" s="35"/>
      <c r="BH52" s="35"/>
    </row>
    <row r="53" spans="1:80" ht="6" customHeight="1" x14ac:dyDescent="0.2"/>
    <row r="54" spans="1:80" ht="15.75" customHeight="1" x14ac:dyDescent="0.2">
      <c r="A54" s="156" t="s">
        <v>34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</row>
    <row r="55" spans="1:80" ht="15" customHeight="1" x14ac:dyDescent="0.2">
      <c r="A55" s="168" t="s">
        <v>69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80" ht="9" customHeight="1" x14ac:dyDescent="0.2">
      <c r="A56" s="78" t="s">
        <v>22</v>
      </c>
      <c r="B56" s="78"/>
      <c r="C56" s="78"/>
      <c r="D56" s="141" t="s">
        <v>26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3"/>
      <c r="AB56" s="78" t="s">
        <v>23</v>
      </c>
      <c r="AC56" s="78"/>
      <c r="AD56" s="78"/>
      <c r="AE56" s="78"/>
      <c r="AF56" s="78"/>
      <c r="AG56" s="78"/>
      <c r="AH56" s="78"/>
      <c r="AI56" s="78"/>
      <c r="AJ56" s="78" t="s">
        <v>24</v>
      </c>
      <c r="AK56" s="78"/>
      <c r="AL56" s="78"/>
      <c r="AM56" s="78"/>
      <c r="AN56" s="78"/>
      <c r="AO56" s="78"/>
      <c r="AP56" s="78"/>
      <c r="AQ56" s="78"/>
      <c r="AR56" s="78" t="s">
        <v>21</v>
      </c>
      <c r="AS56" s="78"/>
      <c r="AT56" s="78"/>
      <c r="AU56" s="78"/>
      <c r="AV56" s="78"/>
      <c r="AW56" s="78"/>
      <c r="AX56" s="78"/>
      <c r="AY56" s="78"/>
    </row>
    <row r="57" spans="1:80" ht="9.75" customHeight="1" x14ac:dyDescent="0.2">
      <c r="A57" s="78"/>
      <c r="B57" s="78"/>
      <c r="C57" s="78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6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80" ht="15.75" customHeight="1" x14ac:dyDescent="0.2">
      <c r="A58" s="78">
        <v>1</v>
      </c>
      <c r="B58" s="78"/>
      <c r="C58" s="78"/>
      <c r="D58" s="133">
        <v>2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80" ht="12.75" hidden="1" customHeight="1" x14ac:dyDescent="0.2">
      <c r="A59" s="78" t="s">
        <v>6</v>
      </c>
      <c r="B59" s="78"/>
      <c r="C59" s="78"/>
      <c r="D59" s="192" t="s">
        <v>7</v>
      </c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4"/>
      <c r="AB59" s="140" t="s">
        <v>8</v>
      </c>
      <c r="AC59" s="140"/>
      <c r="AD59" s="140"/>
      <c r="AE59" s="140"/>
      <c r="AF59" s="140"/>
      <c r="AG59" s="140"/>
      <c r="AH59" s="140"/>
      <c r="AI59" s="140"/>
      <c r="AJ59" s="140" t="s">
        <v>9</v>
      </c>
      <c r="AK59" s="140"/>
      <c r="AL59" s="140"/>
      <c r="AM59" s="140"/>
      <c r="AN59" s="140"/>
      <c r="AO59" s="140"/>
      <c r="AP59" s="140"/>
      <c r="AQ59" s="140"/>
      <c r="AR59" s="140" t="s">
        <v>10</v>
      </c>
      <c r="AS59" s="140"/>
      <c r="AT59" s="140"/>
      <c r="AU59" s="140"/>
      <c r="AV59" s="140"/>
      <c r="AW59" s="140"/>
      <c r="AX59" s="140"/>
      <c r="AY59" s="140"/>
      <c r="CA59" s="1" t="s">
        <v>12</v>
      </c>
    </row>
    <row r="60" spans="1:80" ht="36" customHeight="1" x14ac:dyDescent="0.2">
      <c r="A60" s="78">
        <v>1</v>
      </c>
      <c r="B60" s="78"/>
      <c r="C60" s="78"/>
      <c r="D60" s="106" t="s">
        <v>91</v>
      </c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3"/>
      <c r="AB60" s="102">
        <f>AC49</f>
        <v>1550000</v>
      </c>
      <c r="AC60" s="102"/>
      <c r="AD60" s="102"/>
      <c r="AE60" s="102"/>
      <c r="AF60" s="102"/>
      <c r="AG60" s="102"/>
      <c r="AH60" s="102"/>
      <c r="AI60" s="102"/>
      <c r="AJ60" s="102">
        <v>0</v>
      </c>
      <c r="AK60" s="102"/>
      <c r="AL60" s="102"/>
      <c r="AM60" s="102"/>
      <c r="AN60" s="102"/>
      <c r="AO60" s="102"/>
      <c r="AP60" s="102"/>
      <c r="AQ60" s="102"/>
      <c r="AR60" s="102">
        <f>AB60+AJ60</f>
        <v>1550000</v>
      </c>
      <c r="AS60" s="102"/>
      <c r="AT60" s="102"/>
      <c r="AU60" s="102"/>
      <c r="AV60" s="102"/>
      <c r="AW60" s="102"/>
      <c r="AX60" s="102"/>
      <c r="AY60" s="102"/>
      <c r="CA60" s="1" t="s">
        <v>13</v>
      </c>
    </row>
    <row r="61" spans="1:80" ht="36" customHeight="1" x14ac:dyDescent="0.2">
      <c r="A61" s="78">
        <v>2</v>
      </c>
      <c r="B61" s="78"/>
      <c r="C61" s="78"/>
      <c r="D61" s="106" t="s">
        <v>104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8"/>
      <c r="AB61" s="102">
        <f>AC50+AC51</f>
        <v>5794818.8499999996</v>
      </c>
      <c r="AC61" s="102"/>
      <c r="AD61" s="102"/>
      <c r="AE61" s="102"/>
      <c r="AF61" s="102"/>
      <c r="AG61" s="102"/>
      <c r="AH61" s="102"/>
      <c r="AI61" s="102"/>
      <c r="AJ61" s="102">
        <v>0</v>
      </c>
      <c r="AK61" s="102"/>
      <c r="AL61" s="102"/>
      <c r="AM61" s="102"/>
      <c r="AN61" s="102"/>
      <c r="AO61" s="102"/>
      <c r="AP61" s="102"/>
      <c r="AQ61" s="102"/>
      <c r="AR61" s="102">
        <f>AB61+AJ61</f>
        <v>5794818.8499999996</v>
      </c>
      <c r="AS61" s="102"/>
      <c r="AT61" s="102"/>
      <c r="AU61" s="102"/>
      <c r="AV61" s="102"/>
      <c r="AW61" s="102"/>
      <c r="AX61" s="102"/>
      <c r="AY61" s="102"/>
    </row>
    <row r="62" spans="1:80" s="4" customFormat="1" ht="20.25" customHeight="1" x14ac:dyDescent="0.2">
      <c r="A62" s="130"/>
      <c r="B62" s="130"/>
      <c r="C62" s="130"/>
      <c r="D62" s="147" t="s">
        <v>21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9"/>
      <c r="AB62" s="117">
        <f>AB60+AB61</f>
        <v>7344818.8499999996</v>
      </c>
      <c r="AC62" s="117"/>
      <c r="AD62" s="117"/>
      <c r="AE62" s="117"/>
      <c r="AF62" s="117"/>
      <c r="AG62" s="117"/>
      <c r="AH62" s="117"/>
      <c r="AI62" s="117"/>
      <c r="AJ62" s="117">
        <f>AJ60</f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7344818.8499999996</v>
      </c>
      <c r="AS62" s="117"/>
      <c r="AT62" s="117"/>
      <c r="AU62" s="117"/>
      <c r="AV62" s="117"/>
      <c r="AW62" s="117"/>
      <c r="AX62" s="117"/>
      <c r="AY62" s="117"/>
    </row>
    <row r="63" spans="1:80" ht="8.25" customHeight="1" x14ac:dyDescent="0.2"/>
    <row r="64" spans="1:80" ht="18" customHeight="1" x14ac:dyDescent="0.2">
      <c r="A64" s="166" t="s">
        <v>35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</row>
    <row r="65" spans="1:64" ht="7.5" customHeight="1" x14ac:dyDescent="0.2">
      <c r="A65" s="43"/>
      <c r="B65" s="43"/>
      <c r="C65" s="43"/>
      <c r="D65" s="43"/>
      <c r="E65" s="43"/>
      <c r="F65" s="43"/>
      <c r="G65" s="44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6"/>
      <c r="AA65" s="46"/>
      <c r="AB65" s="46"/>
      <c r="AC65" s="46"/>
      <c r="AD65" s="46"/>
      <c r="AE65" s="46"/>
      <c r="AF65" s="47"/>
      <c r="AG65" s="47"/>
      <c r="AH65" s="47"/>
      <c r="AI65" s="47"/>
      <c r="AJ65" s="47"/>
      <c r="AK65" s="47"/>
      <c r="AL65" s="47"/>
      <c r="AM65" s="47"/>
      <c r="AN65" s="47"/>
      <c r="AO65" s="48"/>
      <c r="AP65" s="48"/>
      <c r="AQ65" s="48"/>
      <c r="AR65" s="48"/>
      <c r="AS65" s="48"/>
      <c r="AT65" s="48"/>
      <c r="AU65" s="48"/>
      <c r="AV65" s="48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64" ht="35.25" customHeight="1" x14ac:dyDescent="0.2">
      <c r="A66" s="78" t="s">
        <v>22</v>
      </c>
      <c r="B66" s="78"/>
      <c r="C66" s="78"/>
      <c r="D66" s="78"/>
      <c r="E66" s="78"/>
      <c r="F66" s="78"/>
      <c r="G66" s="133" t="s">
        <v>36</v>
      </c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5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133" t="s">
        <v>23</v>
      </c>
      <c r="AP66" s="134"/>
      <c r="AQ66" s="134"/>
      <c r="AR66" s="134"/>
      <c r="AS66" s="134"/>
      <c r="AT66" s="134"/>
      <c r="AU66" s="134"/>
      <c r="AV66" s="135"/>
      <c r="AW66" s="133" t="s">
        <v>24</v>
      </c>
      <c r="AX66" s="134"/>
      <c r="AY66" s="134"/>
      <c r="AZ66" s="134"/>
      <c r="BA66" s="134"/>
      <c r="BB66" s="134"/>
      <c r="BC66" s="134"/>
      <c r="BD66" s="135"/>
      <c r="BE66" s="133" t="s">
        <v>21</v>
      </c>
      <c r="BF66" s="134"/>
      <c r="BG66" s="134"/>
      <c r="BH66" s="134"/>
      <c r="BI66" s="134"/>
      <c r="BJ66" s="134"/>
      <c r="BK66" s="134"/>
      <c r="BL66" s="135"/>
    </row>
    <row r="67" spans="1:64" ht="18" customHeight="1" x14ac:dyDescent="0.2">
      <c r="A67" s="78">
        <v>1</v>
      </c>
      <c r="B67" s="78"/>
      <c r="C67" s="78"/>
      <c r="D67" s="78"/>
      <c r="E67" s="78"/>
      <c r="F67" s="78"/>
      <c r="G67" s="133">
        <v>2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5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64" ht="18" customHeight="1" x14ac:dyDescent="0.2">
      <c r="A68" s="133"/>
      <c r="B68" s="134"/>
      <c r="C68" s="134"/>
      <c r="D68" s="134"/>
      <c r="E68" s="134"/>
      <c r="F68" s="135"/>
      <c r="G68" s="85" t="s">
        <v>83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7"/>
    </row>
    <row r="69" spans="1:64" ht="18" customHeight="1" x14ac:dyDescent="0.2">
      <c r="A69" s="130">
        <v>0</v>
      </c>
      <c r="B69" s="130"/>
      <c r="C69" s="130"/>
      <c r="D69" s="130"/>
      <c r="E69" s="130"/>
      <c r="F69" s="130"/>
      <c r="G69" s="88" t="s">
        <v>57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129"/>
      <c r="AA69" s="129"/>
      <c r="AB69" s="129"/>
      <c r="AC69" s="129"/>
      <c r="AD69" s="129"/>
      <c r="AE69" s="136"/>
      <c r="AF69" s="136"/>
      <c r="AG69" s="136"/>
      <c r="AH69" s="136"/>
      <c r="AI69" s="136"/>
      <c r="AJ69" s="136"/>
      <c r="AK69" s="136"/>
      <c r="AL69" s="136"/>
      <c r="AM69" s="136"/>
      <c r="AN69" s="88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</row>
    <row r="70" spans="1:64" ht="34.5" customHeight="1" x14ac:dyDescent="0.2">
      <c r="A70" s="78">
        <v>0</v>
      </c>
      <c r="B70" s="78"/>
      <c r="C70" s="78"/>
      <c r="D70" s="78"/>
      <c r="E70" s="78"/>
      <c r="F70" s="78"/>
      <c r="G70" s="106" t="s">
        <v>77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83" t="s">
        <v>58</v>
      </c>
      <c r="AA70" s="83"/>
      <c r="AB70" s="83"/>
      <c r="AC70" s="83"/>
      <c r="AD70" s="83"/>
      <c r="AE70" s="66" t="s">
        <v>84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102">
        <f>700000+650000+200000</f>
        <v>1550000</v>
      </c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>
        <f>AO70</f>
        <v>1550000</v>
      </c>
      <c r="BF70" s="102"/>
      <c r="BG70" s="102"/>
      <c r="BH70" s="102"/>
      <c r="BI70" s="102"/>
      <c r="BJ70" s="102"/>
      <c r="BK70" s="102"/>
      <c r="BL70" s="102"/>
    </row>
    <row r="71" spans="1:64" ht="21" customHeight="1" x14ac:dyDescent="0.2">
      <c r="A71" s="130">
        <v>0</v>
      </c>
      <c r="B71" s="130"/>
      <c r="C71" s="130"/>
      <c r="D71" s="130"/>
      <c r="E71" s="130"/>
      <c r="F71" s="130"/>
      <c r="G71" s="88" t="s">
        <v>59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129"/>
      <c r="AA71" s="129"/>
      <c r="AB71" s="129"/>
      <c r="AC71" s="129"/>
      <c r="AD71" s="129"/>
      <c r="AE71" s="118"/>
      <c r="AF71" s="119"/>
      <c r="AG71" s="119"/>
      <c r="AH71" s="119"/>
      <c r="AI71" s="119"/>
      <c r="AJ71" s="119"/>
      <c r="AK71" s="119"/>
      <c r="AL71" s="119"/>
      <c r="AM71" s="119"/>
      <c r="AN71" s="120"/>
      <c r="AO71" s="116"/>
      <c r="AP71" s="116"/>
      <c r="AQ71" s="116"/>
      <c r="AR71" s="116"/>
      <c r="AS71" s="116"/>
      <c r="AT71" s="116"/>
      <c r="AU71" s="116"/>
      <c r="AV71" s="116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</row>
    <row r="72" spans="1:64" ht="39.75" customHeight="1" x14ac:dyDescent="0.2">
      <c r="A72" s="78">
        <v>0</v>
      </c>
      <c r="B72" s="78"/>
      <c r="C72" s="78"/>
      <c r="D72" s="78"/>
      <c r="E72" s="78"/>
      <c r="F72" s="78"/>
      <c r="G72" s="106" t="s">
        <v>78</v>
      </c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3"/>
      <c r="Z72" s="83" t="s">
        <v>60</v>
      </c>
      <c r="AA72" s="83"/>
      <c r="AB72" s="83"/>
      <c r="AC72" s="83"/>
      <c r="AD72" s="83"/>
      <c r="AE72" s="66" t="s">
        <v>79</v>
      </c>
      <c r="AF72" s="67"/>
      <c r="AG72" s="67"/>
      <c r="AH72" s="67"/>
      <c r="AI72" s="67"/>
      <c r="AJ72" s="67"/>
      <c r="AK72" s="67"/>
      <c r="AL72" s="67"/>
      <c r="AM72" s="67"/>
      <c r="AN72" s="68"/>
      <c r="AO72" s="125">
        <v>798</v>
      </c>
      <c r="AP72" s="125"/>
      <c r="AQ72" s="125"/>
      <c r="AR72" s="125"/>
      <c r="AS72" s="125"/>
      <c r="AT72" s="125"/>
      <c r="AU72" s="125"/>
      <c r="AV72" s="125"/>
      <c r="AW72" s="128"/>
      <c r="AX72" s="128"/>
      <c r="AY72" s="128"/>
      <c r="AZ72" s="128"/>
      <c r="BA72" s="128"/>
      <c r="BB72" s="128"/>
      <c r="BC72" s="128"/>
      <c r="BD72" s="128"/>
      <c r="BE72" s="128">
        <f>AO72</f>
        <v>798</v>
      </c>
      <c r="BF72" s="128"/>
      <c r="BG72" s="128"/>
      <c r="BH72" s="128"/>
      <c r="BI72" s="128"/>
      <c r="BJ72" s="128"/>
      <c r="BK72" s="128"/>
      <c r="BL72" s="128"/>
    </row>
    <row r="73" spans="1:64" ht="48.75" hidden="1" customHeight="1" x14ac:dyDescent="0.2">
      <c r="A73" s="78"/>
      <c r="B73" s="78"/>
      <c r="C73" s="78"/>
      <c r="D73" s="78"/>
      <c r="E73" s="78"/>
      <c r="F73" s="78"/>
      <c r="G73" s="99" t="s">
        <v>88</v>
      </c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2"/>
      <c r="Z73" s="83" t="s">
        <v>60</v>
      </c>
      <c r="AA73" s="83"/>
      <c r="AB73" s="83"/>
      <c r="AC73" s="83"/>
      <c r="AD73" s="83"/>
      <c r="AE73" s="66" t="s">
        <v>79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137">
        <v>1</v>
      </c>
      <c r="AP73" s="138"/>
      <c r="AQ73" s="138"/>
      <c r="AR73" s="138"/>
      <c r="AS73" s="138"/>
      <c r="AT73" s="138"/>
      <c r="AU73" s="138"/>
      <c r="AV73" s="139"/>
      <c r="AW73" s="128"/>
      <c r="AX73" s="128"/>
      <c r="AY73" s="128"/>
      <c r="AZ73" s="128"/>
      <c r="BA73" s="128"/>
      <c r="BB73" s="128"/>
      <c r="BC73" s="128"/>
      <c r="BD73" s="128"/>
      <c r="BE73" s="128">
        <f>AO73</f>
        <v>1</v>
      </c>
      <c r="BF73" s="128"/>
      <c r="BG73" s="128"/>
      <c r="BH73" s="128"/>
      <c r="BI73" s="128"/>
      <c r="BJ73" s="128"/>
      <c r="BK73" s="128"/>
      <c r="BL73" s="128"/>
    </row>
    <row r="74" spans="1:64" ht="19.5" customHeight="1" x14ac:dyDescent="0.2">
      <c r="A74" s="130">
        <v>0</v>
      </c>
      <c r="B74" s="130"/>
      <c r="C74" s="130"/>
      <c r="D74" s="130"/>
      <c r="E74" s="130"/>
      <c r="F74" s="130"/>
      <c r="G74" s="88" t="s">
        <v>81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129"/>
      <c r="AA74" s="129"/>
      <c r="AB74" s="129"/>
      <c r="AC74" s="129"/>
      <c r="AD74" s="129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116"/>
      <c r="AP74" s="116"/>
      <c r="AQ74" s="116"/>
      <c r="AR74" s="116"/>
      <c r="AS74" s="116"/>
      <c r="AT74" s="116"/>
      <c r="AU74" s="116"/>
      <c r="AV74" s="116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</row>
    <row r="75" spans="1:64" ht="42" customHeight="1" x14ac:dyDescent="0.2">
      <c r="A75" s="78">
        <v>0</v>
      </c>
      <c r="B75" s="78"/>
      <c r="C75" s="78"/>
      <c r="D75" s="78"/>
      <c r="E75" s="78"/>
      <c r="F75" s="78"/>
      <c r="G75" s="106" t="s">
        <v>82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83" t="s">
        <v>58</v>
      </c>
      <c r="AA75" s="83"/>
      <c r="AB75" s="83"/>
      <c r="AC75" s="83"/>
      <c r="AD75" s="83"/>
      <c r="AE75" s="66" t="s">
        <v>61</v>
      </c>
      <c r="AF75" s="67"/>
      <c r="AG75" s="67"/>
      <c r="AH75" s="67"/>
      <c r="AI75" s="67"/>
      <c r="AJ75" s="67"/>
      <c r="AK75" s="67"/>
      <c r="AL75" s="67"/>
      <c r="AM75" s="67"/>
      <c r="AN75" s="68"/>
      <c r="AO75" s="124">
        <f>AO70/AO72</f>
        <v>1942.3558897243108</v>
      </c>
      <c r="AP75" s="124"/>
      <c r="AQ75" s="124"/>
      <c r="AR75" s="124"/>
      <c r="AS75" s="124"/>
      <c r="AT75" s="124"/>
      <c r="AU75" s="124"/>
      <c r="AV75" s="124"/>
      <c r="AW75" s="102"/>
      <c r="AX75" s="102"/>
      <c r="AY75" s="102"/>
      <c r="AZ75" s="102"/>
      <c r="BA75" s="102"/>
      <c r="BB75" s="102"/>
      <c r="BC75" s="102"/>
      <c r="BD75" s="102"/>
      <c r="BE75" s="102">
        <f>AO75</f>
        <v>1942.3558897243108</v>
      </c>
      <c r="BF75" s="102"/>
      <c r="BG75" s="102"/>
      <c r="BH75" s="102"/>
      <c r="BI75" s="102"/>
      <c r="BJ75" s="102"/>
      <c r="BK75" s="102"/>
      <c r="BL75" s="102"/>
    </row>
    <row r="76" spans="1:64" ht="33.75" hidden="1" customHeight="1" x14ac:dyDescent="0.2">
      <c r="A76" s="78"/>
      <c r="B76" s="78"/>
      <c r="C76" s="78"/>
      <c r="D76" s="78"/>
      <c r="E76" s="78"/>
      <c r="F76" s="78"/>
      <c r="G76" s="99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83" t="s">
        <v>58</v>
      </c>
      <c r="AA76" s="83"/>
      <c r="AB76" s="83"/>
      <c r="AC76" s="83"/>
      <c r="AD76" s="83"/>
      <c r="AE76" s="66" t="s">
        <v>61</v>
      </c>
      <c r="AF76" s="67"/>
      <c r="AG76" s="67"/>
      <c r="AH76" s="67"/>
      <c r="AI76" s="67"/>
      <c r="AJ76" s="67"/>
      <c r="AK76" s="67"/>
      <c r="AL76" s="67"/>
      <c r="AM76" s="67"/>
      <c r="AN76" s="68"/>
      <c r="AO76" s="124" t="e">
        <f>#REF!/AO73</f>
        <v>#REF!</v>
      </c>
      <c r="AP76" s="124"/>
      <c r="AQ76" s="124"/>
      <c r="AR76" s="124"/>
      <c r="AS76" s="124"/>
      <c r="AT76" s="124"/>
      <c r="AU76" s="124"/>
      <c r="AV76" s="124"/>
      <c r="AW76" s="102"/>
      <c r="AX76" s="102"/>
      <c r="AY76" s="102"/>
      <c r="AZ76" s="102"/>
      <c r="BA76" s="102"/>
      <c r="BB76" s="102"/>
      <c r="BC76" s="102"/>
      <c r="BD76" s="102"/>
      <c r="BE76" s="102" t="e">
        <f>AO76</f>
        <v>#REF!</v>
      </c>
      <c r="BF76" s="102"/>
      <c r="BG76" s="102"/>
      <c r="BH76" s="102"/>
      <c r="BI76" s="102"/>
      <c r="BJ76" s="102"/>
      <c r="BK76" s="102"/>
      <c r="BL76" s="102"/>
    </row>
    <row r="77" spans="1:64" ht="18.75" customHeight="1" x14ac:dyDescent="0.2">
      <c r="A77" s="78"/>
      <c r="B77" s="78"/>
      <c r="C77" s="78"/>
      <c r="D77" s="78"/>
      <c r="E77" s="78"/>
      <c r="F77" s="78"/>
      <c r="G77" s="88" t="s">
        <v>62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83"/>
      <c r="AA77" s="83"/>
      <c r="AB77" s="83"/>
      <c r="AC77" s="83"/>
      <c r="AD77" s="83"/>
      <c r="AE77" s="66"/>
      <c r="AF77" s="67"/>
      <c r="AG77" s="67"/>
      <c r="AH77" s="67"/>
      <c r="AI77" s="67"/>
      <c r="AJ77" s="67"/>
      <c r="AK77" s="67"/>
      <c r="AL77" s="67"/>
      <c r="AM77" s="67"/>
      <c r="AN77" s="68"/>
      <c r="AO77" s="124"/>
      <c r="AP77" s="124"/>
      <c r="AQ77" s="124"/>
      <c r="AR77" s="124"/>
      <c r="AS77" s="124"/>
      <c r="AT77" s="124"/>
      <c r="AU77" s="124"/>
      <c r="AV77" s="124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</row>
    <row r="78" spans="1:64" ht="36" customHeight="1" x14ac:dyDescent="0.2">
      <c r="A78" s="78"/>
      <c r="B78" s="78"/>
      <c r="C78" s="78"/>
      <c r="D78" s="78"/>
      <c r="E78" s="78"/>
      <c r="F78" s="78"/>
      <c r="G78" s="103" t="s">
        <v>80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83" t="s">
        <v>60</v>
      </c>
      <c r="AA78" s="83"/>
      <c r="AB78" s="83"/>
      <c r="AC78" s="83"/>
      <c r="AD78" s="83"/>
      <c r="AE78" s="83" t="s">
        <v>61</v>
      </c>
      <c r="AF78" s="84"/>
      <c r="AG78" s="84"/>
      <c r="AH78" s="84"/>
      <c r="AI78" s="84"/>
      <c r="AJ78" s="84"/>
      <c r="AK78" s="84"/>
      <c r="AL78" s="84"/>
      <c r="AM78" s="84"/>
      <c r="AN78" s="84"/>
      <c r="AO78" s="125">
        <f>AO72</f>
        <v>798</v>
      </c>
      <c r="AP78" s="125"/>
      <c r="AQ78" s="125"/>
      <c r="AR78" s="125"/>
      <c r="AS78" s="125"/>
      <c r="AT78" s="125"/>
      <c r="AU78" s="125"/>
      <c r="AV78" s="125"/>
      <c r="AW78" s="128"/>
      <c r="AX78" s="128"/>
      <c r="AY78" s="128"/>
      <c r="AZ78" s="128"/>
      <c r="BA78" s="128"/>
      <c r="BB78" s="128"/>
      <c r="BC78" s="128"/>
      <c r="BD78" s="128"/>
      <c r="BE78" s="128">
        <f>AO78</f>
        <v>798</v>
      </c>
      <c r="BF78" s="128"/>
      <c r="BG78" s="128"/>
      <c r="BH78" s="128"/>
      <c r="BI78" s="128"/>
      <c r="BJ78" s="128"/>
      <c r="BK78" s="128"/>
      <c r="BL78" s="128"/>
    </row>
    <row r="79" spans="1:64" ht="20.100000000000001" customHeight="1" x14ac:dyDescent="0.2">
      <c r="A79" s="78"/>
      <c r="B79" s="78"/>
      <c r="C79" s="78"/>
      <c r="D79" s="78"/>
      <c r="E79" s="78"/>
      <c r="F79" s="78"/>
      <c r="G79" s="103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63"/>
      <c r="AX79" s="64"/>
      <c r="AY79" s="64"/>
      <c r="AZ79" s="64"/>
      <c r="BA79" s="64"/>
      <c r="BB79" s="64"/>
      <c r="BC79" s="64"/>
      <c r="BD79" s="65"/>
      <c r="BE79" s="63"/>
      <c r="BF79" s="64"/>
      <c r="BG79" s="64"/>
      <c r="BH79" s="64"/>
      <c r="BI79" s="64"/>
      <c r="BJ79" s="64"/>
      <c r="BK79" s="64"/>
      <c r="BL79" s="65"/>
    </row>
    <row r="80" spans="1:64" ht="20.100000000000001" customHeight="1" x14ac:dyDescent="0.25">
      <c r="A80" s="78"/>
      <c r="B80" s="78"/>
      <c r="C80" s="78"/>
      <c r="D80" s="78"/>
      <c r="E80" s="78"/>
      <c r="F80" s="78"/>
      <c r="G80" s="88" t="s">
        <v>57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69"/>
      <c r="AA80" s="70"/>
      <c r="AB80" s="70"/>
      <c r="AC80" s="70"/>
      <c r="AD80" s="71"/>
      <c r="AE80" s="69"/>
      <c r="AF80" s="70"/>
      <c r="AG80" s="70"/>
      <c r="AH80" s="70"/>
      <c r="AI80" s="70"/>
      <c r="AJ80" s="70"/>
      <c r="AK80" s="70"/>
      <c r="AL80" s="70"/>
      <c r="AM80" s="70"/>
      <c r="AN80" s="71"/>
      <c r="AO80" s="69"/>
      <c r="AP80" s="70"/>
      <c r="AQ80" s="70"/>
      <c r="AR80" s="70"/>
      <c r="AS80" s="70"/>
      <c r="AT80" s="70"/>
      <c r="AU80" s="70"/>
      <c r="AV80" s="71"/>
      <c r="AW80" s="63"/>
      <c r="AX80" s="64"/>
      <c r="AY80" s="64"/>
      <c r="AZ80" s="64"/>
      <c r="BA80" s="64"/>
      <c r="BB80" s="64"/>
      <c r="BC80" s="64"/>
      <c r="BD80" s="65"/>
      <c r="BE80" s="63"/>
      <c r="BF80" s="64"/>
      <c r="BG80" s="64"/>
      <c r="BH80" s="64"/>
      <c r="BI80" s="64"/>
      <c r="BJ80" s="64"/>
      <c r="BK80" s="64"/>
      <c r="BL80" s="65"/>
    </row>
    <row r="81" spans="1:75" ht="20.100000000000001" customHeight="1" x14ac:dyDescent="0.2">
      <c r="A81" s="78"/>
      <c r="B81" s="78"/>
      <c r="C81" s="78"/>
      <c r="D81" s="78"/>
      <c r="E81" s="78"/>
      <c r="F81" s="78"/>
      <c r="G81" s="112" t="s">
        <v>96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75" t="s">
        <v>58</v>
      </c>
      <c r="AA81" s="76"/>
      <c r="AB81" s="76"/>
      <c r="AC81" s="76"/>
      <c r="AD81" s="77"/>
      <c r="AE81" s="66" t="s">
        <v>84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94">
        <v>1987600</v>
      </c>
      <c r="AP81" s="95"/>
      <c r="AQ81" s="95"/>
      <c r="AR81" s="95"/>
      <c r="AS81" s="95"/>
      <c r="AT81" s="95"/>
      <c r="AU81" s="95"/>
      <c r="AV81" s="96"/>
      <c r="AW81" s="63"/>
      <c r="AX81" s="64"/>
      <c r="AY81" s="64"/>
      <c r="AZ81" s="64"/>
      <c r="BA81" s="64"/>
      <c r="BB81" s="64"/>
      <c r="BC81" s="64"/>
      <c r="BD81" s="65"/>
      <c r="BE81" s="91">
        <f>AO81+AW81</f>
        <v>1987600</v>
      </c>
      <c r="BF81" s="92"/>
      <c r="BG81" s="92"/>
      <c r="BH81" s="92"/>
      <c r="BI81" s="92"/>
      <c r="BJ81" s="92"/>
      <c r="BK81" s="92"/>
      <c r="BL81" s="93"/>
    </row>
    <row r="82" spans="1:75" ht="36.75" customHeight="1" x14ac:dyDescent="0.2">
      <c r="A82" s="78"/>
      <c r="B82" s="78"/>
      <c r="C82" s="78"/>
      <c r="D82" s="78"/>
      <c r="E82" s="78"/>
      <c r="F82" s="78"/>
      <c r="G82" s="85" t="s">
        <v>105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75" t="s">
        <v>58</v>
      </c>
      <c r="AA82" s="76"/>
      <c r="AB82" s="76"/>
      <c r="AC82" s="76"/>
      <c r="AD82" s="77"/>
      <c r="AE82" s="66" t="s">
        <v>97</v>
      </c>
      <c r="AF82" s="67"/>
      <c r="AG82" s="67"/>
      <c r="AH82" s="67"/>
      <c r="AI82" s="67"/>
      <c r="AJ82" s="67"/>
      <c r="AK82" s="67"/>
      <c r="AL82" s="67"/>
      <c r="AM82" s="67"/>
      <c r="AN82" s="68"/>
      <c r="AO82" s="94">
        <v>34255498.060000002</v>
      </c>
      <c r="AP82" s="95"/>
      <c r="AQ82" s="95"/>
      <c r="AR82" s="95"/>
      <c r="AS82" s="95"/>
      <c r="AT82" s="95"/>
      <c r="AU82" s="95"/>
      <c r="AV82" s="96"/>
      <c r="AW82" s="63"/>
      <c r="AX82" s="64"/>
      <c r="AY82" s="64"/>
      <c r="AZ82" s="64"/>
      <c r="BA82" s="64"/>
      <c r="BB82" s="64"/>
      <c r="BC82" s="64"/>
      <c r="BD82" s="65"/>
      <c r="BE82" s="91">
        <f>AO82+AW82</f>
        <v>34255498.060000002</v>
      </c>
      <c r="BF82" s="92"/>
      <c r="BG82" s="92"/>
      <c r="BH82" s="92"/>
      <c r="BI82" s="92"/>
      <c r="BJ82" s="92"/>
      <c r="BK82" s="92"/>
      <c r="BL82" s="93"/>
    </row>
    <row r="83" spans="1:75" ht="51.75" customHeight="1" x14ac:dyDescent="0.2">
      <c r="A83" s="78"/>
      <c r="B83" s="78"/>
      <c r="C83" s="78"/>
      <c r="D83" s="78"/>
      <c r="E83" s="78"/>
      <c r="F83" s="78"/>
      <c r="G83" s="85" t="s">
        <v>106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75" t="s">
        <v>58</v>
      </c>
      <c r="AA83" s="76"/>
      <c r="AB83" s="76"/>
      <c r="AC83" s="76"/>
      <c r="AD83" s="77"/>
      <c r="AE83" s="66" t="s">
        <v>97</v>
      </c>
      <c r="AF83" s="67"/>
      <c r="AG83" s="67"/>
      <c r="AH83" s="67"/>
      <c r="AI83" s="67"/>
      <c r="AJ83" s="67"/>
      <c r="AK83" s="67"/>
      <c r="AL83" s="67"/>
      <c r="AM83" s="67"/>
      <c r="AN83" s="68"/>
      <c r="AO83" s="94">
        <v>32267898.059999999</v>
      </c>
      <c r="AP83" s="95"/>
      <c r="AQ83" s="95"/>
      <c r="AR83" s="95"/>
      <c r="AS83" s="95"/>
      <c r="AT83" s="95"/>
      <c r="AU83" s="95"/>
      <c r="AV83" s="96"/>
      <c r="AW83" s="63"/>
      <c r="AX83" s="64"/>
      <c r="AY83" s="64"/>
      <c r="AZ83" s="64"/>
      <c r="BA83" s="64"/>
      <c r="BB83" s="64"/>
      <c r="BC83" s="64"/>
      <c r="BD83" s="65"/>
      <c r="BE83" s="91">
        <f>AO83+AW83</f>
        <v>32267898.059999999</v>
      </c>
      <c r="BF83" s="92"/>
      <c r="BG83" s="92"/>
      <c r="BH83" s="92"/>
      <c r="BI83" s="92"/>
      <c r="BJ83" s="92"/>
      <c r="BK83" s="92"/>
      <c r="BL83" s="93"/>
    </row>
    <row r="84" spans="1:75" ht="20.100000000000001" customHeight="1" x14ac:dyDescent="0.25">
      <c r="A84" s="78"/>
      <c r="B84" s="78"/>
      <c r="C84" s="78"/>
      <c r="D84" s="78"/>
      <c r="E84" s="78"/>
      <c r="F84" s="78"/>
      <c r="G84" s="88" t="s">
        <v>59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75"/>
      <c r="AA84" s="76"/>
      <c r="AB84" s="76"/>
      <c r="AC84" s="76"/>
      <c r="AD84" s="77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69"/>
      <c r="AP84" s="70"/>
      <c r="AQ84" s="70"/>
      <c r="AR84" s="70"/>
      <c r="AS84" s="70"/>
      <c r="AT84" s="70"/>
      <c r="AU84" s="70"/>
      <c r="AV84" s="71"/>
      <c r="AW84" s="63"/>
      <c r="AX84" s="64"/>
      <c r="AY84" s="64"/>
      <c r="AZ84" s="64"/>
      <c r="BA84" s="64"/>
      <c r="BB84" s="64"/>
      <c r="BC84" s="64"/>
      <c r="BD84" s="65"/>
      <c r="BE84" s="63"/>
      <c r="BF84" s="64"/>
      <c r="BG84" s="64"/>
      <c r="BH84" s="64"/>
      <c r="BI84" s="64"/>
      <c r="BJ84" s="64"/>
      <c r="BK84" s="64"/>
      <c r="BL84" s="65"/>
    </row>
    <row r="85" spans="1:75" ht="38.25" customHeight="1" x14ac:dyDescent="0.2">
      <c r="A85" s="78"/>
      <c r="B85" s="78"/>
      <c r="C85" s="78"/>
      <c r="D85" s="78"/>
      <c r="E85" s="78"/>
      <c r="F85" s="78"/>
      <c r="G85" s="85" t="s">
        <v>98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75" t="s">
        <v>60</v>
      </c>
      <c r="AA85" s="76"/>
      <c r="AB85" s="76"/>
      <c r="AC85" s="76"/>
      <c r="AD85" s="77"/>
      <c r="AE85" s="66" t="s">
        <v>99</v>
      </c>
      <c r="AF85" s="67"/>
      <c r="AG85" s="67"/>
      <c r="AH85" s="67"/>
      <c r="AI85" s="67"/>
      <c r="AJ85" s="67"/>
      <c r="AK85" s="67"/>
      <c r="AL85" s="67"/>
      <c r="AM85" s="67"/>
      <c r="AN85" s="68"/>
      <c r="AO85" s="75">
        <v>1</v>
      </c>
      <c r="AP85" s="76"/>
      <c r="AQ85" s="76"/>
      <c r="AR85" s="76"/>
      <c r="AS85" s="76"/>
      <c r="AT85" s="76"/>
      <c r="AU85" s="76"/>
      <c r="AV85" s="77"/>
      <c r="AW85" s="63"/>
      <c r="AX85" s="64"/>
      <c r="AY85" s="64"/>
      <c r="AZ85" s="64"/>
      <c r="BA85" s="64"/>
      <c r="BB85" s="64"/>
      <c r="BC85" s="64"/>
      <c r="BD85" s="65"/>
      <c r="BE85" s="63">
        <f>AO85+AW85</f>
        <v>1</v>
      </c>
      <c r="BF85" s="64"/>
      <c r="BG85" s="64"/>
      <c r="BH85" s="64"/>
      <c r="BI85" s="64"/>
      <c r="BJ85" s="64"/>
      <c r="BK85" s="64"/>
      <c r="BL85" s="65"/>
    </row>
    <row r="86" spans="1:75" ht="20.100000000000001" customHeight="1" x14ac:dyDescent="0.25">
      <c r="A86" s="78"/>
      <c r="B86" s="78"/>
      <c r="C86" s="78"/>
      <c r="D86" s="78"/>
      <c r="E86" s="78"/>
      <c r="F86" s="78"/>
      <c r="G86" s="88" t="s">
        <v>62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69"/>
      <c r="AA86" s="70"/>
      <c r="AB86" s="70"/>
      <c r="AC86" s="70"/>
      <c r="AD86" s="71"/>
      <c r="AE86" s="66"/>
      <c r="AF86" s="67"/>
      <c r="AG86" s="67"/>
      <c r="AH86" s="67"/>
      <c r="AI86" s="67"/>
      <c r="AJ86" s="67"/>
      <c r="AK86" s="67"/>
      <c r="AL86" s="67"/>
      <c r="AM86" s="67"/>
      <c r="AN86" s="68"/>
      <c r="AO86" s="69"/>
      <c r="AP86" s="70"/>
      <c r="AQ86" s="70"/>
      <c r="AR86" s="70"/>
      <c r="AS86" s="70"/>
      <c r="AT86" s="70"/>
      <c r="AU86" s="70"/>
      <c r="AV86" s="71"/>
      <c r="AW86" s="63"/>
      <c r="AX86" s="64"/>
      <c r="AY86" s="64"/>
      <c r="AZ86" s="64"/>
      <c r="BA86" s="64"/>
      <c r="BB86" s="64"/>
      <c r="BC86" s="64"/>
      <c r="BD86" s="65"/>
      <c r="BE86" s="63"/>
      <c r="BF86" s="64"/>
      <c r="BG86" s="64"/>
      <c r="BH86" s="64"/>
      <c r="BI86" s="64"/>
      <c r="BJ86" s="64"/>
      <c r="BK86" s="64"/>
      <c r="BL86" s="65"/>
    </row>
    <row r="87" spans="1:75" ht="51" customHeight="1" x14ac:dyDescent="0.2">
      <c r="A87" s="78"/>
      <c r="B87" s="78"/>
      <c r="C87" s="78"/>
      <c r="D87" s="78"/>
      <c r="E87" s="78"/>
      <c r="F87" s="78"/>
      <c r="G87" s="80" t="s">
        <v>100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75" t="s">
        <v>101</v>
      </c>
      <c r="AA87" s="76"/>
      <c r="AB87" s="76"/>
      <c r="AC87" s="76"/>
      <c r="AD87" s="77"/>
      <c r="AE87" s="83" t="s">
        <v>61</v>
      </c>
      <c r="AF87" s="84"/>
      <c r="AG87" s="84"/>
      <c r="AH87" s="84"/>
      <c r="AI87" s="84"/>
      <c r="AJ87" s="84"/>
      <c r="AK87" s="84"/>
      <c r="AL87" s="84"/>
      <c r="AM87" s="84"/>
      <c r="AN87" s="84"/>
      <c r="AO87" s="109">
        <f>(AO82-AO83)/AO81*100</f>
        <v>100.00000000000017</v>
      </c>
      <c r="AP87" s="110"/>
      <c r="AQ87" s="110"/>
      <c r="AR87" s="110"/>
      <c r="AS87" s="110"/>
      <c r="AT87" s="110"/>
      <c r="AU87" s="110"/>
      <c r="AV87" s="111"/>
      <c r="AW87" s="60"/>
      <c r="AX87" s="61"/>
      <c r="AY87" s="61"/>
      <c r="AZ87" s="61"/>
      <c r="BA87" s="61"/>
      <c r="BB87" s="61"/>
      <c r="BC87" s="61"/>
      <c r="BD87" s="62"/>
      <c r="BE87" s="60">
        <f>AO87+AW87</f>
        <v>100.00000000000017</v>
      </c>
      <c r="BF87" s="61"/>
      <c r="BG87" s="61"/>
      <c r="BH87" s="61"/>
      <c r="BI87" s="61"/>
      <c r="BJ87" s="61"/>
      <c r="BK87" s="61"/>
      <c r="BL87" s="62"/>
    </row>
    <row r="88" spans="1:75" ht="19.5" customHeight="1" x14ac:dyDescent="0.2">
      <c r="A88" s="78"/>
      <c r="B88" s="78"/>
      <c r="C88" s="78"/>
      <c r="D88" s="78"/>
      <c r="E88" s="78"/>
      <c r="F88" s="78"/>
      <c r="G88" s="103" t="s">
        <v>110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63"/>
      <c r="AX88" s="64"/>
      <c r="AY88" s="64"/>
      <c r="AZ88" s="64"/>
      <c r="BA88" s="64"/>
      <c r="BB88" s="64"/>
      <c r="BC88" s="64"/>
      <c r="BD88" s="65"/>
      <c r="BE88" s="63"/>
      <c r="BF88" s="64"/>
      <c r="BG88" s="64"/>
      <c r="BH88" s="64"/>
      <c r="BI88" s="64"/>
      <c r="BJ88" s="64"/>
      <c r="BK88" s="64"/>
      <c r="BL88" s="65"/>
    </row>
    <row r="89" spans="1:75" ht="18" customHeight="1" x14ac:dyDescent="0.25">
      <c r="A89" s="78"/>
      <c r="B89" s="78"/>
      <c r="C89" s="78"/>
      <c r="D89" s="78"/>
      <c r="E89" s="78"/>
      <c r="F89" s="78"/>
      <c r="G89" s="88" t="s">
        <v>57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8"/>
      <c r="Z89" s="69"/>
      <c r="AA89" s="70"/>
      <c r="AB89" s="70"/>
      <c r="AC89" s="70"/>
      <c r="AD89" s="71"/>
      <c r="AE89" s="69"/>
      <c r="AF89" s="70"/>
      <c r="AG89" s="70"/>
      <c r="AH89" s="70"/>
      <c r="AI89" s="70"/>
      <c r="AJ89" s="70"/>
      <c r="AK89" s="70"/>
      <c r="AL89" s="70"/>
      <c r="AM89" s="70"/>
      <c r="AN89" s="71"/>
      <c r="AO89" s="69"/>
      <c r="AP89" s="70"/>
      <c r="AQ89" s="70"/>
      <c r="AR89" s="70"/>
      <c r="AS89" s="70"/>
      <c r="AT89" s="70"/>
      <c r="AU89" s="70"/>
      <c r="AV89" s="71"/>
      <c r="AW89" s="63"/>
      <c r="AX89" s="64"/>
      <c r="AY89" s="64"/>
      <c r="AZ89" s="64"/>
      <c r="BA89" s="64"/>
      <c r="BB89" s="64"/>
      <c r="BC89" s="64"/>
      <c r="BD89" s="65"/>
      <c r="BE89" s="63"/>
      <c r="BF89" s="64"/>
      <c r="BG89" s="64"/>
      <c r="BH89" s="64"/>
      <c r="BI89" s="64"/>
      <c r="BJ89" s="64"/>
      <c r="BK89" s="64"/>
      <c r="BL89" s="65"/>
    </row>
    <row r="90" spans="1:75" ht="36" customHeight="1" x14ac:dyDescent="0.25">
      <c r="A90" s="78"/>
      <c r="B90" s="78"/>
      <c r="C90" s="78"/>
      <c r="D90" s="78"/>
      <c r="E90" s="78"/>
      <c r="F90" s="78"/>
      <c r="G90" s="85" t="s">
        <v>109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7"/>
      <c r="Z90" s="75" t="s">
        <v>58</v>
      </c>
      <c r="AA90" s="76"/>
      <c r="AB90" s="76"/>
      <c r="AC90" s="76"/>
      <c r="AD90" s="77"/>
      <c r="AE90" s="66" t="s">
        <v>84</v>
      </c>
      <c r="AF90" s="67"/>
      <c r="AG90" s="67"/>
      <c r="AH90" s="67"/>
      <c r="AI90" s="67"/>
      <c r="AJ90" s="67"/>
      <c r="AK90" s="67"/>
      <c r="AL90" s="67"/>
      <c r="AM90" s="67"/>
      <c r="AN90" s="68"/>
      <c r="AO90" s="94">
        <f>7205100-3397881.15</f>
        <v>3807218.85</v>
      </c>
      <c r="AP90" s="95"/>
      <c r="AQ90" s="95"/>
      <c r="AR90" s="95"/>
      <c r="AS90" s="95"/>
      <c r="AT90" s="95"/>
      <c r="AU90" s="95"/>
      <c r="AV90" s="96"/>
      <c r="AW90" s="63"/>
      <c r="AX90" s="64"/>
      <c r="AY90" s="64"/>
      <c r="AZ90" s="64"/>
      <c r="BA90" s="64"/>
      <c r="BB90" s="64"/>
      <c r="BC90" s="64"/>
      <c r="BD90" s="65"/>
      <c r="BE90" s="91">
        <f>AO90+AW90</f>
        <v>3807218.85</v>
      </c>
      <c r="BF90" s="92"/>
      <c r="BG90" s="92"/>
      <c r="BH90" s="92"/>
      <c r="BI90" s="92"/>
      <c r="BJ90" s="92"/>
      <c r="BK90" s="92"/>
      <c r="BL90" s="93"/>
      <c r="BW90" s="53" t="s">
        <v>116</v>
      </c>
    </row>
    <row r="91" spans="1:75" ht="21" customHeight="1" x14ac:dyDescent="0.2">
      <c r="A91" s="78"/>
      <c r="B91" s="78"/>
      <c r="C91" s="78"/>
      <c r="D91" s="78"/>
      <c r="E91" s="78"/>
      <c r="F91" s="78"/>
      <c r="G91" s="85" t="s">
        <v>111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7"/>
      <c r="Z91" s="75" t="s">
        <v>58</v>
      </c>
      <c r="AA91" s="76"/>
      <c r="AB91" s="76"/>
      <c r="AC91" s="76"/>
      <c r="AD91" s="77"/>
      <c r="AE91" s="66" t="s">
        <v>112</v>
      </c>
      <c r="AF91" s="67"/>
      <c r="AG91" s="67"/>
      <c r="AH91" s="67"/>
      <c r="AI91" s="67"/>
      <c r="AJ91" s="67"/>
      <c r="AK91" s="67"/>
      <c r="AL91" s="67"/>
      <c r="AM91" s="67"/>
      <c r="AN91" s="68"/>
      <c r="AO91" s="94">
        <v>1717825500</v>
      </c>
      <c r="AP91" s="95"/>
      <c r="AQ91" s="95"/>
      <c r="AR91" s="95"/>
      <c r="AS91" s="95"/>
      <c r="AT91" s="95"/>
      <c r="AU91" s="95"/>
      <c r="AV91" s="96"/>
      <c r="AW91" s="63"/>
      <c r="AX91" s="64"/>
      <c r="AY91" s="64"/>
      <c r="AZ91" s="64"/>
      <c r="BA91" s="64"/>
      <c r="BB91" s="64"/>
      <c r="BC91" s="64"/>
      <c r="BD91" s="65"/>
      <c r="BE91" s="91">
        <f>AO91+AW91</f>
        <v>1717825500</v>
      </c>
      <c r="BF91" s="92"/>
      <c r="BG91" s="92"/>
      <c r="BH91" s="92"/>
      <c r="BI91" s="92"/>
      <c r="BJ91" s="92"/>
      <c r="BK91" s="92"/>
      <c r="BL91" s="93"/>
    </row>
    <row r="92" spans="1:75" ht="20.25" customHeight="1" x14ac:dyDescent="0.25">
      <c r="A92" s="78"/>
      <c r="B92" s="78"/>
      <c r="C92" s="78"/>
      <c r="D92" s="78"/>
      <c r="E92" s="78"/>
      <c r="F92" s="78"/>
      <c r="G92" s="88" t="s">
        <v>59</v>
      </c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0"/>
      <c r="Z92" s="75"/>
      <c r="AA92" s="76"/>
      <c r="AB92" s="76"/>
      <c r="AC92" s="76"/>
      <c r="AD92" s="77"/>
      <c r="AE92" s="66"/>
      <c r="AF92" s="67"/>
      <c r="AG92" s="67"/>
      <c r="AH92" s="67"/>
      <c r="AI92" s="67"/>
      <c r="AJ92" s="67"/>
      <c r="AK92" s="67"/>
      <c r="AL92" s="67"/>
      <c r="AM92" s="67"/>
      <c r="AN92" s="68"/>
      <c r="AO92" s="69"/>
      <c r="AP92" s="70"/>
      <c r="AQ92" s="70"/>
      <c r="AR92" s="70"/>
      <c r="AS92" s="70"/>
      <c r="AT92" s="70"/>
      <c r="AU92" s="70"/>
      <c r="AV92" s="71"/>
      <c r="AW92" s="63"/>
      <c r="AX92" s="64"/>
      <c r="AY92" s="64"/>
      <c r="AZ92" s="64"/>
      <c r="BA92" s="64"/>
      <c r="BB92" s="64"/>
      <c r="BC92" s="64"/>
      <c r="BD92" s="65"/>
      <c r="BE92" s="63"/>
      <c r="BF92" s="64"/>
      <c r="BG92" s="64"/>
      <c r="BH92" s="64"/>
      <c r="BI92" s="64"/>
      <c r="BJ92" s="64"/>
      <c r="BK92" s="64"/>
      <c r="BL92" s="65"/>
    </row>
    <row r="93" spans="1:75" ht="33.75" customHeight="1" x14ac:dyDescent="0.2">
      <c r="A93" s="78"/>
      <c r="B93" s="78"/>
      <c r="C93" s="78"/>
      <c r="D93" s="78"/>
      <c r="E93" s="78"/>
      <c r="F93" s="78"/>
      <c r="G93" s="85" t="s">
        <v>113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75" t="s">
        <v>60</v>
      </c>
      <c r="AA93" s="76"/>
      <c r="AB93" s="76"/>
      <c r="AC93" s="76"/>
      <c r="AD93" s="77"/>
      <c r="AE93" s="66" t="s">
        <v>112</v>
      </c>
      <c r="AF93" s="67"/>
      <c r="AG93" s="67"/>
      <c r="AH93" s="67"/>
      <c r="AI93" s="67"/>
      <c r="AJ93" s="67"/>
      <c r="AK93" s="67"/>
      <c r="AL93" s="67"/>
      <c r="AM93" s="67"/>
      <c r="AN93" s="68"/>
      <c r="AO93" s="75">
        <v>1</v>
      </c>
      <c r="AP93" s="76"/>
      <c r="AQ93" s="76"/>
      <c r="AR93" s="76"/>
      <c r="AS93" s="76"/>
      <c r="AT93" s="76"/>
      <c r="AU93" s="76"/>
      <c r="AV93" s="77"/>
      <c r="AW93" s="63"/>
      <c r="AX93" s="64"/>
      <c r="AY93" s="64"/>
      <c r="AZ93" s="64"/>
      <c r="BA93" s="64"/>
      <c r="BB93" s="64"/>
      <c r="BC93" s="64"/>
      <c r="BD93" s="65"/>
      <c r="BE93" s="63">
        <f>AO93+AW93</f>
        <v>1</v>
      </c>
      <c r="BF93" s="64"/>
      <c r="BG93" s="64"/>
      <c r="BH93" s="64"/>
      <c r="BI93" s="64"/>
      <c r="BJ93" s="64"/>
      <c r="BK93" s="64"/>
      <c r="BL93" s="65"/>
    </row>
    <row r="94" spans="1:75" ht="18" customHeight="1" x14ac:dyDescent="0.25">
      <c r="A94" s="78"/>
      <c r="B94" s="78"/>
      <c r="C94" s="78"/>
      <c r="D94" s="78"/>
      <c r="E94" s="78"/>
      <c r="F94" s="78"/>
      <c r="G94" s="88" t="s">
        <v>62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69"/>
      <c r="AA94" s="70"/>
      <c r="AB94" s="70"/>
      <c r="AC94" s="70"/>
      <c r="AD94" s="71"/>
      <c r="AE94" s="66"/>
      <c r="AF94" s="67"/>
      <c r="AG94" s="67"/>
      <c r="AH94" s="67"/>
      <c r="AI94" s="67"/>
      <c r="AJ94" s="67"/>
      <c r="AK94" s="67"/>
      <c r="AL94" s="67"/>
      <c r="AM94" s="67"/>
      <c r="AN94" s="68"/>
      <c r="AO94" s="69"/>
      <c r="AP94" s="70"/>
      <c r="AQ94" s="70"/>
      <c r="AR94" s="70"/>
      <c r="AS94" s="70"/>
      <c r="AT94" s="70"/>
      <c r="AU94" s="70"/>
      <c r="AV94" s="71"/>
      <c r="AW94" s="63"/>
      <c r="AX94" s="64"/>
      <c r="AY94" s="64"/>
      <c r="AZ94" s="64"/>
      <c r="BA94" s="64"/>
      <c r="BB94" s="64"/>
      <c r="BC94" s="64"/>
      <c r="BD94" s="65"/>
      <c r="BE94" s="63"/>
      <c r="BF94" s="64"/>
      <c r="BG94" s="64"/>
      <c r="BH94" s="64"/>
      <c r="BI94" s="64"/>
      <c r="BJ94" s="64"/>
      <c r="BK94" s="64"/>
      <c r="BL94" s="65"/>
    </row>
    <row r="95" spans="1:75" ht="49.5" customHeight="1" x14ac:dyDescent="0.2">
      <c r="A95" s="78"/>
      <c r="B95" s="78"/>
      <c r="C95" s="78"/>
      <c r="D95" s="78"/>
      <c r="E95" s="78"/>
      <c r="F95" s="78"/>
      <c r="G95" s="80" t="s">
        <v>114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2"/>
      <c r="Z95" s="75" t="s">
        <v>101</v>
      </c>
      <c r="AA95" s="76"/>
      <c r="AB95" s="76"/>
      <c r="AC95" s="76"/>
      <c r="AD95" s="77"/>
      <c r="AE95" s="83" t="s">
        <v>61</v>
      </c>
      <c r="AF95" s="84"/>
      <c r="AG95" s="84"/>
      <c r="AH95" s="84"/>
      <c r="AI95" s="84"/>
      <c r="AJ95" s="84"/>
      <c r="AK95" s="84"/>
      <c r="AL95" s="84"/>
      <c r="AM95" s="84"/>
      <c r="AN95" s="84"/>
      <c r="AO95" s="57">
        <f>AO90/(AO91)*100</f>
        <v>0.22163012773998292</v>
      </c>
      <c r="AP95" s="58"/>
      <c r="AQ95" s="58"/>
      <c r="AR95" s="58"/>
      <c r="AS95" s="58"/>
      <c r="AT95" s="58"/>
      <c r="AU95" s="58"/>
      <c r="AV95" s="59"/>
      <c r="AW95" s="60"/>
      <c r="AX95" s="61"/>
      <c r="AY95" s="61"/>
      <c r="AZ95" s="61"/>
      <c r="BA95" s="61"/>
      <c r="BB95" s="61"/>
      <c r="BC95" s="61"/>
      <c r="BD95" s="62"/>
      <c r="BE95" s="72">
        <f>AO95+AW95</f>
        <v>0.22163012773998292</v>
      </c>
      <c r="BF95" s="73"/>
      <c r="BG95" s="73"/>
      <c r="BH95" s="73"/>
      <c r="BI95" s="73"/>
      <c r="BJ95" s="73"/>
      <c r="BK95" s="73"/>
      <c r="BL95" s="74"/>
    </row>
    <row r="96" spans="1:75" ht="30" customHeight="1" x14ac:dyDescent="0.2">
      <c r="A96" s="43"/>
      <c r="B96" s="43"/>
      <c r="C96" s="43"/>
      <c r="D96" s="43"/>
      <c r="E96" s="43"/>
      <c r="F96" s="43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17"/>
      <c r="AA96" s="17"/>
      <c r="AB96" s="17"/>
      <c r="AC96" s="17"/>
      <c r="AD96" s="17"/>
      <c r="AE96" s="46"/>
      <c r="AF96" s="47"/>
      <c r="AG96" s="47"/>
      <c r="AH96" s="47"/>
      <c r="AI96" s="47"/>
      <c r="AJ96" s="47"/>
      <c r="AK96" s="47"/>
      <c r="AL96" s="47"/>
      <c r="AM96" s="47"/>
      <c r="AN96" s="47"/>
      <c r="AO96" s="55"/>
      <c r="AP96" s="55"/>
      <c r="AQ96" s="55"/>
      <c r="AR96" s="55"/>
      <c r="AS96" s="55"/>
      <c r="AT96" s="55"/>
      <c r="AU96" s="55"/>
      <c r="AV96" s="55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</row>
    <row r="97" spans="1:59" ht="27" customHeight="1" x14ac:dyDescent="0.2"/>
    <row r="98" spans="1:59" ht="34.5" customHeight="1" x14ac:dyDescent="0.25">
      <c r="A98" s="121" t="s">
        <v>90</v>
      </c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50"/>
      <c r="X98" s="50"/>
      <c r="Y98" s="50"/>
      <c r="Z98" s="50"/>
      <c r="AA98" s="50"/>
      <c r="AB98" s="50"/>
      <c r="AC98" s="50"/>
      <c r="AD98" s="50"/>
      <c r="AO98" s="126" t="s">
        <v>85</v>
      </c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</row>
    <row r="99" spans="1:59" ht="12.75" customHeight="1" x14ac:dyDescent="0.2">
      <c r="W99" s="115" t="s">
        <v>5</v>
      </c>
      <c r="X99" s="115"/>
      <c r="Y99" s="115"/>
      <c r="Z99" s="115"/>
      <c r="AA99" s="115"/>
      <c r="AB99" s="115"/>
      <c r="AC99" s="115"/>
      <c r="AD99" s="115"/>
      <c r="AE99" s="2"/>
      <c r="AF99" s="2"/>
      <c r="AG99" s="2"/>
      <c r="AH99" s="2"/>
      <c r="AI99" s="2"/>
      <c r="AJ99" s="2"/>
      <c r="AK99" s="2"/>
      <c r="AL99" s="2"/>
      <c r="AM99" s="2"/>
      <c r="AN99" s="5"/>
      <c r="AO99" s="174" t="s">
        <v>86</v>
      </c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</row>
    <row r="100" spans="1:59" ht="15.75" customHeight="1" x14ac:dyDescent="0.2">
      <c r="A100" s="200" t="s">
        <v>3</v>
      </c>
      <c r="B100" s="200"/>
      <c r="C100" s="200"/>
      <c r="D100" s="200"/>
      <c r="E100" s="200"/>
      <c r="F100" s="200"/>
      <c r="AE100" s="51"/>
      <c r="AF100" s="51"/>
      <c r="AG100" s="51"/>
      <c r="AH100" s="51"/>
      <c r="AI100" s="51"/>
      <c r="AJ100" s="51"/>
      <c r="AK100" s="51"/>
      <c r="AL100" s="51"/>
      <c r="AM100" s="51"/>
      <c r="AN100" s="39"/>
    </row>
    <row r="101" spans="1:59" ht="18" customHeight="1" x14ac:dyDescent="0.2">
      <c r="A101" s="199" t="s">
        <v>66</v>
      </c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O101" s="38"/>
      <c r="AP101" s="38"/>
      <c r="AQ101" s="38"/>
      <c r="AR101" s="38"/>
      <c r="AS101" s="38"/>
    </row>
    <row r="102" spans="1:59" x14ac:dyDescent="0.2">
      <c r="A102" s="52" t="s">
        <v>39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20"/>
      <c r="AP102" s="20"/>
      <c r="AQ102" s="20"/>
      <c r="AR102" s="20"/>
      <c r="AS102" s="20"/>
    </row>
    <row r="103" spans="1:59" ht="15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59" ht="21" customHeight="1" x14ac:dyDescent="0.25">
      <c r="A104" s="197" t="s">
        <v>67</v>
      </c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50"/>
      <c r="X104" s="50"/>
      <c r="Y104" s="50"/>
      <c r="Z104" s="50"/>
      <c r="AA104" s="50"/>
      <c r="AB104" s="50"/>
      <c r="AC104" s="50"/>
      <c r="AD104" s="5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126" t="s">
        <v>87</v>
      </c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</row>
    <row r="105" spans="1:59" ht="16.5" customHeight="1" x14ac:dyDescent="0.2">
      <c r="W105" s="115" t="s">
        <v>5</v>
      </c>
      <c r="X105" s="115"/>
      <c r="Y105" s="115"/>
      <c r="Z105" s="115"/>
      <c r="AA105" s="115"/>
      <c r="AB105" s="115"/>
      <c r="AC105" s="115"/>
      <c r="AD105" s="115"/>
      <c r="AE105" s="2"/>
      <c r="AF105" s="2"/>
      <c r="AG105" s="2"/>
      <c r="AH105" s="2"/>
      <c r="AI105" s="2"/>
      <c r="AJ105" s="2"/>
      <c r="AK105" s="2"/>
      <c r="AL105" s="2"/>
      <c r="AM105" s="2"/>
      <c r="AN105" s="5"/>
      <c r="AO105" s="174" t="s">
        <v>86</v>
      </c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</row>
    <row r="106" spans="1:59" ht="15" customHeight="1" x14ac:dyDescent="0.2">
      <c r="A106" s="196">
        <f>AO7</f>
        <v>45650</v>
      </c>
      <c r="B106" s="196"/>
      <c r="C106" s="196"/>
      <c r="D106" s="196"/>
      <c r="E106" s="196"/>
      <c r="F106" s="196"/>
      <c r="G106" s="196"/>
      <c r="H106" s="196"/>
      <c r="AE106" s="51"/>
      <c r="AF106" s="51"/>
      <c r="AG106" s="51"/>
      <c r="AH106" s="51"/>
      <c r="AI106" s="51"/>
      <c r="AJ106" s="51"/>
      <c r="AK106" s="51"/>
      <c r="AL106" s="51"/>
      <c r="AM106" s="51"/>
      <c r="AN106" s="39"/>
    </row>
    <row r="107" spans="1:59" x14ac:dyDescent="0.2">
      <c r="A107" s="195" t="s">
        <v>37</v>
      </c>
      <c r="B107" s="195"/>
      <c r="C107" s="195"/>
      <c r="D107" s="195"/>
      <c r="E107" s="195"/>
      <c r="F107" s="195"/>
      <c r="G107" s="195"/>
      <c r="H107" s="195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59" x14ac:dyDescent="0.2">
      <c r="A108" s="21" t="s">
        <v>38</v>
      </c>
    </row>
  </sheetData>
  <mergeCells count="340">
    <mergeCell ref="A107:H107"/>
    <mergeCell ref="A106:H106"/>
    <mergeCell ref="A104:V104"/>
    <mergeCell ref="AO104:BG104"/>
    <mergeCell ref="AO105:BG105"/>
    <mergeCell ref="Z76:AD76"/>
    <mergeCell ref="AE76:AN76"/>
    <mergeCell ref="A101:T101"/>
    <mergeCell ref="W105:AD105"/>
    <mergeCell ref="A100:F100"/>
    <mergeCell ref="A74:F74"/>
    <mergeCell ref="Z72:AD72"/>
    <mergeCell ref="A64:BL64"/>
    <mergeCell ref="A66:F66"/>
    <mergeCell ref="AR56:AY57"/>
    <mergeCell ref="Z66:AD66"/>
    <mergeCell ref="AE66:AN66"/>
    <mergeCell ref="A59:C59"/>
    <mergeCell ref="BE66:BL66"/>
    <mergeCell ref="A62:C62"/>
    <mergeCell ref="D50:AB50"/>
    <mergeCell ref="AO66:AV66"/>
    <mergeCell ref="AR58:AY58"/>
    <mergeCell ref="AJ59:AQ59"/>
    <mergeCell ref="AJ58:AQ58"/>
    <mergeCell ref="AJ60:AQ60"/>
    <mergeCell ref="G66:Y66"/>
    <mergeCell ref="AB62:AI62"/>
    <mergeCell ref="G28:BL28"/>
    <mergeCell ref="I22:S22"/>
    <mergeCell ref="A39:F39"/>
    <mergeCell ref="A40:F40"/>
    <mergeCell ref="AR60:AY60"/>
    <mergeCell ref="A55:AY55"/>
    <mergeCell ref="AK46:AR47"/>
    <mergeCell ref="D56:AA57"/>
    <mergeCell ref="G38:BL38"/>
    <mergeCell ref="A44:AZ44"/>
    <mergeCell ref="A31:F31"/>
    <mergeCell ref="G31:BL31"/>
    <mergeCell ref="A38:F38"/>
    <mergeCell ref="D59:AA59"/>
    <mergeCell ref="G40:BL40"/>
    <mergeCell ref="AB56:AI57"/>
    <mergeCell ref="AJ56:AQ57"/>
    <mergeCell ref="A56:C57"/>
    <mergeCell ref="A33:BL33"/>
    <mergeCell ref="AS46:AZ47"/>
    <mergeCell ref="AO2:BL2"/>
    <mergeCell ref="AO6:BF6"/>
    <mergeCell ref="AO4:BL4"/>
    <mergeCell ref="AO5:BL5"/>
    <mergeCell ref="AO3:BL3"/>
    <mergeCell ref="BD21:BL21"/>
    <mergeCell ref="BE19:BL19"/>
    <mergeCell ref="AS21:BC21"/>
    <mergeCell ref="AW7:BF7"/>
    <mergeCell ref="N12:AS12"/>
    <mergeCell ref="A22:H22"/>
    <mergeCell ref="B12:L12"/>
    <mergeCell ref="AU13:BB13"/>
    <mergeCell ref="N15:AS15"/>
    <mergeCell ref="AO7:AU7"/>
    <mergeCell ref="N19:Y19"/>
    <mergeCell ref="AA19:AI19"/>
    <mergeCell ref="AK19:BC19"/>
    <mergeCell ref="A21:T21"/>
    <mergeCell ref="N13:AS13"/>
    <mergeCell ref="AO99:BG99"/>
    <mergeCell ref="AR59:AY59"/>
    <mergeCell ref="AB58:AI58"/>
    <mergeCell ref="G39:BL39"/>
    <mergeCell ref="AO1:BL1"/>
    <mergeCell ref="A54:BL54"/>
    <mergeCell ref="U21:AD21"/>
    <mergeCell ref="AE21:AR21"/>
    <mergeCell ref="B18:L18"/>
    <mergeCell ref="T22:W22"/>
    <mergeCell ref="A25:BL25"/>
    <mergeCell ref="A27:BL27"/>
    <mergeCell ref="A28:F28"/>
    <mergeCell ref="A46:C47"/>
    <mergeCell ref="A45:AZ45"/>
    <mergeCell ref="A29:F29"/>
    <mergeCell ref="A36:BL36"/>
    <mergeCell ref="A34:BL34"/>
    <mergeCell ref="G29:BL29"/>
    <mergeCell ref="AC46:AJ47"/>
    <mergeCell ref="A24:BL24"/>
    <mergeCell ref="G30:BL30"/>
    <mergeCell ref="B15:L15"/>
    <mergeCell ref="AU15:BB15"/>
    <mergeCell ref="B19:L19"/>
    <mergeCell ref="A30:F30"/>
    <mergeCell ref="B16:L16"/>
    <mergeCell ref="N16:AS16"/>
    <mergeCell ref="AA18:AI18"/>
    <mergeCell ref="AK18:BC18"/>
    <mergeCell ref="AU12:BB12"/>
    <mergeCell ref="N18:Y18"/>
    <mergeCell ref="BE18:BL18"/>
    <mergeCell ref="A9:BL9"/>
    <mergeCell ref="A10:BL10"/>
    <mergeCell ref="B13:L13"/>
    <mergeCell ref="AU16:BB16"/>
    <mergeCell ref="D46:AB47"/>
    <mergeCell ref="AJ62:AQ62"/>
    <mergeCell ref="AR62:AY62"/>
    <mergeCell ref="AS52:AZ52"/>
    <mergeCell ref="D52:AB52"/>
    <mergeCell ref="AC52:AJ52"/>
    <mergeCell ref="AK52:AR52"/>
    <mergeCell ref="AS48:AZ48"/>
    <mergeCell ref="AK48:AR48"/>
    <mergeCell ref="D62:AA62"/>
    <mergeCell ref="A49:C49"/>
    <mergeCell ref="D49:AB49"/>
    <mergeCell ref="AC49:AJ49"/>
    <mergeCell ref="AK49:AR49"/>
    <mergeCell ref="AS49:AZ49"/>
    <mergeCell ref="A48:C48"/>
    <mergeCell ref="AC48:AJ48"/>
    <mergeCell ref="D48:AB48"/>
    <mergeCell ref="A50:C50"/>
    <mergeCell ref="AK50:AR50"/>
    <mergeCell ref="AS50:AZ50"/>
    <mergeCell ref="A60:C60"/>
    <mergeCell ref="D60:AA60"/>
    <mergeCell ref="AB60:AI60"/>
    <mergeCell ref="D58:AA58"/>
    <mergeCell ref="A58:C58"/>
    <mergeCell ref="AB59:AI59"/>
    <mergeCell ref="A52:C52"/>
    <mergeCell ref="BE70:BL70"/>
    <mergeCell ref="AW66:BD66"/>
    <mergeCell ref="A72:F72"/>
    <mergeCell ref="AO73:AV73"/>
    <mergeCell ref="G71:Y71"/>
    <mergeCell ref="Z67:AD67"/>
    <mergeCell ref="A70:F70"/>
    <mergeCell ref="G70:Y70"/>
    <mergeCell ref="BE69:BL69"/>
    <mergeCell ref="A67:F67"/>
    <mergeCell ref="G67:Y67"/>
    <mergeCell ref="A69:F69"/>
    <mergeCell ref="AE67:AN67"/>
    <mergeCell ref="G69:Y69"/>
    <mergeCell ref="Z69:AD69"/>
    <mergeCell ref="AE69:AN69"/>
    <mergeCell ref="A68:F68"/>
    <mergeCell ref="G68:BL68"/>
    <mergeCell ref="BE71:BL71"/>
    <mergeCell ref="A71:F71"/>
    <mergeCell ref="AE71:AN71"/>
    <mergeCell ref="BE73:BL73"/>
    <mergeCell ref="AO72:AV72"/>
    <mergeCell ref="G72:Y72"/>
    <mergeCell ref="AE73:AN73"/>
    <mergeCell ref="Z71:AD71"/>
    <mergeCell ref="A73:F73"/>
    <mergeCell ref="G73:Y73"/>
    <mergeCell ref="Z70:AD70"/>
    <mergeCell ref="AE70:AN70"/>
    <mergeCell ref="AO67:AV67"/>
    <mergeCell ref="AW67:BD67"/>
    <mergeCell ref="AO69:AV69"/>
    <mergeCell ref="AO71:AV71"/>
    <mergeCell ref="AW69:BD69"/>
    <mergeCell ref="AO70:AV70"/>
    <mergeCell ref="AW71:BD71"/>
    <mergeCell ref="AW70:BD70"/>
    <mergeCell ref="AE72:AN72"/>
    <mergeCell ref="Z74:AD74"/>
    <mergeCell ref="Z73:AD73"/>
    <mergeCell ref="BE67:BL67"/>
    <mergeCell ref="G78:Y78"/>
    <mergeCell ref="A77:F77"/>
    <mergeCell ref="A78:F78"/>
    <mergeCell ref="Z77:AD77"/>
    <mergeCell ref="G77:Y77"/>
    <mergeCell ref="BE75:BL75"/>
    <mergeCell ref="BE82:BL82"/>
    <mergeCell ref="BE81:BL81"/>
    <mergeCell ref="BE79:BL79"/>
    <mergeCell ref="BE78:BL78"/>
    <mergeCell ref="AW72:BD72"/>
    <mergeCell ref="BE74:BL74"/>
    <mergeCell ref="BE72:BL72"/>
    <mergeCell ref="AW73:BD73"/>
    <mergeCell ref="BE76:BL76"/>
    <mergeCell ref="BE77:BL77"/>
    <mergeCell ref="AW80:BD80"/>
    <mergeCell ref="AO76:AV76"/>
    <mergeCell ref="AO75:AV75"/>
    <mergeCell ref="A79:F79"/>
    <mergeCell ref="AW75:BD75"/>
    <mergeCell ref="AO98:BG98"/>
    <mergeCell ref="G76:Y76"/>
    <mergeCell ref="AW78:BD78"/>
    <mergeCell ref="AE77:AN77"/>
    <mergeCell ref="AE78:AN78"/>
    <mergeCell ref="AE75:AN75"/>
    <mergeCell ref="G74:Y74"/>
    <mergeCell ref="A98:V98"/>
    <mergeCell ref="A75:F75"/>
    <mergeCell ref="G75:Y75"/>
    <mergeCell ref="AO80:AV80"/>
    <mergeCell ref="AO77:AV77"/>
    <mergeCell ref="AO78:AV78"/>
    <mergeCell ref="Z75:AD75"/>
    <mergeCell ref="A76:F76"/>
    <mergeCell ref="AE80:AN80"/>
    <mergeCell ref="G79:AV79"/>
    <mergeCell ref="AW79:BD79"/>
    <mergeCell ref="W99:AD99"/>
    <mergeCell ref="Z78:AD78"/>
    <mergeCell ref="AO74:AV74"/>
    <mergeCell ref="AW74:BD74"/>
    <mergeCell ref="AE74:AN74"/>
    <mergeCell ref="AW76:BD76"/>
    <mergeCell ref="AW77:BD77"/>
    <mergeCell ref="BE80:BL80"/>
    <mergeCell ref="A81:F81"/>
    <mergeCell ref="G81:Y81"/>
    <mergeCell ref="Z81:AD81"/>
    <mergeCell ref="AE81:AN81"/>
    <mergeCell ref="AO81:AV81"/>
    <mergeCell ref="A80:F80"/>
    <mergeCell ref="AW81:BD81"/>
    <mergeCell ref="G80:Y80"/>
    <mergeCell ref="Z80:AD80"/>
    <mergeCell ref="G83:Y83"/>
    <mergeCell ref="Z83:AD83"/>
    <mergeCell ref="AE83:AN83"/>
    <mergeCell ref="AO83:AV83"/>
    <mergeCell ref="AW83:BD83"/>
    <mergeCell ref="AE82:AN82"/>
    <mergeCell ref="AO82:AV82"/>
    <mergeCell ref="AW82:BD82"/>
    <mergeCell ref="Z82:AD82"/>
    <mergeCell ref="BE83:BL83"/>
    <mergeCell ref="A82:F82"/>
    <mergeCell ref="G82:Y82"/>
    <mergeCell ref="A84:F84"/>
    <mergeCell ref="G84:Y84"/>
    <mergeCell ref="Z84:AD84"/>
    <mergeCell ref="AE84:AN84"/>
    <mergeCell ref="AO84:AV84"/>
    <mergeCell ref="AW84:BD84"/>
    <mergeCell ref="A83:F83"/>
    <mergeCell ref="BE84:BL84"/>
    <mergeCell ref="BE85:BL85"/>
    <mergeCell ref="BE86:BL86"/>
    <mergeCell ref="A85:F85"/>
    <mergeCell ref="G85:Y85"/>
    <mergeCell ref="Z85:AD85"/>
    <mergeCell ref="AE85:AN85"/>
    <mergeCell ref="AO85:AV85"/>
    <mergeCell ref="AW85:BD85"/>
    <mergeCell ref="Z87:AD87"/>
    <mergeCell ref="AE87:AN87"/>
    <mergeCell ref="AO87:AV87"/>
    <mergeCell ref="AW87:BD87"/>
    <mergeCell ref="G86:Y86"/>
    <mergeCell ref="Z86:AD86"/>
    <mergeCell ref="AE86:AN86"/>
    <mergeCell ref="AO86:AV86"/>
    <mergeCell ref="AW86:BD86"/>
    <mergeCell ref="BE87:BL87"/>
    <mergeCell ref="A86:F86"/>
    <mergeCell ref="A41:F41"/>
    <mergeCell ref="G41:BL41"/>
    <mergeCell ref="D61:AA61"/>
    <mergeCell ref="A61:C61"/>
    <mergeCell ref="AB61:AI61"/>
    <mergeCell ref="AJ61:AQ61"/>
    <mergeCell ref="AR61:AY61"/>
    <mergeCell ref="AC50:AJ50"/>
    <mergeCell ref="A51:C51"/>
    <mergeCell ref="D51:AB51"/>
    <mergeCell ref="AK51:AR51"/>
    <mergeCell ref="AS51:AZ51"/>
    <mergeCell ref="AC51:AJ51"/>
    <mergeCell ref="A88:F88"/>
    <mergeCell ref="G88:AV88"/>
    <mergeCell ref="AW88:BD88"/>
    <mergeCell ref="A87:F87"/>
    <mergeCell ref="G87:Y87"/>
    <mergeCell ref="BE88:BL88"/>
    <mergeCell ref="BE89:BL89"/>
    <mergeCell ref="A89:F89"/>
    <mergeCell ref="G89:Y89"/>
    <mergeCell ref="Z89:AD89"/>
    <mergeCell ref="AE89:AN89"/>
    <mergeCell ref="AO89:AV89"/>
    <mergeCell ref="AW89:BD89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E92:AN92"/>
    <mergeCell ref="AO92:AV92"/>
    <mergeCell ref="AW92:BD92"/>
    <mergeCell ref="BE92:BL92"/>
    <mergeCell ref="BE90:BL90"/>
    <mergeCell ref="A91:F91"/>
    <mergeCell ref="G91:Y91"/>
    <mergeCell ref="Z91:AD91"/>
    <mergeCell ref="AE91:AN91"/>
    <mergeCell ref="AO91:AV91"/>
    <mergeCell ref="A94:F94"/>
    <mergeCell ref="G94:Y94"/>
    <mergeCell ref="Z94:AD94"/>
    <mergeCell ref="A92:F92"/>
    <mergeCell ref="G92:Y92"/>
    <mergeCell ref="Z92:AD92"/>
    <mergeCell ref="A42:F42"/>
    <mergeCell ref="G42:BL42"/>
    <mergeCell ref="A95:F95"/>
    <mergeCell ref="G95:Y95"/>
    <mergeCell ref="Z95:AD95"/>
    <mergeCell ref="AE95:AN95"/>
    <mergeCell ref="BE94:BL94"/>
    <mergeCell ref="A93:F93"/>
    <mergeCell ref="G93:Y93"/>
    <mergeCell ref="Z93:AD93"/>
    <mergeCell ref="AO95:AV95"/>
    <mergeCell ref="AW95:BD95"/>
    <mergeCell ref="BE93:BL93"/>
    <mergeCell ref="AE94:AN94"/>
    <mergeCell ref="AO94:AV94"/>
    <mergeCell ref="AW94:BD94"/>
    <mergeCell ref="BE95:BL95"/>
    <mergeCell ref="AE93:AN93"/>
    <mergeCell ref="AO93:AV93"/>
    <mergeCell ref="AW93:BD93"/>
  </mergeCells>
  <phoneticPr fontId="0" type="noConversion"/>
  <conditionalFormatting sqref="D52:I52">
    <cfRule type="cellIs" dxfId="4" priority="18" stopIfTrue="1" operator="equal">
      <formula>#REF!</formula>
    </cfRule>
  </conditionalFormatting>
  <conditionalFormatting sqref="A65:F96">
    <cfRule type="cellIs" dxfId="3" priority="19" stopIfTrue="1" operator="equal">
      <formula>0</formula>
    </cfRule>
  </conditionalFormatting>
  <conditionalFormatting sqref="G74:L74 G77:L77 G69:L71 G65:G76 G86:L86 G84:L84 G80:L80 D49:D51 G89:L89 G94:L94 G92:L92">
    <cfRule type="cellIs" dxfId="2" priority="21" stopIfTrue="1" operator="equal">
      <formula>#REF!</formula>
    </cfRule>
  </conditionalFormatting>
  <conditionalFormatting sqref="G72:G73">
    <cfRule type="cellIs" dxfId="1" priority="16" stopIfTrue="1" operator="equal">
      <formula>$G71</formula>
    </cfRule>
  </conditionalFormatting>
  <conditionalFormatting sqref="G73:L73">
    <cfRule type="cellIs" dxfId="0" priority="6" stopIfTrue="1" operator="equal">
      <formula>$G72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2" manualBreakCount="2">
    <brk id="41" max="64" man="1"/>
    <brk id="8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1416020</vt:lpstr>
      <vt:lpstr>'1416020'!Область_друку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2024-12-16T06:48:35Z</cp:lastPrinted>
  <dcterms:created xsi:type="dcterms:W3CDTF">2016-08-15T09:54:21Z</dcterms:created>
  <dcterms:modified xsi:type="dcterms:W3CDTF">2025-01-13T13:34:46Z</dcterms:modified>
</cp:coreProperties>
</file>