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ЖПМ\"/>
    </mc:Choice>
  </mc:AlternateContent>
  <bookViews>
    <workbookView xWindow="480" yWindow="135" windowWidth="27795" windowHeight="14385"/>
  </bookViews>
  <sheets>
    <sheet name="1216020" sheetId="2" r:id="rId1"/>
  </sheets>
  <definedNames>
    <definedName name="_xlnm.Print_Area" localSheetId="0">'1216020'!$A$1:$BM$98</definedName>
  </definedNames>
  <calcPr calcId="152511"/>
</workbook>
</file>

<file path=xl/calcChain.xml><?xml version="1.0" encoding="utf-8"?>
<calcChain xmlns="http://schemas.openxmlformats.org/spreadsheetml/2006/main">
  <c r="AO81" i="2" l="1"/>
  <c r="BE81" i="2" s="1"/>
  <c r="AB61" i="2"/>
  <c r="AR61" i="2"/>
  <c r="AO79" i="2"/>
  <c r="BE79" i="2"/>
  <c r="CB71" i="2"/>
  <c r="AO71" i="2"/>
  <c r="AO76" i="2"/>
  <c r="BE76" i="2" s="1"/>
  <c r="AC49" i="2"/>
  <c r="AB59" i="2"/>
  <c r="BE69" i="2"/>
  <c r="BE85" i="2"/>
  <c r="BE73" i="2"/>
  <c r="BE71" i="2"/>
  <c r="BE75" i="2"/>
  <c r="AK51" i="2"/>
  <c r="A96" i="2"/>
  <c r="AS49" i="2"/>
  <c r="AR59" i="2"/>
  <c r="AC50" i="2"/>
  <c r="AB60" i="2" s="1"/>
  <c r="AR60" i="2" s="1"/>
  <c r="AO83" i="2"/>
  <c r="BE83" i="2" s="1"/>
  <c r="AS50" i="2"/>
  <c r="AB62" i="2" l="1"/>
  <c r="AR62" i="2" s="1"/>
  <c r="AC51" i="2"/>
  <c r="AS51" i="2" l="1"/>
  <c r="AS22" i="2"/>
  <c r="U22" i="2" s="1"/>
</calcChain>
</file>

<file path=xl/sharedStrings.xml><?xml version="1.0" encoding="utf-8"?>
<sst xmlns="http://schemas.openxmlformats.org/spreadsheetml/2006/main" count="139" uniqueCount="98">
  <si>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</si>
  <si>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</si>
  <si>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</si>
  <si>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</si>
  <si>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</si>
  <si>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</si>
  <si>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</si>
  <si>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</si>
  <si>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</si>
  <si>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</si>
  <si>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</si>
  <si>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</si>
  <si>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</si>
  <si>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</si>
  <si>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</si>
  <si>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</si>
  <si>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</si>
  <si>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</si>
  <si>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</si>
  <si>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</si>
  <si>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</si>
  <si>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</si>
  <si>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</si>
  <si>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</si>
  <si>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</si>
  <si>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</si>
  <si>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</si>
  <si>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</si>
  <si>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</si>
  <si>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</si>
  <si>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</si>
  <si>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</si>
  <si>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</si>
  <si>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</si>
  <si>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</si>
  <si>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</si>
  <si>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</si>
  <si>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</si>
  <si>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</si>
  <si>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</si>
  <si>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</si>
  <si>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</si>
  <si>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</si>
  <si>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</si>
  <si>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</si>
  <si>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</si>
  <si>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</si>
  <si>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</si>
  <si>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</si>
  <si>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</si>
  <si>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</si>
  <si>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</si>
  <si>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</si>
  <si>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</si>
  <si>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</si>
  <si>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</si>
  <si>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</si>
  <si>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</si>
  <si>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</si>
  <si>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</si>
  <si>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</si>
  <si>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</si>
  <si>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Наказ</t>
  </si>
  <si>
    <t>Фінансове управління Хмельницької міської ради</t>
  </si>
  <si>
    <t>гривень</t>
  </si>
  <si>
    <t>Управління житлової політики і майна Хмельницької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</si>
  <si>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</si>
  <si>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</si>
  <si>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</si>
  <si>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Забезпечення функціонування комунального підприємства КП "Елеватор"</t>
  </si>
  <si>
    <t>Завдання 1. Забезпечення функціонування комунальних підприємств Хмельницької міської територіальної громади</t>
  </si>
  <si>
    <t>2256400000</t>
  </si>
  <si>
    <t>кількість абонентаів, які отримують послуги з централізованого водопостачання та водовідведення</t>
  </si>
  <si>
    <t>од.</t>
  </si>
  <si>
    <t>особові рахунки</t>
  </si>
  <si>
    <t>відс.</t>
  </si>
  <si>
    <t xml:space="preserve">питома вага бюджетних коштів в загальній сумі доходів підприємства </t>
  </si>
  <si>
    <t>Завдання 2. Поточний ремонт захисних споруд цивільного захисту (найпростіше укриття)</t>
  </si>
  <si>
    <t>лист-звернення</t>
  </si>
  <si>
    <t xml:space="preserve">обсяг видатків 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</si>
  <si>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</si>
  <si>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забезпечення належного стану захисних споруд цивільного захисту (найпростіше укриття)</t>
  </si>
  <si>
    <t>Поточний ремонт захисних споруд цивільного захисту (найпростіше укриття) управляючими муніципальними компаніями</t>
  </si>
  <si>
    <t>Програма підтримки і розвитку комунального підприємства «Елеватор» Хмельницької міської ради на 2023-2027 роки (зі змінами)</t>
  </si>
  <si>
    <t>Забезпечення безпеки населення від дії засобів ураження під час воєнного стану, захист населення та території Хмельницької міської територіальної громади в разі виникнення надзвичайних ситуацій та подій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</si>
  <si>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населенню, забезпечення безпеки населення від дії засобів ураження під час воєнного стану</t>
  </si>
  <si>
    <t>Начальник фінансового управління</t>
  </si>
  <si>
    <t>Сергій ЯМЧУК</t>
  </si>
  <si>
    <t>рівень забезпечення потреби в коштах на оплату електроенергії та заробітної плати відповідно до передбачених коштів в поточному році</t>
  </si>
  <si>
    <t>бюджетної програми місцевого бюджету на 2024  рік</t>
  </si>
  <si>
    <t xml:space="preserve">кількість захисних споруд цивільного захисту (найпростіших укриттів), які знаходяться в житлових будинках, в яких планується виконати роботи з поточного ремонту 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</si>
  <si>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</t>
  </si>
  <si>
    <t xml:space="preserve">обсяг видатків на забезпечення функціонування КП "Елеватор" (оплату електроенергії та заробітної плати) </t>
  </si>
  <si>
    <t>Надання підтримки комунальним підприємствам Хмельницької міської територіальної громади з метою забезпечення належної та безперебійної їх роботи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</si>
  <si>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</si>
  <si>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</si>
  <si>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Програма "Моє укриття" на 2024-2025 роки.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</si>
  <si>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розвитку комунального підприємства "Елеватор" Хмельницької міської ради на 2023-2027 роки,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Програма "Моє укриття" на 2024-2025 роки,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22.05.2024 року № 6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</si>
</sst>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/>
    <xf numFmtId="0" fontId="2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5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20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0" fillId="0" borderId="2" xfId="0" quotePrefix="1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8"/>
  <sheetViews>
    <sheetView tabSelected="1" view="pageBreakPreview" zoomScaleNormal="100" zoomScaleSheetLayoutView="100" workbookViewId="0">
      <selection activeCell="CB81" sqref="CB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2.140625" style="1" customWidth="1"/>
    <col min="81" max="16384" width="9.140625" style="1"/>
  </cols>
  <sheetData>
    <row r="1" spans="1:77" ht="39" customHeight="1" x14ac:dyDescent="0.2">
      <c r="AO1" s="134" t="s">
        <v>26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77" ht="15.95" customHeight="1" x14ac:dyDescent="0.2">
      <c r="AO2" s="135" t="s">
        <v>0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77" ht="16.5" customHeight="1" x14ac:dyDescent="0.2">
      <c r="AO3" s="149" t="s">
        <v>62</v>
      </c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1:77" ht="24" customHeight="1" x14ac:dyDescent="0.25">
      <c r="AO4" s="105" t="s">
        <v>65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43" t="s">
        <v>14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77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77" ht="12.75" customHeight="1" x14ac:dyDescent="0.2">
      <c r="AO7" s="112">
        <v>45443</v>
      </c>
      <c r="AP7" s="110"/>
      <c r="AQ7" s="110"/>
      <c r="AR7" s="110"/>
      <c r="AS7" s="110"/>
      <c r="AT7" s="110"/>
      <c r="AU7" s="110"/>
      <c r="AV7" s="1" t="s">
        <v>53</v>
      </c>
      <c r="AW7" s="109">
        <v>112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9" customHeight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6" customHeight="1" x14ac:dyDescent="0.2"/>
    <row r="10" spans="1:77" ht="15.75" customHeight="1" x14ac:dyDescent="0.2">
      <c r="A10" s="108" t="s">
        <v>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3" t="s">
        <v>43</v>
      </c>
      <c r="B13" s="114">
        <v>1200000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45"/>
      <c r="N13" s="111" t="s">
        <v>65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46"/>
      <c r="AU13" s="114">
        <v>26381695</v>
      </c>
      <c r="AV13" s="115"/>
      <c r="AW13" s="115"/>
      <c r="AX13" s="115"/>
      <c r="AY13" s="115"/>
      <c r="AZ13" s="115"/>
      <c r="BA13" s="115"/>
      <c r="BB13" s="11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6.25" customHeight="1" x14ac:dyDescent="0.2">
      <c r="A14" s="31"/>
      <c r="B14" s="113" t="s">
        <v>46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44"/>
      <c r="N14" s="116" t="s">
        <v>52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4"/>
      <c r="AU14" s="113" t="s">
        <v>45</v>
      </c>
      <c r="AV14" s="113"/>
      <c r="AW14" s="113"/>
      <c r="AX14" s="113"/>
      <c r="AY14" s="113"/>
      <c r="AZ14" s="113"/>
      <c r="BA14" s="113"/>
      <c r="BB14" s="11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9.5" customHeight="1" x14ac:dyDescent="0.2">
      <c r="A16" s="33" t="s">
        <v>4</v>
      </c>
      <c r="B16" s="114">
        <v>1210000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45"/>
      <c r="N16" s="111" t="s">
        <v>65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46"/>
      <c r="AU16" s="114">
        <v>26381695</v>
      </c>
      <c r="AV16" s="115"/>
      <c r="AW16" s="115"/>
      <c r="AX16" s="115"/>
      <c r="AY16" s="115"/>
      <c r="AZ16" s="115"/>
      <c r="BA16" s="115"/>
      <c r="BB16" s="1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6.25" customHeight="1" x14ac:dyDescent="0.2">
      <c r="A17" s="30"/>
      <c r="B17" s="113" t="s">
        <v>46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44"/>
      <c r="N17" s="116" t="s">
        <v>51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"/>
      <c r="AU17" s="113" t="s">
        <v>45</v>
      </c>
      <c r="AV17" s="113"/>
      <c r="AW17" s="113"/>
      <c r="AX17" s="113"/>
      <c r="AY17" s="113"/>
      <c r="AZ17" s="113"/>
      <c r="BA17" s="113"/>
      <c r="BB17" s="11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4.25" customHeight="1" x14ac:dyDescent="0.2">
      <c r="A19" s="50" t="s">
        <v>44</v>
      </c>
      <c r="B19" s="114" t="s">
        <v>67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48"/>
      <c r="N19" s="114">
        <v>6020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49"/>
      <c r="AA19" s="114" t="s">
        <v>68</v>
      </c>
      <c r="AB19" s="115"/>
      <c r="AC19" s="115"/>
      <c r="AD19" s="115"/>
      <c r="AE19" s="115"/>
      <c r="AF19" s="115"/>
      <c r="AG19" s="115"/>
      <c r="AH19" s="115"/>
      <c r="AI19" s="115"/>
      <c r="AJ19" s="24"/>
      <c r="AK19" s="126" t="s">
        <v>66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4"/>
      <c r="BE19" s="114" t="s">
        <v>71</v>
      </c>
      <c r="BF19" s="115"/>
      <c r="BG19" s="115"/>
      <c r="BH19" s="115"/>
      <c r="BI19" s="115"/>
      <c r="BJ19" s="115"/>
      <c r="BK19" s="115"/>
      <c r="BL19" s="1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38.25" customHeight="1" x14ac:dyDescent="0.2">
      <c r="B20" s="113" t="s">
        <v>46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47"/>
      <c r="N20" s="113" t="s">
        <v>47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7"/>
      <c r="AA20" s="118" t="s">
        <v>48</v>
      </c>
      <c r="AB20" s="118"/>
      <c r="AC20" s="118"/>
      <c r="AD20" s="118"/>
      <c r="AE20" s="118"/>
      <c r="AF20" s="118"/>
      <c r="AG20" s="118"/>
      <c r="AH20" s="118"/>
      <c r="AI20" s="118"/>
      <c r="AJ20" s="37"/>
      <c r="AK20" s="117" t="s">
        <v>49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37"/>
      <c r="BE20" s="113" t="s">
        <v>50</v>
      </c>
      <c r="BF20" s="113"/>
      <c r="BG20" s="113"/>
      <c r="BH20" s="113"/>
      <c r="BI20" s="113"/>
      <c r="BJ20" s="113"/>
      <c r="BK20" s="113"/>
      <c r="BL20" s="11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36">
        <f>AS22+I23</f>
        <v>6340000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41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f>AC51</f>
        <v>6340000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46" t="s">
        <v>17</v>
      </c>
      <c r="BE22" s="146"/>
      <c r="BF22" s="146"/>
      <c r="BG22" s="146"/>
      <c r="BH22" s="146"/>
      <c r="BI22" s="146"/>
      <c r="BJ22" s="146"/>
      <c r="BK22" s="146"/>
      <c r="BL22" s="146"/>
    </row>
    <row r="23" spans="1:79" ht="24.95" customHeight="1" x14ac:dyDescent="0.2">
      <c r="A23" s="146" t="s">
        <v>16</v>
      </c>
      <c r="B23" s="146"/>
      <c r="C23" s="146"/>
      <c r="D23" s="146"/>
      <c r="E23" s="146"/>
      <c r="F23" s="146"/>
      <c r="G23" s="146"/>
      <c r="H23" s="146"/>
      <c r="I23" s="136">
        <v>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46" t="s">
        <v>18</v>
      </c>
      <c r="U23" s="146"/>
      <c r="V23" s="146"/>
      <c r="W23" s="14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35" t="s">
        <v>28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</row>
    <row r="26" spans="1:79" ht="95.25" customHeight="1" x14ac:dyDescent="0.2">
      <c r="A26" s="144" t="s">
        <v>97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</row>
    <row r="27" spans="1:79" ht="6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46" t="s">
        <v>27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</row>
    <row r="29" spans="1:79" s="36" customFormat="1" ht="16.5" customHeight="1" x14ac:dyDescent="0.25">
      <c r="A29" s="55" t="s">
        <v>22</v>
      </c>
      <c r="B29" s="55"/>
      <c r="C29" s="55"/>
      <c r="D29" s="55"/>
      <c r="E29" s="55"/>
      <c r="F29" s="55"/>
      <c r="G29" s="55" t="s">
        <v>31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s="36" customFormat="1" ht="15.75" hidden="1" x14ac:dyDescent="0.25">
      <c r="A30" s="55">
        <v>1</v>
      </c>
      <c r="B30" s="55"/>
      <c r="C30" s="55"/>
      <c r="D30" s="55"/>
      <c r="E30" s="55"/>
      <c r="F30" s="55"/>
      <c r="G30" s="55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s="36" customFormat="1" ht="22.5" customHeight="1" x14ac:dyDescent="0.25">
      <c r="A31" s="55">
        <v>1</v>
      </c>
      <c r="B31" s="55"/>
      <c r="C31" s="55"/>
      <c r="D31" s="55"/>
      <c r="E31" s="55"/>
      <c r="F31" s="55"/>
      <c r="G31" s="91" t="s">
        <v>93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CA31" s="36" t="s">
        <v>39</v>
      </c>
    </row>
    <row r="32" spans="1:79" s="36" customFormat="1" ht="32.25" customHeight="1" x14ac:dyDescent="0.25">
      <c r="A32" s="55">
        <v>2</v>
      </c>
      <c r="B32" s="55"/>
      <c r="C32" s="55"/>
      <c r="D32" s="55"/>
      <c r="E32" s="55"/>
      <c r="F32" s="55"/>
      <c r="G32" s="147" t="s">
        <v>84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</row>
    <row r="33" spans="1:79" ht="6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6" customFormat="1" ht="18.75" customHeight="1" x14ac:dyDescent="0.25">
      <c r="A34" s="146" t="s">
        <v>29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79" s="36" customFormat="1" ht="33" customHeight="1" x14ac:dyDescent="0.25">
      <c r="A35" s="128" t="s">
        <v>85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s="36" customFormat="1" ht="3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6" customFormat="1" ht="20.25" customHeight="1" x14ac:dyDescent="0.25">
      <c r="A37" s="146" t="s">
        <v>30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</row>
    <row r="38" spans="1:79" s="36" customFormat="1" ht="21.75" customHeight="1" x14ac:dyDescent="0.25">
      <c r="A38" s="55" t="s">
        <v>22</v>
      </c>
      <c r="B38" s="55"/>
      <c r="C38" s="55"/>
      <c r="D38" s="55"/>
      <c r="E38" s="55"/>
      <c r="F38" s="55"/>
      <c r="G38" s="81" t="s">
        <v>19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s="36" customFormat="1" ht="18" customHeight="1" x14ac:dyDescent="0.25">
      <c r="A39" s="55">
        <v>1</v>
      </c>
      <c r="B39" s="55"/>
      <c r="C39" s="55"/>
      <c r="D39" s="55"/>
      <c r="E39" s="55"/>
      <c r="F39" s="55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s="36" customFormat="1" ht="21.75" customHeight="1" x14ac:dyDescent="0.25">
      <c r="A40" s="55">
        <v>1</v>
      </c>
      <c r="B40" s="55"/>
      <c r="C40" s="55"/>
      <c r="D40" s="55"/>
      <c r="E40" s="55"/>
      <c r="F40" s="55"/>
      <c r="G40" s="138" t="s">
        <v>70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</row>
    <row r="41" spans="1:79" s="36" customFormat="1" ht="21.75" customHeight="1" x14ac:dyDescent="0.25">
      <c r="A41" s="55">
        <v>2</v>
      </c>
      <c r="B41" s="55"/>
      <c r="C41" s="55"/>
      <c r="D41" s="55"/>
      <c r="E41" s="55"/>
      <c r="F41" s="55"/>
      <c r="G41" s="138" t="s">
        <v>77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46" t="s">
        <v>32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90" t="s">
        <v>64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2" customHeight="1" x14ac:dyDescent="0.2">
      <c r="A45" s="55" t="s">
        <v>22</v>
      </c>
      <c r="B45" s="55"/>
      <c r="C45" s="55"/>
      <c r="D45" s="120" t="s">
        <v>20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55" t="s">
        <v>23</v>
      </c>
      <c r="AD45" s="55"/>
      <c r="AE45" s="55"/>
      <c r="AF45" s="55"/>
      <c r="AG45" s="55"/>
      <c r="AH45" s="55"/>
      <c r="AI45" s="55"/>
      <c r="AJ45" s="55"/>
      <c r="AK45" s="55" t="s">
        <v>24</v>
      </c>
      <c r="AL45" s="55"/>
      <c r="AM45" s="55"/>
      <c r="AN45" s="55"/>
      <c r="AO45" s="55"/>
      <c r="AP45" s="55"/>
      <c r="AQ45" s="55"/>
      <c r="AR45" s="55"/>
      <c r="AS45" s="55" t="s">
        <v>21</v>
      </c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ht="12" customHeight="1" x14ac:dyDescent="0.2">
      <c r="A46" s="55"/>
      <c r="B46" s="55"/>
      <c r="C46" s="55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5">
        <v>1</v>
      </c>
      <c r="B47" s="55"/>
      <c r="C47" s="55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5" t="s">
        <v>6</v>
      </c>
      <c r="B48" s="55"/>
      <c r="C48" s="55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130" t="s">
        <v>8</v>
      </c>
      <c r="AD48" s="130"/>
      <c r="AE48" s="130"/>
      <c r="AF48" s="130"/>
      <c r="AG48" s="130"/>
      <c r="AH48" s="130"/>
      <c r="AI48" s="130"/>
      <c r="AJ48" s="130"/>
      <c r="AK48" s="130" t="s">
        <v>9</v>
      </c>
      <c r="AL48" s="130"/>
      <c r="AM48" s="130"/>
      <c r="AN48" s="130"/>
      <c r="AO48" s="130"/>
      <c r="AP48" s="130"/>
      <c r="AQ48" s="130"/>
      <c r="AR48" s="130"/>
      <c r="AS48" s="57" t="s">
        <v>10</v>
      </c>
      <c r="AT48" s="130"/>
      <c r="AU48" s="130"/>
      <c r="AV48" s="130"/>
      <c r="AW48" s="130"/>
      <c r="AX48" s="130"/>
      <c r="AY48" s="130"/>
      <c r="AZ48" s="130"/>
      <c r="BA48" s="17"/>
      <c r="BB48" s="18"/>
      <c r="BC48" s="18"/>
      <c r="BD48" s="18"/>
      <c r="BE48" s="18"/>
      <c r="BF48" s="18"/>
      <c r="BG48" s="18"/>
      <c r="BH48" s="18"/>
      <c r="CA48" s="4" t="s">
        <v>11</v>
      </c>
    </row>
    <row r="49" spans="1:79" ht="35.25" customHeight="1" x14ac:dyDescent="0.2">
      <c r="A49" s="55">
        <v>1</v>
      </c>
      <c r="B49" s="55"/>
      <c r="C49" s="55"/>
      <c r="D49" s="87" t="s">
        <v>69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f>AO69</f>
        <v>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500000</v>
      </c>
      <c r="AT49" s="53"/>
      <c r="AU49" s="53"/>
      <c r="AV49" s="53"/>
      <c r="AW49" s="53"/>
      <c r="AX49" s="53"/>
      <c r="AY49" s="53"/>
      <c r="AZ49" s="53"/>
      <c r="BA49" s="19"/>
      <c r="BB49" s="19"/>
      <c r="BC49" s="19"/>
      <c r="BD49" s="19"/>
      <c r="BE49" s="19"/>
      <c r="BF49" s="19"/>
      <c r="BG49" s="19"/>
      <c r="BH49" s="19"/>
    </row>
    <row r="50" spans="1:79" ht="37.5" customHeight="1" x14ac:dyDescent="0.2">
      <c r="A50" s="55">
        <v>2</v>
      </c>
      <c r="B50" s="55"/>
      <c r="C50" s="55"/>
      <c r="D50" s="87" t="s">
        <v>82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f>AO79</f>
        <v>5840000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5840000</v>
      </c>
      <c r="AT50" s="53"/>
      <c r="AU50" s="53"/>
      <c r="AV50" s="53"/>
      <c r="AW50" s="53"/>
      <c r="AX50" s="53"/>
      <c r="AY50" s="53"/>
      <c r="AZ50" s="53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8.75" customHeight="1" x14ac:dyDescent="0.2">
      <c r="A51" s="54"/>
      <c r="B51" s="54"/>
      <c r="C51" s="54"/>
      <c r="D51" s="80" t="s">
        <v>54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68">
        <f>AC49+AC50</f>
        <v>6340000</v>
      </c>
      <c r="AD51" s="68"/>
      <c r="AE51" s="68"/>
      <c r="AF51" s="68"/>
      <c r="AG51" s="68"/>
      <c r="AH51" s="68"/>
      <c r="AI51" s="68"/>
      <c r="AJ51" s="68"/>
      <c r="AK51" s="68">
        <f>AK49</f>
        <v>0</v>
      </c>
      <c r="AL51" s="68"/>
      <c r="AM51" s="68"/>
      <c r="AN51" s="68"/>
      <c r="AO51" s="68"/>
      <c r="AP51" s="68"/>
      <c r="AQ51" s="68"/>
      <c r="AR51" s="68"/>
      <c r="AS51" s="68">
        <f>AC51+AK51</f>
        <v>6340000</v>
      </c>
      <c r="AT51" s="68"/>
      <c r="AU51" s="68"/>
      <c r="AV51" s="68"/>
      <c r="AW51" s="68"/>
      <c r="AX51" s="68"/>
      <c r="AY51" s="68"/>
      <c r="AZ51" s="68"/>
      <c r="BA51" s="35"/>
      <c r="BB51" s="35"/>
      <c r="BC51" s="35"/>
      <c r="BD51" s="35"/>
      <c r="BE51" s="35"/>
      <c r="BF51" s="35"/>
      <c r="BG51" s="35"/>
      <c r="BH51" s="35"/>
    </row>
    <row r="52" spans="1:79" ht="6.75" customHeight="1" x14ac:dyDescent="0.2"/>
    <row r="53" spans="1:79" ht="15.75" customHeight="1" x14ac:dyDescent="0.2">
      <c r="A53" s="135" t="s">
        <v>33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</row>
    <row r="54" spans="1:79" ht="17.25" customHeight="1" x14ac:dyDescent="0.2">
      <c r="A54" s="90" t="s">
        <v>64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5" t="s">
        <v>22</v>
      </c>
      <c r="B55" s="55"/>
      <c r="C55" s="55"/>
      <c r="D55" s="120" t="s">
        <v>25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55" t="s">
        <v>23</v>
      </c>
      <c r="AC55" s="55"/>
      <c r="AD55" s="55"/>
      <c r="AE55" s="55"/>
      <c r="AF55" s="55"/>
      <c r="AG55" s="55"/>
      <c r="AH55" s="55"/>
      <c r="AI55" s="55"/>
      <c r="AJ55" s="55" t="s">
        <v>24</v>
      </c>
      <c r="AK55" s="55"/>
      <c r="AL55" s="55"/>
      <c r="AM55" s="55"/>
      <c r="AN55" s="55"/>
      <c r="AO55" s="55"/>
      <c r="AP55" s="55"/>
      <c r="AQ55" s="55"/>
      <c r="AR55" s="55" t="s">
        <v>21</v>
      </c>
      <c r="AS55" s="55"/>
      <c r="AT55" s="55"/>
      <c r="AU55" s="55"/>
      <c r="AV55" s="55"/>
      <c r="AW55" s="55"/>
      <c r="AX55" s="55"/>
      <c r="AY55" s="55"/>
    </row>
    <row r="56" spans="1:79" ht="18" customHeight="1" x14ac:dyDescent="0.2">
      <c r="A56" s="55"/>
      <c r="B56" s="55"/>
      <c r="C56" s="55"/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55" t="s">
        <v>6</v>
      </c>
      <c r="B58" s="55"/>
      <c r="C58" s="55"/>
      <c r="D58" s="131" t="s">
        <v>7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130" t="s">
        <v>8</v>
      </c>
      <c r="AC58" s="130"/>
      <c r="AD58" s="130"/>
      <c r="AE58" s="130"/>
      <c r="AF58" s="130"/>
      <c r="AG58" s="130"/>
      <c r="AH58" s="130"/>
      <c r="AI58" s="130"/>
      <c r="AJ58" s="130" t="s">
        <v>9</v>
      </c>
      <c r="AK58" s="130"/>
      <c r="AL58" s="130"/>
      <c r="AM58" s="130"/>
      <c r="AN58" s="130"/>
      <c r="AO58" s="130"/>
      <c r="AP58" s="130"/>
      <c r="AQ58" s="130"/>
      <c r="AR58" s="130" t="s">
        <v>10</v>
      </c>
      <c r="AS58" s="130"/>
      <c r="AT58" s="130"/>
      <c r="AU58" s="130"/>
      <c r="AV58" s="130"/>
      <c r="AW58" s="130"/>
      <c r="AX58" s="130"/>
      <c r="AY58" s="130"/>
      <c r="CA58" s="1" t="s">
        <v>12</v>
      </c>
    </row>
    <row r="59" spans="1:79" ht="39" customHeight="1" x14ac:dyDescent="0.2">
      <c r="A59" s="55">
        <v>1</v>
      </c>
      <c r="B59" s="55"/>
      <c r="C59" s="55"/>
      <c r="D59" s="140" t="s">
        <v>83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2"/>
      <c r="AB59" s="53">
        <f>AO69</f>
        <v>500000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500000</v>
      </c>
      <c r="AS59" s="53"/>
      <c r="AT59" s="53"/>
      <c r="AU59" s="53"/>
      <c r="AV59" s="53"/>
      <c r="AW59" s="53"/>
      <c r="AX59" s="53"/>
      <c r="AY59" s="53"/>
      <c r="CA59" s="1" t="s">
        <v>13</v>
      </c>
    </row>
    <row r="60" spans="1:79" ht="84.75" customHeight="1" x14ac:dyDescent="0.2">
      <c r="A60" s="55">
        <v>2</v>
      </c>
      <c r="B60" s="55"/>
      <c r="C60" s="55"/>
      <c r="D60" s="69" t="s">
        <v>80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93">
        <f>AC50-840000</f>
        <v>5000000</v>
      </c>
      <c r="AC60" s="94"/>
      <c r="AD60" s="94"/>
      <c r="AE60" s="94"/>
      <c r="AF60" s="94"/>
      <c r="AG60" s="94"/>
      <c r="AH60" s="94"/>
      <c r="AI60" s="95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5000000</v>
      </c>
      <c r="AS60" s="53"/>
      <c r="AT60" s="53"/>
      <c r="AU60" s="53"/>
      <c r="AV60" s="53"/>
      <c r="AW60" s="53"/>
      <c r="AX60" s="53"/>
      <c r="AY60" s="53"/>
    </row>
    <row r="61" spans="1:79" ht="19.5" customHeight="1" x14ac:dyDescent="0.2">
      <c r="A61" s="55">
        <v>3</v>
      </c>
      <c r="B61" s="55"/>
      <c r="C61" s="55"/>
      <c r="D61" s="69" t="s">
        <v>96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93">
        <f>840000</f>
        <v>840000</v>
      </c>
      <c r="AC61" s="94"/>
      <c r="AD61" s="94"/>
      <c r="AE61" s="94"/>
      <c r="AF61" s="94"/>
      <c r="AG61" s="94"/>
      <c r="AH61" s="94"/>
      <c r="AI61" s="95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840000</v>
      </c>
      <c r="AS61" s="53"/>
      <c r="AT61" s="53"/>
      <c r="AU61" s="53"/>
      <c r="AV61" s="53"/>
      <c r="AW61" s="53"/>
      <c r="AX61" s="53"/>
      <c r="AY61" s="53"/>
    </row>
    <row r="62" spans="1:79" s="4" customFormat="1" ht="18.75" customHeight="1" x14ac:dyDescent="0.2">
      <c r="A62" s="54"/>
      <c r="B62" s="54"/>
      <c r="C62" s="54"/>
      <c r="D62" s="96" t="s">
        <v>21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68">
        <f>AB59+AB60+AB61</f>
        <v>6340000</v>
      </c>
      <c r="AC62" s="68"/>
      <c r="AD62" s="68"/>
      <c r="AE62" s="68"/>
      <c r="AF62" s="68"/>
      <c r="AG62" s="68"/>
      <c r="AH62" s="68"/>
      <c r="AI62" s="68"/>
      <c r="AJ62" s="68">
        <v>0</v>
      </c>
      <c r="AK62" s="68"/>
      <c r="AL62" s="68"/>
      <c r="AM62" s="68"/>
      <c r="AN62" s="68"/>
      <c r="AO62" s="68"/>
      <c r="AP62" s="68"/>
      <c r="AQ62" s="68"/>
      <c r="AR62" s="68">
        <f>AB62+AJ62</f>
        <v>6340000</v>
      </c>
      <c r="AS62" s="68"/>
      <c r="AT62" s="68"/>
      <c r="AU62" s="68"/>
      <c r="AV62" s="68"/>
      <c r="AW62" s="68"/>
      <c r="AX62" s="68"/>
      <c r="AY62" s="68"/>
    </row>
    <row r="63" spans="1:79" ht="6.75" customHeight="1" x14ac:dyDescent="0.2"/>
    <row r="64" spans="1:79" ht="22.5" customHeight="1" x14ac:dyDescent="0.2">
      <c r="A64" s="146" t="s">
        <v>34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</row>
    <row r="65" spans="1:85" ht="36" customHeight="1" x14ac:dyDescent="0.2">
      <c r="A65" s="55" t="s">
        <v>22</v>
      </c>
      <c r="B65" s="55"/>
      <c r="C65" s="55"/>
      <c r="D65" s="55"/>
      <c r="E65" s="55"/>
      <c r="F65" s="55"/>
      <c r="G65" s="81" t="s">
        <v>35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55" t="s">
        <v>2</v>
      </c>
      <c r="AA65" s="55"/>
      <c r="AB65" s="55"/>
      <c r="AC65" s="55"/>
      <c r="AD65" s="55"/>
      <c r="AE65" s="55" t="s">
        <v>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81" t="s">
        <v>23</v>
      </c>
      <c r="AP65" s="82"/>
      <c r="AQ65" s="82"/>
      <c r="AR65" s="82"/>
      <c r="AS65" s="82"/>
      <c r="AT65" s="82"/>
      <c r="AU65" s="82"/>
      <c r="AV65" s="83"/>
      <c r="AW65" s="81" t="s">
        <v>24</v>
      </c>
      <c r="AX65" s="82"/>
      <c r="AY65" s="82"/>
      <c r="AZ65" s="82"/>
      <c r="BA65" s="82"/>
      <c r="BB65" s="82"/>
      <c r="BC65" s="82"/>
      <c r="BD65" s="83"/>
      <c r="BE65" s="81" t="s">
        <v>21</v>
      </c>
      <c r="BF65" s="82"/>
      <c r="BG65" s="82"/>
      <c r="BH65" s="82"/>
      <c r="BI65" s="82"/>
      <c r="BJ65" s="82"/>
      <c r="BK65" s="82"/>
      <c r="BL65" s="83"/>
    </row>
    <row r="66" spans="1:85" ht="17.25" customHeight="1" x14ac:dyDescent="0.2">
      <c r="A66" s="55">
        <v>1</v>
      </c>
      <c r="B66" s="55"/>
      <c r="C66" s="55"/>
      <c r="D66" s="55"/>
      <c r="E66" s="55"/>
      <c r="F66" s="55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5">
        <v>3</v>
      </c>
      <c r="AA66" s="55"/>
      <c r="AB66" s="55"/>
      <c r="AC66" s="55"/>
      <c r="AD66" s="55"/>
      <c r="AE66" s="55">
        <v>4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6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85" ht="19.5" customHeight="1" x14ac:dyDescent="0.2">
      <c r="A67" s="81"/>
      <c r="B67" s="82"/>
      <c r="C67" s="82"/>
      <c r="D67" s="82"/>
      <c r="E67" s="82"/>
      <c r="F67" s="83"/>
      <c r="G67" s="84" t="s">
        <v>70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6"/>
      <c r="AW67" s="81"/>
      <c r="AX67" s="82"/>
      <c r="AY67" s="82"/>
      <c r="AZ67" s="82"/>
      <c r="BA67" s="82"/>
      <c r="BB67" s="82"/>
      <c r="BC67" s="82"/>
      <c r="BD67" s="83"/>
      <c r="BE67" s="81"/>
      <c r="BF67" s="82"/>
      <c r="BG67" s="82"/>
      <c r="BH67" s="82"/>
      <c r="BI67" s="82"/>
      <c r="BJ67" s="82"/>
      <c r="BK67" s="82"/>
      <c r="BL67" s="83"/>
    </row>
    <row r="68" spans="1:85" ht="18.75" customHeight="1" x14ac:dyDescent="0.2">
      <c r="A68" s="54">
        <v>0</v>
      </c>
      <c r="B68" s="54"/>
      <c r="C68" s="54"/>
      <c r="D68" s="54"/>
      <c r="E68" s="54"/>
      <c r="F68" s="54"/>
      <c r="G68" s="61" t="s">
        <v>55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64"/>
      <c r="AA68" s="64"/>
      <c r="AB68" s="64"/>
      <c r="AC68" s="64"/>
      <c r="AD68" s="64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85" ht="36.75" customHeight="1" x14ac:dyDescent="0.2">
      <c r="A69" s="55">
        <v>0</v>
      </c>
      <c r="B69" s="55"/>
      <c r="C69" s="55"/>
      <c r="D69" s="55"/>
      <c r="E69" s="55"/>
      <c r="F69" s="55"/>
      <c r="G69" s="91" t="s">
        <v>92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57" t="s">
        <v>56</v>
      </c>
      <c r="AA69" s="57"/>
      <c r="AB69" s="57"/>
      <c r="AC69" s="57"/>
      <c r="AD69" s="57"/>
      <c r="AE69" s="57" t="s">
        <v>57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148">
        <v>500000</v>
      </c>
      <c r="AP69" s="148"/>
      <c r="AQ69" s="148"/>
      <c r="AR69" s="148"/>
      <c r="AS69" s="148"/>
      <c r="AT69" s="148"/>
      <c r="AU69" s="148"/>
      <c r="AV69" s="148"/>
      <c r="AW69" s="53"/>
      <c r="AX69" s="53"/>
      <c r="AY69" s="53"/>
      <c r="AZ69" s="53"/>
      <c r="BA69" s="53"/>
      <c r="BB69" s="53"/>
      <c r="BC69" s="53"/>
      <c r="BD69" s="53"/>
      <c r="BE69" s="53">
        <f>AO69</f>
        <v>500000</v>
      </c>
      <c r="BF69" s="53"/>
      <c r="BG69" s="53"/>
      <c r="BH69" s="53"/>
      <c r="BI69" s="53"/>
      <c r="BJ69" s="53"/>
      <c r="BK69" s="53"/>
      <c r="BL69" s="53"/>
    </row>
    <row r="70" spans="1:85" ht="17.25" customHeight="1" x14ac:dyDescent="0.2">
      <c r="A70" s="54">
        <v>0</v>
      </c>
      <c r="B70" s="54"/>
      <c r="C70" s="54"/>
      <c r="D70" s="54"/>
      <c r="E70" s="54"/>
      <c r="F70" s="54"/>
      <c r="G70" s="73" t="s">
        <v>58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64"/>
      <c r="AA70" s="64"/>
      <c r="AB70" s="64"/>
      <c r="AC70" s="64"/>
      <c r="AD70" s="64"/>
      <c r="AE70" s="64"/>
      <c r="AF70" s="75"/>
      <c r="AG70" s="75"/>
      <c r="AH70" s="75"/>
      <c r="AI70" s="75"/>
      <c r="AJ70" s="75"/>
      <c r="AK70" s="75"/>
      <c r="AL70" s="75"/>
      <c r="AM70" s="75"/>
      <c r="AN70" s="75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</row>
    <row r="71" spans="1:85" ht="37.5" customHeight="1" x14ac:dyDescent="0.2">
      <c r="A71" s="55">
        <v>0</v>
      </c>
      <c r="B71" s="55"/>
      <c r="C71" s="55"/>
      <c r="D71" s="55"/>
      <c r="E71" s="55"/>
      <c r="F71" s="55"/>
      <c r="G71" s="91" t="s">
        <v>72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57" t="s">
        <v>73</v>
      </c>
      <c r="AA71" s="57"/>
      <c r="AB71" s="57"/>
      <c r="AC71" s="57"/>
      <c r="AD71" s="57"/>
      <c r="AE71" s="163" t="s">
        <v>74</v>
      </c>
      <c r="AF71" s="164"/>
      <c r="AG71" s="164"/>
      <c r="AH71" s="164"/>
      <c r="AI71" s="164"/>
      <c r="AJ71" s="164"/>
      <c r="AK71" s="164"/>
      <c r="AL71" s="164"/>
      <c r="AM71" s="164"/>
      <c r="AN71" s="164"/>
      <c r="AO71" s="162">
        <f>82+415</f>
        <v>497</v>
      </c>
      <c r="AP71" s="162"/>
      <c r="AQ71" s="162"/>
      <c r="AR71" s="162"/>
      <c r="AS71" s="162"/>
      <c r="AT71" s="162"/>
      <c r="AU71" s="162"/>
      <c r="AV71" s="162"/>
      <c r="AW71" s="72"/>
      <c r="AX71" s="72"/>
      <c r="AY71" s="72"/>
      <c r="AZ71" s="72"/>
      <c r="BA71" s="72"/>
      <c r="BB71" s="72"/>
      <c r="BC71" s="72"/>
      <c r="BD71" s="72"/>
      <c r="BE71" s="72">
        <f>AO71</f>
        <v>497</v>
      </c>
      <c r="BF71" s="72"/>
      <c r="BG71" s="72"/>
      <c r="BH71" s="72"/>
      <c r="BI71" s="72"/>
      <c r="BJ71" s="72"/>
      <c r="BK71" s="72"/>
      <c r="BL71" s="72"/>
      <c r="BY71" s="51"/>
      <c r="BZ71" s="51"/>
      <c r="CA71" s="51"/>
      <c r="CB71" s="51">
        <f>412+50+24</f>
        <v>486</v>
      </c>
      <c r="CC71" s="51"/>
      <c r="CD71" s="51"/>
      <c r="CE71" s="51"/>
      <c r="CF71" s="51">
        <v>497</v>
      </c>
      <c r="CG71" s="51"/>
    </row>
    <row r="72" spans="1:85" ht="21" hidden="1" customHeight="1" x14ac:dyDescent="0.2">
      <c r="A72" s="54">
        <v>0</v>
      </c>
      <c r="B72" s="54"/>
      <c r="C72" s="54"/>
      <c r="D72" s="54"/>
      <c r="E72" s="54"/>
      <c r="F72" s="54"/>
      <c r="G72" s="61" t="s">
        <v>59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/>
      <c r="AA72" s="64"/>
      <c r="AB72" s="64"/>
      <c r="AC72" s="64"/>
      <c r="AD72" s="64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Y72" s="51"/>
      <c r="BZ72" s="51"/>
      <c r="CA72" s="51"/>
      <c r="CB72" s="51"/>
      <c r="CC72" s="51"/>
      <c r="CD72" s="51"/>
      <c r="CE72" s="51"/>
      <c r="CF72" s="51"/>
      <c r="CG72" s="51"/>
    </row>
    <row r="73" spans="1:85" ht="21" hidden="1" customHeight="1" x14ac:dyDescent="0.2">
      <c r="A73" s="55">
        <v>0</v>
      </c>
      <c r="B73" s="55"/>
      <c r="C73" s="55"/>
      <c r="D73" s="55"/>
      <c r="E73" s="55"/>
      <c r="F73" s="55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57" t="s">
        <v>56</v>
      </c>
      <c r="AA73" s="57"/>
      <c r="AB73" s="57"/>
      <c r="AC73" s="57"/>
      <c r="AD73" s="57"/>
      <c r="AE73" s="58" t="s">
        <v>60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>AO73</f>
        <v>0</v>
      </c>
      <c r="BF73" s="53"/>
      <c r="BG73" s="53"/>
      <c r="BH73" s="53"/>
      <c r="BI73" s="53"/>
      <c r="BJ73" s="53"/>
      <c r="BK73" s="53"/>
      <c r="BL73" s="53"/>
      <c r="BY73" s="51"/>
      <c r="BZ73" s="51"/>
      <c r="CA73" s="51"/>
      <c r="CB73" s="51"/>
      <c r="CC73" s="51"/>
      <c r="CD73" s="51"/>
      <c r="CE73" s="51"/>
      <c r="CF73" s="51"/>
      <c r="CG73" s="51"/>
    </row>
    <row r="74" spans="1:85" ht="19.5" customHeight="1" x14ac:dyDescent="0.2">
      <c r="A74" s="54">
        <v>0</v>
      </c>
      <c r="B74" s="54"/>
      <c r="C74" s="54"/>
      <c r="D74" s="54"/>
      <c r="E74" s="54"/>
      <c r="F74" s="54"/>
      <c r="G74" s="61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/>
      <c r="AA74" s="64"/>
      <c r="AB74" s="64"/>
      <c r="AC74" s="64"/>
      <c r="AD74" s="64"/>
      <c r="AE74" s="65"/>
      <c r="AF74" s="66"/>
      <c r="AG74" s="66"/>
      <c r="AH74" s="66"/>
      <c r="AI74" s="66"/>
      <c r="AJ74" s="66"/>
      <c r="AK74" s="66"/>
      <c r="AL74" s="66"/>
      <c r="AM74" s="66"/>
      <c r="AN74" s="67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Y74" s="51"/>
      <c r="BZ74" s="51"/>
      <c r="CA74" s="51"/>
      <c r="CB74" s="51"/>
      <c r="CC74" s="51"/>
      <c r="CD74" s="51"/>
      <c r="CE74" s="51"/>
      <c r="CF74" s="51"/>
      <c r="CG74" s="51"/>
    </row>
    <row r="75" spans="1:85" ht="50.25" customHeight="1" x14ac:dyDescent="0.2">
      <c r="A75" s="55">
        <v>0</v>
      </c>
      <c r="B75" s="55"/>
      <c r="C75" s="55"/>
      <c r="D75" s="55"/>
      <c r="E75" s="55"/>
      <c r="F75" s="55"/>
      <c r="G75" s="56" t="s">
        <v>88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7" t="s">
        <v>75</v>
      </c>
      <c r="AA75" s="57"/>
      <c r="AB75" s="57"/>
      <c r="AC75" s="57"/>
      <c r="AD75" s="57"/>
      <c r="AE75" s="58" t="s">
        <v>60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3">
        <v>100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>AO75</f>
        <v>100</v>
      </c>
      <c r="BF75" s="53"/>
      <c r="BG75" s="53"/>
      <c r="BH75" s="53"/>
      <c r="BI75" s="53"/>
      <c r="BJ75" s="53"/>
      <c r="BK75" s="53"/>
      <c r="BL75" s="53"/>
    </row>
    <row r="76" spans="1:85" ht="34.5" hidden="1" customHeight="1" x14ac:dyDescent="0.2">
      <c r="A76" s="55"/>
      <c r="B76" s="55"/>
      <c r="C76" s="55"/>
      <c r="D76" s="55"/>
      <c r="E76" s="55"/>
      <c r="F76" s="55"/>
      <c r="G76" s="102" t="s">
        <v>76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57" t="s">
        <v>75</v>
      </c>
      <c r="AA76" s="57"/>
      <c r="AB76" s="57"/>
      <c r="AC76" s="57"/>
      <c r="AD76" s="57"/>
      <c r="AE76" s="58" t="s">
        <v>60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3">
        <f>AO69/3850300*100</f>
        <v>12.986001090824093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>AO76</f>
        <v>12.986001090824093</v>
      </c>
      <c r="BF76" s="53"/>
      <c r="BG76" s="53"/>
      <c r="BH76" s="53"/>
      <c r="BI76" s="53"/>
      <c r="BJ76" s="53"/>
      <c r="BK76" s="53"/>
      <c r="BL76" s="53"/>
    </row>
    <row r="77" spans="1:85" ht="18" customHeight="1" x14ac:dyDescent="0.2">
      <c r="A77" s="81"/>
      <c r="B77" s="82"/>
      <c r="C77" s="82"/>
      <c r="D77" s="82"/>
      <c r="E77" s="82"/>
      <c r="F77" s="83"/>
      <c r="G77" s="84" t="s">
        <v>77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1"/>
      <c r="AX77" s="82"/>
      <c r="AY77" s="82"/>
      <c r="AZ77" s="82"/>
      <c r="BA77" s="82"/>
      <c r="BB77" s="82"/>
      <c r="BC77" s="82"/>
      <c r="BD77" s="83"/>
      <c r="BE77" s="81"/>
      <c r="BF77" s="82"/>
      <c r="BG77" s="82"/>
      <c r="BH77" s="82"/>
      <c r="BI77" s="82"/>
      <c r="BJ77" s="82"/>
      <c r="BK77" s="82"/>
      <c r="BL77" s="83"/>
    </row>
    <row r="78" spans="1:85" ht="18" customHeight="1" x14ac:dyDescent="0.2">
      <c r="A78" s="54">
        <v>0</v>
      </c>
      <c r="B78" s="54"/>
      <c r="C78" s="54"/>
      <c r="D78" s="54"/>
      <c r="E78" s="54"/>
      <c r="F78" s="54"/>
      <c r="G78" s="61" t="s">
        <v>55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64"/>
      <c r="AA78" s="64"/>
      <c r="AB78" s="64"/>
      <c r="AC78" s="64"/>
      <c r="AD78" s="64"/>
      <c r="AE78" s="79"/>
      <c r="AF78" s="79"/>
      <c r="AG78" s="79"/>
      <c r="AH78" s="79"/>
      <c r="AI78" s="79"/>
      <c r="AJ78" s="79"/>
      <c r="AK78" s="79"/>
      <c r="AL78" s="79"/>
      <c r="AM78" s="79"/>
      <c r="AN78" s="80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</row>
    <row r="79" spans="1:85" ht="18" customHeight="1" x14ac:dyDescent="0.2">
      <c r="A79" s="55"/>
      <c r="B79" s="55"/>
      <c r="C79" s="55"/>
      <c r="D79" s="55"/>
      <c r="E79" s="55"/>
      <c r="F79" s="55"/>
      <c r="G79" s="69" t="s">
        <v>79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1"/>
      <c r="Z79" s="57" t="s">
        <v>56</v>
      </c>
      <c r="AA79" s="57"/>
      <c r="AB79" s="57"/>
      <c r="AC79" s="57"/>
      <c r="AD79" s="57"/>
      <c r="AE79" s="57" t="s">
        <v>57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53">
        <f>5000000+840000</f>
        <v>5840000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>AO79</f>
        <v>5840000</v>
      </c>
      <c r="BF79" s="53"/>
      <c r="BG79" s="53"/>
      <c r="BH79" s="53"/>
      <c r="BI79" s="53"/>
      <c r="BJ79" s="53"/>
      <c r="BK79" s="53"/>
      <c r="BL79" s="53"/>
    </row>
    <row r="80" spans="1:85" ht="18" customHeight="1" x14ac:dyDescent="0.2">
      <c r="A80" s="54">
        <v>0</v>
      </c>
      <c r="B80" s="54"/>
      <c r="C80" s="54"/>
      <c r="D80" s="54"/>
      <c r="E80" s="54"/>
      <c r="F80" s="54"/>
      <c r="G80" s="73" t="s">
        <v>58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64"/>
      <c r="AA80" s="64"/>
      <c r="AB80" s="64"/>
      <c r="AC80" s="64"/>
      <c r="AD80" s="64"/>
      <c r="AE80" s="64"/>
      <c r="AF80" s="75"/>
      <c r="AG80" s="75"/>
      <c r="AH80" s="75"/>
      <c r="AI80" s="75"/>
      <c r="AJ80" s="75"/>
      <c r="AK80" s="75"/>
      <c r="AL80" s="75"/>
      <c r="AM80" s="75"/>
      <c r="AN80" s="75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64" ht="66.75" customHeight="1" x14ac:dyDescent="0.2">
      <c r="A81" s="55">
        <v>0</v>
      </c>
      <c r="B81" s="55"/>
      <c r="C81" s="55"/>
      <c r="D81" s="55"/>
      <c r="E81" s="55"/>
      <c r="F81" s="55"/>
      <c r="G81" s="69" t="s">
        <v>90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57" t="s">
        <v>73</v>
      </c>
      <c r="AA81" s="57"/>
      <c r="AB81" s="57"/>
      <c r="AC81" s="57"/>
      <c r="AD81" s="57"/>
      <c r="AE81" s="58" t="s">
        <v>78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72">
        <f>23+(15+19)+(18+20)+(27+1)+32</f>
        <v>155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>
        <f>AO81</f>
        <v>155</v>
      </c>
      <c r="BF81" s="72"/>
      <c r="BG81" s="72"/>
      <c r="BH81" s="72"/>
      <c r="BI81" s="72"/>
      <c r="BJ81" s="72"/>
      <c r="BK81" s="72"/>
      <c r="BL81" s="72"/>
    </row>
    <row r="82" spans="1:64" ht="18" customHeight="1" x14ac:dyDescent="0.2">
      <c r="A82" s="54">
        <v>0</v>
      </c>
      <c r="B82" s="54"/>
      <c r="C82" s="54"/>
      <c r="D82" s="54"/>
      <c r="E82" s="54"/>
      <c r="F82" s="54"/>
      <c r="G82" s="61" t="s">
        <v>59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/>
      <c r="AA82" s="64"/>
      <c r="AB82" s="64"/>
      <c r="AC82" s="64"/>
      <c r="AD82" s="64"/>
      <c r="AE82" s="65"/>
      <c r="AF82" s="66"/>
      <c r="AG82" s="66"/>
      <c r="AH82" s="66"/>
      <c r="AI82" s="66"/>
      <c r="AJ82" s="66"/>
      <c r="AK82" s="66"/>
      <c r="AL82" s="66"/>
      <c r="AM82" s="66"/>
      <c r="AN82" s="67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64" ht="66.75" customHeight="1" x14ac:dyDescent="0.2">
      <c r="A83" s="55">
        <v>0</v>
      </c>
      <c r="B83" s="55"/>
      <c r="C83" s="55"/>
      <c r="D83" s="55"/>
      <c r="E83" s="55"/>
      <c r="F83" s="55"/>
      <c r="G83" s="69" t="s">
        <v>91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1"/>
      <c r="Z83" s="57" t="s">
        <v>56</v>
      </c>
      <c r="AA83" s="57"/>
      <c r="AB83" s="57"/>
      <c r="AC83" s="57"/>
      <c r="AD83" s="57"/>
      <c r="AE83" s="58" t="s">
        <v>60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53">
        <f>AO79/AO81</f>
        <v>37677.419354838712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>
        <f>AO83</f>
        <v>37677.419354838712</v>
      </c>
      <c r="BF83" s="53"/>
      <c r="BG83" s="53"/>
      <c r="BH83" s="53"/>
      <c r="BI83" s="53"/>
      <c r="BJ83" s="53"/>
      <c r="BK83" s="53"/>
      <c r="BL83" s="53"/>
    </row>
    <row r="84" spans="1:64" ht="18" customHeight="1" x14ac:dyDescent="0.2">
      <c r="A84" s="54">
        <v>0</v>
      </c>
      <c r="B84" s="54"/>
      <c r="C84" s="54"/>
      <c r="D84" s="54"/>
      <c r="E84" s="54"/>
      <c r="F84" s="54"/>
      <c r="G84" s="61" t="s">
        <v>61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/>
      <c r="AA84" s="64"/>
      <c r="AB84" s="64"/>
      <c r="AC84" s="64"/>
      <c r="AD84" s="64"/>
      <c r="AE84" s="65"/>
      <c r="AF84" s="66"/>
      <c r="AG84" s="66"/>
      <c r="AH84" s="66"/>
      <c r="AI84" s="66"/>
      <c r="AJ84" s="66"/>
      <c r="AK84" s="66"/>
      <c r="AL84" s="66"/>
      <c r="AM84" s="66"/>
      <c r="AN84" s="67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5" spans="1:64" ht="33" customHeight="1" x14ac:dyDescent="0.2">
      <c r="A85" s="55">
        <v>0</v>
      </c>
      <c r="B85" s="55"/>
      <c r="C85" s="55"/>
      <c r="D85" s="55"/>
      <c r="E85" s="55"/>
      <c r="F85" s="55"/>
      <c r="G85" s="56" t="s">
        <v>81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7" t="s">
        <v>75</v>
      </c>
      <c r="AA85" s="57"/>
      <c r="AB85" s="57"/>
      <c r="AC85" s="57"/>
      <c r="AD85" s="57"/>
      <c r="AE85" s="58" t="s">
        <v>60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53">
        <v>100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>
        <f>AO85</f>
        <v>100</v>
      </c>
      <c r="BF85" s="53"/>
      <c r="BG85" s="53"/>
      <c r="BH85" s="53"/>
      <c r="BI85" s="53"/>
      <c r="BJ85" s="53"/>
      <c r="BK85" s="53"/>
      <c r="BL85" s="53"/>
    </row>
    <row r="86" spans="1:64" ht="6.75" customHeight="1" x14ac:dyDescent="0.2"/>
    <row r="87" spans="1:64" ht="5.25" customHeight="1" x14ac:dyDescent="0.2"/>
    <row r="88" spans="1:64" ht="36" customHeight="1" x14ac:dyDescent="0.25">
      <c r="A88" s="99" t="s">
        <v>94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52"/>
      <c r="AO88" s="160" t="s">
        <v>95</v>
      </c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</row>
    <row r="89" spans="1:64" ht="12.75" customHeight="1" x14ac:dyDescent="0.2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40"/>
      <c r="AO89" s="101" t="s">
        <v>42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64" ht="15.75" customHeight="1" x14ac:dyDescent="0.25">
      <c r="A90" s="161" t="s">
        <v>3</v>
      </c>
      <c r="B90" s="161"/>
      <c r="C90" s="161"/>
      <c r="D90" s="161"/>
      <c r="E90" s="161"/>
      <c r="F90" s="16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1:64" ht="23.25" customHeight="1" x14ac:dyDescent="0.25">
      <c r="A91" s="151" t="s">
        <v>63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41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64" x14ac:dyDescent="0.2">
      <c r="A92" s="38" t="s">
        <v>38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ht="10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64" ht="30.75" customHeight="1" x14ac:dyDescent="0.25">
      <c r="A94" s="156" t="s">
        <v>86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7"/>
      <c r="AO94" s="158" t="s">
        <v>87</v>
      </c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</row>
    <row r="95" spans="1:64" ht="14.25" customHeight="1" x14ac:dyDescent="0.2">
      <c r="W95" s="152" t="s">
        <v>5</v>
      </c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39"/>
      <c r="AO95" s="152" t="s">
        <v>42</v>
      </c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</row>
    <row r="96" spans="1:64" ht="14.25" customHeight="1" x14ac:dyDescent="0.2">
      <c r="A96" s="154">
        <f>AO7</f>
        <v>45443</v>
      </c>
      <c r="B96" s="155"/>
      <c r="C96" s="155"/>
      <c r="D96" s="155"/>
      <c r="E96" s="155"/>
      <c r="F96" s="155"/>
      <c r="G96" s="155"/>
      <c r="H96" s="155"/>
    </row>
    <row r="97" spans="1:17" x14ac:dyDescent="0.2">
      <c r="A97" s="153" t="s">
        <v>36</v>
      </c>
      <c r="B97" s="153"/>
      <c r="C97" s="153"/>
      <c r="D97" s="153"/>
      <c r="E97" s="153"/>
      <c r="F97" s="153"/>
      <c r="G97" s="153"/>
      <c r="H97" s="153"/>
      <c r="I97" s="15"/>
      <c r="J97" s="15"/>
      <c r="K97" s="15"/>
      <c r="L97" s="15"/>
      <c r="M97" s="15"/>
      <c r="N97" s="15"/>
      <c r="O97" s="15"/>
      <c r="P97" s="15"/>
      <c r="Q97" s="15"/>
    </row>
    <row r="98" spans="1:17" x14ac:dyDescent="0.2">
      <c r="A98" s="22" t="s">
        <v>37</v>
      </c>
    </row>
  </sheetData>
  <mergeCells count="287">
    <mergeCell ref="AW71:BD71"/>
    <mergeCell ref="BE67:BL67"/>
    <mergeCell ref="A75:F75"/>
    <mergeCell ref="G75:Y75"/>
    <mergeCell ref="Z75:AD75"/>
    <mergeCell ref="A71:F71"/>
    <mergeCell ref="G71:Y71"/>
    <mergeCell ref="AE71:AN71"/>
    <mergeCell ref="A67:F67"/>
    <mergeCell ref="A74:F74"/>
    <mergeCell ref="G74:Y74"/>
    <mergeCell ref="BE75:BL75"/>
    <mergeCell ref="AE75:AN75"/>
    <mergeCell ref="AO75:AV75"/>
    <mergeCell ref="AE70:AN70"/>
    <mergeCell ref="BE74:BL74"/>
    <mergeCell ref="Z73:AD73"/>
    <mergeCell ref="A73:F73"/>
    <mergeCell ref="A97:H97"/>
    <mergeCell ref="A96:H96"/>
    <mergeCell ref="A94:V94"/>
    <mergeCell ref="W94:AM94"/>
    <mergeCell ref="AO94:BG94"/>
    <mergeCell ref="Z76:AD76"/>
    <mergeCell ref="W89:AM89"/>
    <mergeCell ref="AO73:AV73"/>
    <mergeCell ref="AO88:BG88"/>
    <mergeCell ref="A90:F90"/>
    <mergeCell ref="BE73:BL73"/>
    <mergeCell ref="Z74:AD74"/>
    <mergeCell ref="AE74:AN74"/>
    <mergeCell ref="AO74:AV74"/>
    <mergeCell ref="AW74:BD74"/>
    <mergeCell ref="AE73:AN73"/>
    <mergeCell ref="AW75:BD75"/>
    <mergeCell ref="AW73:BD73"/>
    <mergeCell ref="A91:U91"/>
    <mergeCell ref="A23:H23"/>
    <mergeCell ref="G30:BL30"/>
    <mergeCell ref="BE68:BL68"/>
    <mergeCell ref="W95:AM95"/>
    <mergeCell ref="A68:F68"/>
    <mergeCell ref="G68:Y68"/>
    <mergeCell ref="Z68:AD68"/>
    <mergeCell ref="AO95:BG95"/>
    <mergeCell ref="AO68:AV68"/>
    <mergeCell ref="AO72:AV72"/>
    <mergeCell ref="BE76:BL76"/>
    <mergeCell ref="A76:F76"/>
    <mergeCell ref="AO70:AV70"/>
    <mergeCell ref="AW69:BD69"/>
    <mergeCell ref="BE71:BL71"/>
    <mergeCell ref="A72:F72"/>
    <mergeCell ref="G72:Y72"/>
    <mergeCell ref="Z72:AD72"/>
    <mergeCell ref="AE72:AN72"/>
    <mergeCell ref="BE72:BL72"/>
    <mergeCell ref="BE70:BL70"/>
    <mergeCell ref="AO71:AV71"/>
    <mergeCell ref="AW72:BD72"/>
    <mergeCell ref="AW68:BD68"/>
    <mergeCell ref="AO3:BL3"/>
    <mergeCell ref="D55:AA56"/>
    <mergeCell ref="AB55:AI56"/>
    <mergeCell ref="AJ55:AQ56"/>
    <mergeCell ref="AR55:AY56"/>
    <mergeCell ref="A30:F30"/>
    <mergeCell ref="AS22:BC22"/>
    <mergeCell ref="BD22:BL22"/>
    <mergeCell ref="T23:W23"/>
    <mergeCell ref="AK49:AR49"/>
    <mergeCell ref="G41:BL41"/>
    <mergeCell ref="D57:AA57"/>
    <mergeCell ref="AB57:AI57"/>
    <mergeCell ref="A64:BL64"/>
    <mergeCell ref="A61:C61"/>
    <mergeCell ref="D61:AA61"/>
    <mergeCell ref="AB61:AI61"/>
    <mergeCell ref="AJ61:AQ61"/>
    <mergeCell ref="AR61:AY61"/>
    <mergeCell ref="A70:F70"/>
    <mergeCell ref="G70:Y70"/>
    <mergeCell ref="Z70:AD70"/>
    <mergeCell ref="A69:F69"/>
    <mergeCell ref="AE68:AN68"/>
    <mergeCell ref="AJ58:AQ58"/>
    <mergeCell ref="D59:AA59"/>
    <mergeCell ref="A38:F38"/>
    <mergeCell ref="G38:BL38"/>
    <mergeCell ref="AC50:AJ50"/>
    <mergeCell ref="AK50:AR50"/>
    <mergeCell ref="AK45:AR46"/>
    <mergeCell ref="AS48:AZ48"/>
    <mergeCell ref="AS47:AZ47"/>
    <mergeCell ref="AK47:AR47"/>
    <mergeCell ref="A44:AZ44"/>
    <mergeCell ref="A49:C49"/>
    <mergeCell ref="AE69:AN69"/>
    <mergeCell ref="AO69:AV69"/>
    <mergeCell ref="BE66:BL66"/>
    <mergeCell ref="BE69:BL69"/>
    <mergeCell ref="Z69:AD69"/>
    <mergeCell ref="A43:AZ43"/>
    <mergeCell ref="AC48:AJ48"/>
    <mergeCell ref="AR58:AY58"/>
    <mergeCell ref="AR59:AY59"/>
    <mergeCell ref="A59:C59"/>
    <mergeCell ref="AB59:AI59"/>
    <mergeCell ref="AJ59:AQ59"/>
    <mergeCell ref="A58:C58"/>
    <mergeCell ref="D58:AA58"/>
    <mergeCell ref="AB58:AI58"/>
    <mergeCell ref="AO1:BL1"/>
    <mergeCell ref="A53:BL53"/>
    <mergeCell ref="U22:AD22"/>
    <mergeCell ref="AE22:AR22"/>
    <mergeCell ref="G29:BL29"/>
    <mergeCell ref="AO2:BL2"/>
    <mergeCell ref="D49:AB49"/>
    <mergeCell ref="G40:BL40"/>
    <mergeCell ref="A40:F40"/>
    <mergeCell ref="AO6:BF6"/>
    <mergeCell ref="AO5:BL5"/>
    <mergeCell ref="A25:BL25"/>
    <mergeCell ref="A26:BL26"/>
    <mergeCell ref="A28:BL28"/>
    <mergeCell ref="A37:BL37"/>
    <mergeCell ref="G31:BL31"/>
    <mergeCell ref="AR57:AY57"/>
    <mergeCell ref="A39:F39"/>
    <mergeCell ref="A45:C46"/>
    <mergeCell ref="A41:F41"/>
    <mergeCell ref="G39:BL39"/>
    <mergeCell ref="A48:C48"/>
    <mergeCell ref="D47:AB47"/>
    <mergeCell ref="A55:C56"/>
    <mergeCell ref="AK48:AR48"/>
    <mergeCell ref="A51:C51"/>
    <mergeCell ref="AS50:AZ50"/>
    <mergeCell ref="AC49:AJ49"/>
    <mergeCell ref="AS49:AZ49"/>
    <mergeCell ref="AS45:AZ46"/>
    <mergeCell ref="D45:AB46"/>
    <mergeCell ref="A50:C50"/>
    <mergeCell ref="BE19:BL19"/>
    <mergeCell ref="AK19:BC19"/>
    <mergeCell ref="AA19:AI19"/>
    <mergeCell ref="A29:F29"/>
    <mergeCell ref="A35:BL35"/>
    <mergeCell ref="A34:BL34"/>
    <mergeCell ref="A32:F32"/>
    <mergeCell ref="BE20:BL20"/>
    <mergeCell ref="G32:BL32"/>
    <mergeCell ref="I23:S23"/>
    <mergeCell ref="A31:F31"/>
    <mergeCell ref="N17:AS17"/>
    <mergeCell ref="N20:Y20"/>
    <mergeCell ref="B13:L13"/>
    <mergeCell ref="B14:L14"/>
    <mergeCell ref="AU17:BB17"/>
    <mergeCell ref="AA20:AI20"/>
    <mergeCell ref="A22:T22"/>
    <mergeCell ref="A10:BL10"/>
    <mergeCell ref="B16:L16"/>
    <mergeCell ref="N16:AS16"/>
    <mergeCell ref="AO4:BL4"/>
    <mergeCell ref="AB62:AI62"/>
    <mergeCell ref="AJ62:AQ62"/>
    <mergeCell ref="AR62:AY62"/>
    <mergeCell ref="D51:AB51"/>
    <mergeCell ref="AC51:AJ51"/>
    <mergeCell ref="AK51:AR51"/>
    <mergeCell ref="A11:BL11"/>
    <mergeCell ref="AW7:BF7"/>
    <mergeCell ref="N13:AS13"/>
    <mergeCell ref="AO7:AU7"/>
    <mergeCell ref="B17:L17"/>
    <mergeCell ref="B19:L19"/>
    <mergeCell ref="N19:Y19"/>
    <mergeCell ref="B20:L20"/>
    <mergeCell ref="N14:AS14"/>
    <mergeCell ref="AU13:BB13"/>
    <mergeCell ref="AU14:BB14"/>
    <mergeCell ref="AK20:BC20"/>
    <mergeCell ref="AU16:BB16"/>
    <mergeCell ref="D48:AB48"/>
    <mergeCell ref="AC47:AJ47"/>
    <mergeCell ref="A47:C47"/>
    <mergeCell ref="AC45:AJ46"/>
    <mergeCell ref="A88:V88"/>
    <mergeCell ref="W88:AM88"/>
    <mergeCell ref="G73:Y73"/>
    <mergeCell ref="AO89:BG89"/>
    <mergeCell ref="AE76:AN76"/>
    <mergeCell ref="G76:Y76"/>
    <mergeCell ref="AO76:AV76"/>
    <mergeCell ref="AW76:BD76"/>
    <mergeCell ref="BE77:BL77"/>
    <mergeCell ref="A78:F78"/>
    <mergeCell ref="BE65:BL65"/>
    <mergeCell ref="G66:Y66"/>
    <mergeCell ref="Z66:AD66"/>
    <mergeCell ref="AE66:AN66"/>
    <mergeCell ref="AO66:AV66"/>
    <mergeCell ref="G67:AV67"/>
    <mergeCell ref="Z65:AD65"/>
    <mergeCell ref="G65:Y65"/>
    <mergeCell ref="AW67:BD67"/>
    <mergeCell ref="A77:F77"/>
    <mergeCell ref="G77:AV77"/>
    <mergeCell ref="AW77:BD77"/>
    <mergeCell ref="AW70:BD70"/>
    <mergeCell ref="AE65:AN65"/>
    <mergeCell ref="AO65:AV65"/>
    <mergeCell ref="D50:AB50"/>
    <mergeCell ref="AW65:BD65"/>
    <mergeCell ref="AS51:AZ51"/>
    <mergeCell ref="AJ57:AQ57"/>
    <mergeCell ref="A54:AY54"/>
    <mergeCell ref="A62:C62"/>
    <mergeCell ref="G69:Y69"/>
    <mergeCell ref="Z71:AD71"/>
    <mergeCell ref="AB60:AI60"/>
    <mergeCell ref="AJ60:AQ60"/>
    <mergeCell ref="AR60:AY60"/>
    <mergeCell ref="A60:C60"/>
    <mergeCell ref="A66:F66"/>
    <mergeCell ref="AW66:BD66"/>
    <mergeCell ref="D62:AA62"/>
    <mergeCell ref="D60:AA60"/>
    <mergeCell ref="A65:F65"/>
    <mergeCell ref="A57:C57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BE85:BL85"/>
    <mergeCell ref="A85:F85"/>
    <mergeCell ref="G85:Y85"/>
    <mergeCell ref="Z85:AD85"/>
    <mergeCell ref="AE85:AN85"/>
    <mergeCell ref="AO85:AV85"/>
    <mergeCell ref="AW85:BD85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76:G77 G69 G71:G72">
    <cfRule type="cellIs" dxfId="8" priority="16" stopIfTrue="1" operator="equal">
      <formula>$G68</formula>
    </cfRule>
  </conditionalFormatting>
  <conditionalFormatting sqref="D51:I51">
    <cfRule type="cellIs" dxfId="7" priority="17" stopIfTrue="1" operator="equal">
      <formula>#REF!</formula>
    </cfRule>
  </conditionalFormatting>
  <conditionalFormatting sqref="A67:F85">
    <cfRule type="cellIs" dxfId="6" priority="18" stopIfTrue="1" operator="equal">
      <formula>0</formula>
    </cfRule>
  </conditionalFormatting>
  <conditionalFormatting sqref="G70:L70">
    <cfRule type="cellIs" dxfId="5" priority="15" stopIfTrue="1" operator="equal">
      <formula>$G69</formula>
    </cfRule>
  </conditionalFormatting>
  <conditionalFormatting sqref="G72:L72 G73 G78:L78 G79 G81 G82:L82 G83 G71 G68:L69 D49:D50">
    <cfRule type="cellIs" dxfId="4" priority="14" stopIfTrue="1" operator="equal">
      <formula>#REF!</formula>
    </cfRule>
  </conditionalFormatting>
  <conditionalFormatting sqref="G71">
    <cfRule type="cellIs" dxfId="3" priority="11" stopIfTrue="1" operator="equal">
      <formula>$G70</formula>
    </cfRule>
  </conditionalFormatting>
  <conditionalFormatting sqref="G76">
    <cfRule type="cellIs" dxfId="2" priority="9" stopIfTrue="1" operator="equal">
      <formula>$G75</formula>
    </cfRule>
  </conditionalFormatting>
  <conditionalFormatting sqref="G73 G79 G83 G81">
    <cfRule type="cellIs" dxfId="1" priority="28" stopIfTrue="1" operator="equal">
      <formula>#REF!</formula>
    </cfRule>
  </conditionalFormatting>
  <conditionalFormatting sqref="G74:L74 G80:L80 G82 G84:L84">
    <cfRule type="cellIs" dxfId="0" priority="3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2024-05-27T11:50:13Z</cp:lastPrinted>
  <dcterms:created xsi:type="dcterms:W3CDTF">2016-08-15T09:54:21Z</dcterms:created>
  <dcterms:modified xsi:type="dcterms:W3CDTF">2024-06-03T07:25:39Z</dcterms:modified>
</cp:coreProperties>
</file>