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2612\паспорти освіта\"/>
    </mc:Choice>
  </mc:AlternateContent>
  <bookViews>
    <workbookView xWindow="435" yWindow="75" windowWidth="25245" windowHeight="9870"/>
  </bookViews>
  <sheets>
    <sheet name="0611200" sheetId="1" r:id="rId1"/>
  </sheets>
  <definedNames>
    <definedName name="_xlnm.Print_Area" localSheetId="0">'0611200'!$A$1:$L$82</definedName>
  </definedNames>
  <calcPr calcId="152511"/>
</workbook>
</file>

<file path=xl/calcChain.xml><?xml version="1.0" encoding="utf-8"?>
<calcChain xmlns="http://schemas.openxmlformats.org/spreadsheetml/2006/main">
  <c r="F72" i="1" l="1"/>
  <c r="J72" i="1" s="1"/>
  <c r="J70" i="1"/>
  <c r="J67" i="1"/>
  <c r="J66" i="1"/>
  <c r="J65" i="1"/>
  <c r="F64" i="1"/>
  <c r="J64" i="1" s="1"/>
  <c r="J62" i="1"/>
  <c r="J61" i="1"/>
  <c r="F60" i="1"/>
  <c r="F59" i="1" s="1"/>
  <c r="J59" i="1" s="1"/>
  <c r="F52" i="1"/>
  <c r="H52" i="1" s="1"/>
  <c r="H53" i="1" s="1"/>
  <c r="D45" i="1"/>
  <c r="D46" i="1" s="1"/>
  <c r="D52" i="1" s="1"/>
  <c r="D53" i="1" s="1"/>
  <c r="J60" i="1" l="1"/>
  <c r="F69" i="1"/>
  <c r="J69" i="1" s="1"/>
  <c r="H45" i="1"/>
  <c r="H46" i="1" s="1"/>
  <c r="F53" i="1"/>
  <c r="F71" i="1"/>
  <c r="J71" i="1" s="1"/>
</calcChain>
</file>

<file path=xl/sharedStrings.xml><?xml version="1.0" encoding="utf-8"?>
<sst xmlns="http://schemas.openxmlformats.org/spreadsheetml/2006/main" count="125" uniqueCount="92">
  <si>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</si>
  <si>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</si>
  <si>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</si>
  <si>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</si>
  <si>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</si>
  <si>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</si>
  <si>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</si>
  <si>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</si>
  <si>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0611200    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</si>
  <si>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1200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</si>
  <si>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</si>
  <si>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</si>
  <si>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</si>
  <si>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7 005 709,00 гривень, у тому числі загального фонду — 7 005 709,00 гривень та спеціального фонду — 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</si>
  <si>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</si>
  <si>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(із змінами і доповненнями)</t>
  </si>
  <si>
    <t>Бюджетний кодекс України від 08.07.2010 року № 2456-VІ 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</si>
  <si>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</si>
  <si>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№ 2628-III "Про дошкільну освіту"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</si>
  <si>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</si>
  <si>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</si>
  <si>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від 23.04.2018 року № 414 "Про затвердження Типового переліку допоміжних засобів для навчання (спеціальних засобів корекції психофізичного розвитку) осіб з особливими освітніми потребами, які навчаються в закладах освіти"</t>
  </si>
  <si>
    <t>Наказ Міністерства освіти і науки України від 03.05.2018 року № 447 «Про затвердження Примірного переліку обладнання для оснащення кабінетів інклюзивно-ресурсних центрів»,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</si>
  <si>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освіти»,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</si>
  <si>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</si>
  <si>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</si>
  <si>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 Кабінету Міністрів України від 14.02.2017 року № 88 "Про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 (із змінами і доповненнями)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</si>
  <si>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</si>
  <si>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</si>
  <si>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</si>
  <si>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</si>
  <si>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Розпорядження Кабінету Міністрів України від 14.04.2021 року № 366-р "Про схвалення Національної стратегії із створення безбар’єрного простору в Україні на період до 2030 року"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</si>
  <si>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</si>
  <si>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Протокол засідання постійної комісії з питань планування, бюджету, фінансів та децентралізації від 26.04.2024 року № 80</t>
  </si>
  <si>
    <t>Протокол засідання постійної комісії з питань планування, бюджету, фінансів та децентралізації від 04.12.2024 року № 95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</si>
  <si>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</si>
  <si>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</si>
  <si>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</si>
  <si>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осіб з особливими освітніми потребами до якісної інклюзивної, початкової, середньої освіти та професійної (професійно-технічної) освіти.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</si>
  <si>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Забезпечити навчання й виховання дітей з особливими потребами у звичайному  навчальному закладі, де створені умови для забезпечення</t>
    </r>
  </si>
  <si>
    <t>максимальної ефективності навчального процесу.</t>
  </si>
  <si>
    <t> 8.Завдання бюджетної програми:</t>
  </si>
  <si>
    <t>Завдання</t>
  </si>
  <si>
    <t>Надання державної підтримки особам з особливими освітніми потребами, які здобувають освіту в закладах дошкільної освіти (крім закладів дошкільної освіти (ясел-садків) компенсуючого типу), закладах загальної середньої освіти (крім спеціальних шкіл,санаторних шкіл,навчально- реабілітаційних центрів), закладах професійної (професійно-технічної) освіти державної та комунальної власності. Придбання спеціальних засобів корекції психофізичного  розвитку, що дають змогу опанувати навчальну програму, для осіб з особливими освітніми потребами, які здобувають освіту в інклюзивних класах (групах) закладів дошкільної, загальної середньої та професійної (професійно-технічної )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</si>
  <si>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</si>
  <si>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</si>
  <si>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</si>
  <si>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</si>
  <si>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</si>
  <si>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</si>
  <si>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Проведення (надання) додаткових психолого- педагогічних і корекційно - розвиткових занять (послуг)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</si>
  <si>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</si>
  <si>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</si>
  <si>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</si>
  <si>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</si>
  <si>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</si>
  <si>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</si>
  <si>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</si>
  <si>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</si>
  <si>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</si>
  <si>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у яких навчаються і виховуються діти з ООП з них:</t>
  </si>
  <si>
    <t>од.</t>
  </si>
  <si>
    <t xml:space="preserve">Мережа </t>
  </si>
  <si>
    <t>заклади дошкільної освіти</t>
  </si>
  <si>
    <t xml:space="preserve">заклади загальної середньої освіти </t>
  </si>
  <si>
    <t>заклади професійної (професійно-технічної) освіти</t>
  </si>
  <si>
    <t>продукту</t>
  </si>
  <si>
    <t>Кількість дітей з особливими освітніми потребами які потребують підтримки з них:</t>
  </si>
  <si>
    <t>осіб</t>
  </si>
  <si>
    <t>вихованців з ООП ЗДО</t>
  </si>
  <si>
    <t>учнів з ООП ЗОШ</t>
  </si>
  <si>
    <t>учнів з ООП ДНЗ ВПО</t>
  </si>
  <si>
    <t>ефективності</t>
  </si>
  <si>
    <t>Середньорічні витрати на одну дитину з особливими освітніми потребами</t>
  </si>
  <si>
    <t>грн</t>
  </si>
  <si>
    <t>Розрахунок</t>
  </si>
  <si>
    <t>Вартість однієї години додаткових психолого-педагогічних і корекційно-розвиткових занять (послуг)</t>
  </si>
  <si>
    <t>Середня кількіть дітей на один заклад ЗДО</t>
  </si>
  <si>
    <t>Середня кількіть дітей на один заклад ЗОШ</t>
  </si>
  <si>
    <t>якості</t>
  </si>
  <si>
    <t>Відсоток охоплення дітей учнів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</si>
  <si>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</si>
  <si>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</si>
  <si>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</si>
  <si>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</si>
  <si>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</si>
  <si>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</si>
  <si>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</si>
  <si>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</si>
  <si>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</si>
  <si>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</si>
  <si>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19 грудня 2024 року № 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</si>
</sst>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28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0" borderId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5" fillId="0" borderId="0"/>
    <xf numFmtId="0" fontId="26" fillId="0" borderId="0"/>
    <xf numFmtId="0" fontId="1" fillId="0" borderId="0"/>
    <xf numFmtId="0" fontId="17" fillId="17" borderId="14" applyNumberFormat="0" applyFont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164" fontId="12" fillId="0" borderId="10" xfId="0" applyNumberFormat="1" applyFont="1" applyFill="1" applyBorder="1" applyAlignment="1">
      <alignment horizontal="center" vertical="center" wrapText="1" shrinkToFit="1"/>
    </xf>
    <xf numFmtId="0" fontId="10" fillId="0" borderId="6" xfId="1" applyFont="1" applyFill="1" applyBorder="1" applyAlignment="1">
      <alignment horizontal="center" wrapText="1"/>
    </xf>
    <xf numFmtId="3" fontId="9" fillId="0" borderId="10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3" fillId="0" borderId="10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1" fontId="14" fillId="0" borderId="4" xfId="0" applyNumberFormat="1" applyFont="1" applyFill="1" applyBorder="1" applyAlignment="1">
      <alignment horizontal="center" vertical="center" wrapText="1" shrinkToFit="1"/>
    </xf>
    <xf numFmtId="1" fontId="14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91"/>
  <sheetViews>
    <sheetView tabSelected="1" view="pageBreakPreview" zoomScale="60" zoomScaleNormal="80" workbookViewId="0">
      <selection activeCell="B82" sqref="B8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97.5" customHeight="1" x14ac:dyDescent="0.2">
      <c r="B1" s="2"/>
      <c r="C1" s="2"/>
      <c r="D1" s="2"/>
      <c r="E1" s="2"/>
      <c r="F1" s="2"/>
      <c r="G1" s="94" t="s">
        <v>0</v>
      </c>
      <c r="H1" s="95"/>
      <c r="I1" s="95"/>
      <c r="J1" s="95"/>
      <c r="K1" s="95"/>
    </row>
    <row r="2" spans="1:11" ht="126" customHeight="1" x14ac:dyDescent="0.2">
      <c r="B2" s="2"/>
      <c r="C2" s="2"/>
      <c r="D2" s="2"/>
      <c r="E2" s="2"/>
      <c r="F2" s="2"/>
      <c r="G2" s="89" t="s">
        <v>91</v>
      </c>
      <c r="H2" s="89"/>
      <c r="I2" s="89"/>
      <c r="J2" s="89"/>
      <c r="K2" s="89"/>
    </row>
    <row r="3" spans="1:11" ht="37.5" customHeight="1" x14ac:dyDescent="0.2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121.7" customHeight="1" x14ac:dyDescent="0.2">
      <c r="A4" s="3" t="s">
        <v>2</v>
      </c>
      <c r="B4" s="91" t="s">
        <v>3</v>
      </c>
      <c r="C4" s="91"/>
      <c r="D4" s="91"/>
      <c r="E4" s="91"/>
      <c r="F4" s="91"/>
      <c r="G4" s="90" t="s">
        <v>4</v>
      </c>
      <c r="H4" s="90"/>
      <c r="I4" s="90"/>
      <c r="J4" s="90"/>
      <c r="K4" s="90"/>
    </row>
    <row r="5" spans="1:11" ht="120.75" customHeight="1" x14ac:dyDescent="0.2">
      <c r="A5" s="4" t="s">
        <v>5</v>
      </c>
      <c r="B5" s="91" t="s">
        <v>6</v>
      </c>
      <c r="C5" s="91"/>
      <c r="D5" s="91"/>
      <c r="E5" s="91"/>
      <c r="F5" s="91"/>
      <c r="G5" s="91" t="s">
        <v>7</v>
      </c>
      <c r="H5" s="91"/>
      <c r="I5" s="91"/>
      <c r="J5" s="91"/>
      <c r="K5" s="91"/>
    </row>
    <row r="6" spans="1:11" ht="141.75" customHeight="1" x14ac:dyDescent="0.2">
      <c r="A6" s="4" t="s">
        <v>8</v>
      </c>
      <c r="B6" s="90" t="s">
        <v>9</v>
      </c>
      <c r="C6" s="91"/>
      <c r="D6" s="5" t="s">
        <v>10</v>
      </c>
      <c r="E6" s="92" t="s">
        <v>11</v>
      </c>
      <c r="F6" s="91"/>
      <c r="G6" s="90" t="s">
        <v>12</v>
      </c>
      <c r="H6" s="91"/>
      <c r="I6" s="91"/>
      <c r="J6" s="91"/>
      <c r="K6" s="91"/>
    </row>
    <row r="7" spans="1:11" ht="30.75" customHeight="1" x14ac:dyDescent="0.2">
      <c r="A7" s="83" t="s">
        <v>13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ht="21.2" customHeight="1" x14ac:dyDescent="0.2">
      <c r="A8" s="93" t="s">
        <v>14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21.2" customHeight="1" x14ac:dyDescent="0.2">
      <c r="A9" s="85" t="s">
        <v>15</v>
      </c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21.2" customHeight="1" x14ac:dyDescent="0.2">
      <c r="A10" s="85" t="s">
        <v>16</v>
      </c>
      <c r="B10" s="85"/>
      <c r="C10" s="85"/>
      <c r="D10" s="85"/>
      <c r="E10" s="85"/>
      <c r="F10" s="85"/>
      <c r="G10" s="85"/>
      <c r="H10" s="85"/>
      <c r="I10" s="85"/>
      <c r="J10" s="6"/>
      <c r="K10" s="6"/>
    </row>
    <row r="11" spans="1:11" ht="21.2" customHeight="1" x14ac:dyDescent="0.2">
      <c r="A11" s="85" t="s">
        <v>17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21.2" customHeight="1" x14ac:dyDescent="0.2">
      <c r="A12" s="85" t="s">
        <v>18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21.2" customHeight="1" x14ac:dyDescent="0.2">
      <c r="A13" s="88" t="s">
        <v>19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</row>
    <row r="14" spans="1:11" ht="21.2" customHeight="1" x14ac:dyDescent="0.2">
      <c r="A14" s="85" t="s">
        <v>20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spans="1:11" ht="41.25" customHeight="1" x14ac:dyDescent="0.2">
      <c r="A15" s="85" t="s">
        <v>21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</row>
    <row r="16" spans="1:11" ht="26.45" customHeight="1" x14ac:dyDescent="0.2">
      <c r="A16" s="85" t="s">
        <v>22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</row>
    <row r="17" spans="1:11" ht="40.700000000000003" customHeight="1" x14ac:dyDescent="0.2">
      <c r="A17" s="85" t="s">
        <v>23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</row>
    <row r="18" spans="1:11" ht="41.25" customHeight="1" x14ac:dyDescent="0.2">
      <c r="A18" s="85" t="s">
        <v>24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</row>
    <row r="19" spans="1:11" ht="41.25" customHeight="1" x14ac:dyDescent="0.2">
      <c r="A19" s="85" t="s">
        <v>25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</row>
    <row r="20" spans="1:11" ht="36.75" customHeight="1" x14ac:dyDescent="0.2">
      <c r="A20" s="85" t="s">
        <v>26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</row>
    <row r="21" spans="1:11" ht="23.25" customHeight="1" x14ac:dyDescent="0.2">
      <c r="A21" s="85" t="s">
        <v>27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</row>
    <row r="22" spans="1:11" ht="38.25" customHeight="1" x14ac:dyDescent="0.2">
      <c r="A22" s="88" t="s">
        <v>28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</row>
    <row r="23" spans="1:11" ht="21.75" customHeight="1" x14ac:dyDescent="0.2">
      <c r="A23" s="85" t="s">
        <v>29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ht="38.85" customHeight="1" x14ac:dyDescent="0.2">
      <c r="A24" s="85" t="s">
        <v>30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1" ht="22.7" customHeight="1" x14ac:dyDescent="0.2">
      <c r="A25" s="85" t="s">
        <v>31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</row>
    <row r="26" spans="1:11" ht="30.2" customHeight="1" x14ac:dyDescent="0.2">
      <c r="A26" s="85" t="s">
        <v>32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</row>
    <row r="27" spans="1:11" ht="21.2" customHeight="1" x14ac:dyDescent="0.2">
      <c r="A27" s="85" t="s">
        <v>33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</row>
    <row r="28" spans="1:11" ht="21.2" customHeight="1" x14ac:dyDescent="0.2">
      <c r="A28" s="85" t="s">
        <v>34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</row>
    <row r="29" spans="1:11" ht="21.2" customHeight="1" x14ac:dyDescent="0.2">
      <c r="A29" s="83" t="s">
        <v>35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11" ht="23.25" hidden="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26.45" customHeight="1" x14ac:dyDescent="0.2">
      <c r="A31" s="7" t="s">
        <v>36</v>
      </c>
      <c r="B31" s="64" t="s">
        <v>37</v>
      </c>
      <c r="C31" s="64"/>
      <c r="D31" s="64"/>
      <c r="E31" s="64"/>
      <c r="F31" s="64"/>
      <c r="G31" s="64"/>
      <c r="H31" s="64"/>
      <c r="I31" s="8"/>
      <c r="J31" s="8"/>
      <c r="K31" s="8"/>
    </row>
    <row r="32" spans="1:11" ht="33.6" customHeight="1" x14ac:dyDescent="0.2">
      <c r="A32" s="9">
        <v>1</v>
      </c>
      <c r="B32" s="86" t="s">
        <v>38</v>
      </c>
      <c r="C32" s="86"/>
      <c r="D32" s="86"/>
      <c r="E32" s="86"/>
      <c r="F32" s="86"/>
      <c r="G32" s="86"/>
      <c r="H32" s="86"/>
      <c r="I32" s="8"/>
      <c r="J32" s="8"/>
      <c r="K32" s="8"/>
    </row>
    <row r="33" spans="1:11" ht="7.5" customHeight="1" x14ac:dyDescent="0.2">
      <c r="A33" s="10"/>
      <c r="B33" s="3"/>
      <c r="C33" s="3"/>
      <c r="D33" s="3"/>
      <c r="E33" s="3"/>
      <c r="F33" s="3"/>
      <c r="G33" s="3"/>
      <c r="H33" s="3"/>
      <c r="I33" s="8"/>
      <c r="J33" s="8"/>
      <c r="K33" s="8"/>
    </row>
    <row r="34" spans="1:11" ht="15.75" customHeight="1" x14ac:dyDescent="0.2">
      <c r="A34" s="83" t="s">
        <v>39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</row>
    <row r="35" spans="1:11" ht="23.25" customHeight="1" x14ac:dyDescent="0.2">
      <c r="A35" s="87" t="s">
        <v>40</v>
      </c>
      <c r="B35" s="87"/>
      <c r="C35" s="87"/>
      <c r="D35" s="87"/>
      <c r="E35" s="87"/>
      <c r="F35" s="87"/>
      <c r="G35" s="87"/>
      <c r="H35" s="87"/>
      <c r="I35" s="87"/>
      <c r="J35" s="87"/>
      <c r="K35" s="8"/>
    </row>
    <row r="36" spans="1:11" ht="21.2" customHeight="1" x14ac:dyDescent="0.2">
      <c r="A36" s="83" t="s">
        <v>41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</row>
    <row r="37" spans="1:11" ht="6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22.7" customHeight="1" x14ac:dyDescent="0.2">
      <c r="A38" s="7" t="s">
        <v>36</v>
      </c>
      <c r="B38" s="64" t="s">
        <v>42</v>
      </c>
      <c r="C38" s="64"/>
      <c r="D38" s="64"/>
      <c r="E38" s="64"/>
      <c r="F38" s="64"/>
      <c r="G38" s="64"/>
      <c r="H38" s="64"/>
      <c r="I38" s="8"/>
      <c r="J38" s="8"/>
      <c r="K38" s="8"/>
    </row>
    <row r="39" spans="1:11" ht="105" customHeight="1" x14ac:dyDescent="0.2">
      <c r="A39" s="11">
        <v>1</v>
      </c>
      <c r="B39" s="66" t="s">
        <v>43</v>
      </c>
      <c r="C39" s="67"/>
      <c r="D39" s="67"/>
      <c r="E39" s="67"/>
      <c r="F39" s="67"/>
      <c r="G39" s="67"/>
      <c r="H39" s="68"/>
      <c r="I39" s="8"/>
      <c r="J39" s="8"/>
      <c r="K39" s="8"/>
    </row>
    <row r="40" spans="1:11" ht="6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9.5" customHeight="1" x14ac:dyDescent="0.2">
      <c r="A41" s="83" t="s">
        <v>44</v>
      </c>
      <c r="B41" s="83"/>
      <c r="C41" s="83"/>
      <c r="D41" s="83"/>
      <c r="E41" s="83"/>
      <c r="F41" s="83"/>
      <c r="G41" s="83"/>
      <c r="H41" s="83"/>
      <c r="I41" s="8"/>
      <c r="J41" s="8"/>
      <c r="K41" s="8"/>
    </row>
    <row r="42" spans="1:11" ht="15.75" x14ac:dyDescent="0.2">
      <c r="A42" s="84" t="s">
        <v>45</v>
      </c>
      <c r="B42" s="84"/>
      <c r="C42" s="84"/>
      <c r="D42" s="84"/>
      <c r="E42" s="84"/>
      <c r="F42" s="84"/>
      <c r="G42" s="84"/>
      <c r="H42" s="84"/>
      <c r="I42" s="84"/>
      <c r="J42" s="4"/>
      <c r="K42" s="4"/>
    </row>
    <row r="43" spans="1:11" ht="15.75" x14ac:dyDescent="0.2">
      <c r="A43" s="12" t="s">
        <v>36</v>
      </c>
      <c r="B43" s="64" t="s">
        <v>46</v>
      </c>
      <c r="C43" s="64"/>
      <c r="D43" s="64" t="s">
        <v>47</v>
      </c>
      <c r="E43" s="64"/>
      <c r="F43" s="64" t="s">
        <v>48</v>
      </c>
      <c r="G43" s="64"/>
      <c r="H43" s="64" t="s">
        <v>49</v>
      </c>
      <c r="I43" s="64"/>
      <c r="J43" s="13"/>
      <c r="K43" s="14"/>
    </row>
    <row r="44" spans="1:11" s="17" customFormat="1" ht="18" customHeight="1" x14ac:dyDescent="0.2">
      <c r="A44" s="15">
        <v>1</v>
      </c>
      <c r="B44" s="65">
        <v>2</v>
      </c>
      <c r="C44" s="65"/>
      <c r="D44" s="65">
        <v>3</v>
      </c>
      <c r="E44" s="65"/>
      <c r="F44" s="65">
        <v>4</v>
      </c>
      <c r="G44" s="65"/>
      <c r="H44" s="65">
        <v>6</v>
      </c>
      <c r="I44" s="65"/>
      <c r="J44" s="16"/>
      <c r="K44" s="8"/>
    </row>
    <row r="45" spans="1:11" ht="57.2" customHeight="1" x14ac:dyDescent="0.2">
      <c r="A45" s="18">
        <v>1</v>
      </c>
      <c r="B45" s="43" t="s">
        <v>50</v>
      </c>
      <c r="C45" s="43"/>
      <c r="D45" s="82">
        <f>3668858+2738110+598741</f>
        <v>7005709</v>
      </c>
      <c r="E45" s="82"/>
      <c r="F45" s="82"/>
      <c r="G45" s="82"/>
      <c r="H45" s="82">
        <f>D45+F45</f>
        <v>7005709</v>
      </c>
      <c r="I45" s="82"/>
      <c r="J45" s="19"/>
      <c r="K45" s="8"/>
    </row>
    <row r="46" spans="1:11" ht="18.75" customHeight="1" x14ac:dyDescent="0.2">
      <c r="A46" s="79" t="s">
        <v>51</v>
      </c>
      <c r="B46" s="80"/>
      <c r="C46" s="81"/>
      <c r="D46" s="82">
        <f>SUM(D45:D45)</f>
        <v>7005709</v>
      </c>
      <c r="E46" s="82"/>
      <c r="F46" s="82">
        <v>0</v>
      </c>
      <c r="G46" s="82"/>
      <c r="H46" s="82">
        <f>SUM(H45:H45)</f>
        <v>7005709</v>
      </c>
      <c r="I46" s="82"/>
      <c r="J46" s="8"/>
      <c r="K46" s="8"/>
    </row>
    <row r="47" spans="1:11" ht="15.75" x14ac:dyDescent="0.2">
      <c r="A47" s="8"/>
      <c r="B47" s="3"/>
      <c r="C47" s="8"/>
      <c r="D47" s="20"/>
      <c r="E47" s="20"/>
      <c r="F47" s="20"/>
      <c r="G47" s="20"/>
      <c r="H47" s="20"/>
      <c r="I47" s="20"/>
      <c r="J47" s="8"/>
      <c r="K47" s="8"/>
    </row>
    <row r="48" spans="1:11" ht="15.75" customHeight="1" x14ac:dyDescent="0.2">
      <c r="A48" s="83" t="s">
        <v>52</v>
      </c>
      <c r="B48" s="83"/>
      <c r="C48" s="83"/>
      <c r="D48" s="83"/>
      <c r="E48" s="83"/>
      <c r="F48" s="83"/>
      <c r="G48" s="83"/>
      <c r="H48" s="83"/>
      <c r="I48" s="8"/>
      <c r="J48" s="8"/>
      <c r="K48" s="8"/>
    </row>
    <row r="49" spans="1:13" ht="15.75" x14ac:dyDescent="0.2">
      <c r="A49" s="84" t="s">
        <v>45</v>
      </c>
      <c r="B49" s="84"/>
      <c r="C49" s="84"/>
      <c r="D49" s="84"/>
      <c r="E49" s="84"/>
      <c r="F49" s="84"/>
      <c r="G49" s="84"/>
      <c r="H49" s="84"/>
      <c r="I49" s="84"/>
      <c r="J49" s="4"/>
      <c r="K49" s="4"/>
    </row>
    <row r="50" spans="1:13" ht="16.5" customHeight="1" x14ac:dyDescent="0.2">
      <c r="A50" s="73" t="s">
        <v>53</v>
      </c>
      <c r="B50" s="74"/>
      <c r="C50" s="75"/>
      <c r="D50" s="64" t="s">
        <v>47</v>
      </c>
      <c r="E50" s="64"/>
      <c r="F50" s="64" t="s">
        <v>48</v>
      </c>
      <c r="G50" s="64"/>
      <c r="H50" s="64" t="s">
        <v>49</v>
      </c>
      <c r="I50" s="64"/>
      <c r="J50" s="8"/>
      <c r="K50" s="8"/>
    </row>
    <row r="51" spans="1:13" ht="16.5" customHeight="1" x14ac:dyDescent="0.2">
      <c r="A51" s="76">
        <v>1</v>
      </c>
      <c r="B51" s="77"/>
      <c r="C51" s="78"/>
      <c r="D51" s="65">
        <v>2</v>
      </c>
      <c r="E51" s="65"/>
      <c r="F51" s="65">
        <v>3</v>
      </c>
      <c r="G51" s="65"/>
      <c r="H51" s="65">
        <v>4</v>
      </c>
      <c r="I51" s="65"/>
      <c r="J51" s="8"/>
      <c r="K51" s="8"/>
    </row>
    <row r="52" spans="1:13" ht="43.5" customHeight="1" x14ac:dyDescent="0.2">
      <c r="A52" s="66" t="s">
        <v>54</v>
      </c>
      <c r="B52" s="67"/>
      <c r="C52" s="68"/>
      <c r="D52" s="69">
        <f>D46</f>
        <v>7005709</v>
      </c>
      <c r="E52" s="69"/>
      <c r="F52" s="69">
        <f>F46</f>
        <v>0</v>
      </c>
      <c r="G52" s="69"/>
      <c r="H52" s="69">
        <f>F52+D52</f>
        <v>7005709</v>
      </c>
      <c r="I52" s="69"/>
      <c r="J52" s="8"/>
      <c r="K52" s="8"/>
      <c r="M52" s="21"/>
    </row>
    <row r="53" spans="1:13" ht="24.4" customHeight="1" x14ac:dyDescent="0.2">
      <c r="A53" s="70" t="s">
        <v>51</v>
      </c>
      <c r="B53" s="71"/>
      <c r="C53" s="72"/>
      <c r="D53" s="69">
        <f>SUM(D52)</f>
        <v>7005709</v>
      </c>
      <c r="E53" s="69"/>
      <c r="F53" s="69">
        <f>SUM(F52)</f>
        <v>0</v>
      </c>
      <c r="G53" s="69"/>
      <c r="H53" s="69">
        <f>SUM(H52)</f>
        <v>7005709</v>
      </c>
      <c r="I53" s="69"/>
      <c r="J53" s="8"/>
      <c r="K53" s="8"/>
    </row>
    <row r="54" spans="1:13" ht="7.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3" ht="21.75" customHeight="1" x14ac:dyDescent="0.2">
      <c r="A55" s="63" t="s">
        <v>55</v>
      </c>
      <c r="B55" s="63"/>
      <c r="C55" s="63"/>
      <c r="D55" s="63"/>
      <c r="E55" s="63"/>
      <c r="F55" s="63"/>
      <c r="G55" s="63"/>
      <c r="H55" s="63"/>
      <c r="I55" s="8"/>
      <c r="J55" s="8"/>
      <c r="K55" s="8"/>
    </row>
    <row r="56" spans="1:13" ht="27" customHeight="1" x14ac:dyDescent="0.2">
      <c r="A56" s="12" t="s">
        <v>36</v>
      </c>
      <c r="B56" s="12" t="s">
        <v>56</v>
      </c>
      <c r="C56" s="12" t="s">
        <v>57</v>
      </c>
      <c r="D56" s="64" t="s">
        <v>58</v>
      </c>
      <c r="E56" s="64"/>
      <c r="F56" s="64" t="s">
        <v>47</v>
      </c>
      <c r="G56" s="64"/>
      <c r="H56" s="64" t="s">
        <v>48</v>
      </c>
      <c r="I56" s="64"/>
      <c r="J56" s="64" t="s">
        <v>49</v>
      </c>
      <c r="K56" s="64"/>
    </row>
    <row r="57" spans="1:13" ht="23.25" customHeight="1" x14ac:dyDescent="0.2">
      <c r="A57" s="15">
        <v>1</v>
      </c>
      <c r="B57" s="15">
        <v>2</v>
      </c>
      <c r="C57" s="15">
        <v>3</v>
      </c>
      <c r="D57" s="65">
        <v>4</v>
      </c>
      <c r="E57" s="65"/>
      <c r="F57" s="65">
        <v>5</v>
      </c>
      <c r="G57" s="65"/>
      <c r="H57" s="65">
        <v>6</v>
      </c>
      <c r="I57" s="65"/>
      <c r="J57" s="65">
        <v>7</v>
      </c>
      <c r="K57" s="48"/>
    </row>
    <row r="58" spans="1:13" s="17" customFormat="1" ht="21.95" customHeight="1" x14ac:dyDescent="0.2">
      <c r="A58" s="18">
        <v>1</v>
      </c>
      <c r="B58" s="22" t="s">
        <v>59</v>
      </c>
      <c r="C58" s="23"/>
      <c r="D58" s="48"/>
      <c r="E58" s="48"/>
      <c r="F58" s="48"/>
      <c r="G58" s="48"/>
      <c r="H58" s="48"/>
      <c r="I58" s="48"/>
      <c r="J58" s="48"/>
      <c r="K58" s="48"/>
    </row>
    <row r="59" spans="1:13" ht="50.45" customHeight="1" x14ac:dyDescent="0.2">
      <c r="A59" s="24"/>
      <c r="B59" s="25" t="s">
        <v>60</v>
      </c>
      <c r="C59" s="25" t="s">
        <v>61</v>
      </c>
      <c r="D59" s="43" t="s">
        <v>62</v>
      </c>
      <c r="E59" s="43"/>
      <c r="F59" s="56">
        <f>F60+F61+F62</f>
        <v>69</v>
      </c>
      <c r="G59" s="56"/>
      <c r="H59" s="60"/>
      <c r="I59" s="60"/>
      <c r="J59" s="56">
        <f>F59+H59</f>
        <v>69</v>
      </c>
      <c r="K59" s="56"/>
    </row>
    <row r="60" spans="1:13" ht="32.450000000000003" customHeight="1" x14ac:dyDescent="0.2">
      <c r="A60" s="24"/>
      <c r="B60" s="25" t="s">
        <v>63</v>
      </c>
      <c r="C60" s="25" t="s">
        <v>61</v>
      </c>
      <c r="D60" s="43" t="s">
        <v>62</v>
      </c>
      <c r="E60" s="43"/>
      <c r="F60" s="56">
        <f>27+2</f>
        <v>29</v>
      </c>
      <c r="G60" s="56"/>
      <c r="H60" s="60"/>
      <c r="I60" s="60"/>
      <c r="J60" s="56">
        <f t="shared" ref="J60:J62" si="0">F60+H60</f>
        <v>29</v>
      </c>
      <c r="K60" s="56"/>
    </row>
    <row r="61" spans="1:13" ht="35.1" customHeight="1" x14ac:dyDescent="0.2">
      <c r="A61" s="24"/>
      <c r="B61" s="25" t="s">
        <v>64</v>
      </c>
      <c r="C61" s="25" t="s">
        <v>61</v>
      </c>
      <c r="D61" s="43" t="s">
        <v>62</v>
      </c>
      <c r="E61" s="43"/>
      <c r="F61" s="56">
        <v>39</v>
      </c>
      <c r="G61" s="56"/>
      <c r="H61" s="60"/>
      <c r="I61" s="60"/>
      <c r="J61" s="56">
        <f t="shared" si="0"/>
        <v>39</v>
      </c>
      <c r="K61" s="56"/>
    </row>
    <row r="62" spans="1:13" ht="35.1" customHeight="1" x14ac:dyDescent="0.2">
      <c r="A62" s="24"/>
      <c r="B62" s="25" t="s">
        <v>65</v>
      </c>
      <c r="C62" s="25" t="s">
        <v>61</v>
      </c>
      <c r="D62" s="43" t="s">
        <v>62</v>
      </c>
      <c r="E62" s="43"/>
      <c r="F62" s="56">
        <v>1</v>
      </c>
      <c r="G62" s="56"/>
      <c r="H62" s="60"/>
      <c r="I62" s="60"/>
      <c r="J62" s="56">
        <f t="shared" si="0"/>
        <v>1</v>
      </c>
      <c r="K62" s="56"/>
    </row>
    <row r="63" spans="1:13" ht="21.2" customHeight="1" x14ac:dyDescent="0.2">
      <c r="A63" s="24">
        <v>2</v>
      </c>
      <c r="B63" s="22" t="s">
        <v>66</v>
      </c>
      <c r="C63" s="25"/>
      <c r="D63" s="43"/>
      <c r="E63" s="43"/>
      <c r="F63" s="47"/>
      <c r="G63" s="47"/>
      <c r="H63" s="48"/>
      <c r="I63" s="48"/>
      <c r="J63" s="61"/>
      <c r="K63" s="62"/>
    </row>
    <row r="64" spans="1:13" ht="49.15" customHeight="1" x14ac:dyDescent="0.2">
      <c r="A64" s="24"/>
      <c r="B64" s="26" t="s">
        <v>67</v>
      </c>
      <c r="C64" s="25" t="s">
        <v>68</v>
      </c>
      <c r="D64" s="43" t="s">
        <v>62</v>
      </c>
      <c r="E64" s="43"/>
      <c r="F64" s="47">
        <f>F65+F66+F67</f>
        <v>958</v>
      </c>
      <c r="G64" s="47"/>
      <c r="H64" s="48"/>
      <c r="I64" s="48"/>
      <c r="J64" s="57">
        <f t="shared" ref="J64:J67" si="1">F64+H64</f>
        <v>958</v>
      </c>
      <c r="K64" s="58"/>
    </row>
    <row r="65" spans="1:13" ht="30.75" customHeight="1" x14ac:dyDescent="0.2">
      <c r="A65" s="24"/>
      <c r="B65" s="25" t="s">
        <v>69</v>
      </c>
      <c r="C65" s="25" t="s">
        <v>68</v>
      </c>
      <c r="D65" s="43" t="s">
        <v>62</v>
      </c>
      <c r="E65" s="43"/>
      <c r="F65" s="56">
        <v>396</v>
      </c>
      <c r="G65" s="56"/>
      <c r="H65" s="59"/>
      <c r="I65" s="59"/>
      <c r="J65" s="57">
        <f t="shared" si="1"/>
        <v>396</v>
      </c>
      <c r="K65" s="58"/>
    </row>
    <row r="66" spans="1:13" ht="39.75" customHeight="1" x14ac:dyDescent="0.2">
      <c r="A66" s="24"/>
      <c r="B66" s="25" t="s">
        <v>70</v>
      </c>
      <c r="C66" s="25" t="s">
        <v>68</v>
      </c>
      <c r="D66" s="43" t="s">
        <v>62</v>
      </c>
      <c r="E66" s="43"/>
      <c r="F66" s="47">
        <v>560</v>
      </c>
      <c r="G66" s="47"/>
      <c r="H66" s="53"/>
      <c r="I66" s="53"/>
      <c r="J66" s="54">
        <f t="shared" si="1"/>
        <v>560</v>
      </c>
      <c r="K66" s="55"/>
      <c r="M66" s="27"/>
    </row>
    <row r="67" spans="1:13" ht="39.75" customHeight="1" x14ac:dyDescent="0.2">
      <c r="A67" s="24"/>
      <c r="B67" s="25" t="s">
        <v>71</v>
      </c>
      <c r="C67" s="25" t="s">
        <v>68</v>
      </c>
      <c r="D67" s="43" t="s">
        <v>62</v>
      </c>
      <c r="E67" s="43"/>
      <c r="F67" s="56">
        <v>2</v>
      </c>
      <c r="G67" s="56"/>
      <c r="H67" s="53"/>
      <c r="I67" s="53"/>
      <c r="J67" s="54">
        <f t="shared" si="1"/>
        <v>2</v>
      </c>
      <c r="K67" s="55"/>
      <c r="M67" s="27"/>
    </row>
    <row r="68" spans="1:13" ht="21.2" customHeight="1" x14ac:dyDescent="0.2">
      <c r="A68" s="24">
        <v>3</v>
      </c>
      <c r="B68" s="22" t="s">
        <v>72</v>
      </c>
      <c r="C68" s="25"/>
      <c r="D68" s="43"/>
      <c r="E68" s="50"/>
      <c r="F68" s="51"/>
      <c r="G68" s="51"/>
      <c r="H68" s="47"/>
      <c r="I68" s="47"/>
      <c r="J68" s="47"/>
      <c r="K68" s="47"/>
    </row>
    <row r="69" spans="1:13" ht="49.15" customHeight="1" x14ac:dyDescent="0.2">
      <c r="A69" s="24"/>
      <c r="B69" s="26" t="s">
        <v>73</v>
      </c>
      <c r="C69" s="25" t="s">
        <v>74</v>
      </c>
      <c r="D69" s="43" t="s">
        <v>75</v>
      </c>
      <c r="E69" s="43"/>
      <c r="F69" s="52">
        <f>ROUND(D53/F64,2)</f>
        <v>7312.85</v>
      </c>
      <c r="G69" s="52"/>
      <c r="H69" s="49"/>
      <c r="I69" s="49"/>
      <c r="J69" s="49">
        <f>F69</f>
        <v>7312.85</v>
      </c>
      <c r="K69" s="49"/>
    </row>
    <row r="70" spans="1:13" ht="68.25" customHeight="1" x14ac:dyDescent="0.2">
      <c r="A70" s="24"/>
      <c r="B70" s="25" t="s">
        <v>76</v>
      </c>
      <c r="C70" s="25" t="s">
        <v>74</v>
      </c>
      <c r="D70" s="43" t="s">
        <v>75</v>
      </c>
      <c r="E70" s="43"/>
      <c r="F70" s="49">
        <v>118.03</v>
      </c>
      <c r="G70" s="49"/>
      <c r="H70" s="49"/>
      <c r="I70" s="49"/>
      <c r="J70" s="49">
        <f t="shared" ref="J70:J72" si="2">F70+H70</f>
        <v>118.03</v>
      </c>
      <c r="K70" s="49"/>
    </row>
    <row r="71" spans="1:13" ht="42" customHeight="1" x14ac:dyDescent="0.2">
      <c r="A71" s="28"/>
      <c r="B71" s="26" t="s">
        <v>77</v>
      </c>
      <c r="C71" s="25" t="s">
        <v>68</v>
      </c>
      <c r="D71" s="43" t="s">
        <v>75</v>
      </c>
      <c r="E71" s="43"/>
      <c r="F71" s="46">
        <f>ROUND(F65/F60,0)</f>
        <v>14</v>
      </c>
      <c r="G71" s="46"/>
      <c r="H71" s="49"/>
      <c r="I71" s="49"/>
      <c r="J71" s="46">
        <f t="shared" si="2"/>
        <v>14</v>
      </c>
      <c r="K71" s="46"/>
    </row>
    <row r="72" spans="1:13" ht="33" customHeight="1" x14ac:dyDescent="0.2">
      <c r="A72" s="24"/>
      <c r="B72" s="26" t="s">
        <v>78</v>
      </c>
      <c r="C72" s="25" t="s">
        <v>68</v>
      </c>
      <c r="D72" s="43" t="s">
        <v>75</v>
      </c>
      <c r="E72" s="43"/>
      <c r="F72" s="46">
        <f>F66/F61</f>
        <v>14.358974358974359</v>
      </c>
      <c r="G72" s="46"/>
      <c r="H72" s="46"/>
      <c r="I72" s="46"/>
      <c r="J72" s="46">
        <f t="shared" si="2"/>
        <v>14.358974358974359</v>
      </c>
      <c r="K72" s="46"/>
    </row>
    <row r="73" spans="1:13" ht="26.45" customHeight="1" x14ac:dyDescent="0.2">
      <c r="A73" s="24">
        <v>4</v>
      </c>
      <c r="B73" s="22" t="s">
        <v>79</v>
      </c>
      <c r="C73" s="25"/>
      <c r="D73" s="43"/>
      <c r="E73" s="43"/>
      <c r="F73" s="47"/>
      <c r="G73" s="47"/>
      <c r="H73" s="48"/>
      <c r="I73" s="48"/>
      <c r="J73" s="47"/>
      <c r="K73" s="47"/>
    </row>
    <row r="74" spans="1:13" ht="30.6" customHeight="1" x14ac:dyDescent="0.2">
      <c r="A74" s="23"/>
      <c r="B74" s="26" t="s">
        <v>80</v>
      </c>
      <c r="C74" s="26" t="s">
        <v>81</v>
      </c>
      <c r="D74" s="43" t="s">
        <v>75</v>
      </c>
      <c r="E74" s="43"/>
      <c r="F74" s="44">
        <v>100</v>
      </c>
      <c r="G74" s="44"/>
      <c r="H74" s="44"/>
      <c r="I74" s="44"/>
      <c r="J74" s="44">
        <v>100</v>
      </c>
      <c r="K74" s="44"/>
    </row>
    <row r="75" spans="1:13" ht="25.5" customHeight="1" x14ac:dyDescent="0.25">
      <c r="A75" s="39" t="s">
        <v>82</v>
      </c>
      <c r="B75" s="39"/>
      <c r="C75" s="29"/>
      <c r="D75" s="29"/>
      <c r="E75" s="29"/>
      <c r="F75" s="29"/>
      <c r="G75" s="29"/>
      <c r="H75" s="29"/>
      <c r="I75" s="29"/>
      <c r="J75" s="29"/>
      <c r="K75" s="29"/>
    </row>
    <row r="76" spans="1:13" ht="15" customHeight="1" x14ac:dyDescent="0.25">
      <c r="A76" s="30"/>
      <c r="B76" s="29"/>
      <c r="C76" s="29"/>
      <c r="D76" s="29"/>
      <c r="E76" s="31"/>
      <c r="F76" s="29"/>
      <c r="G76" s="29"/>
      <c r="H76" s="45" t="s">
        <v>83</v>
      </c>
      <c r="I76" s="45"/>
      <c r="J76" s="45"/>
      <c r="K76" s="45"/>
    </row>
    <row r="77" spans="1:13" ht="53.45" customHeight="1" x14ac:dyDescent="0.25">
      <c r="A77" s="39" t="s">
        <v>84</v>
      </c>
      <c r="B77" s="39"/>
      <c r="C77" s="29"/>
      <c r="D77" s="29"/>
      <c r="E77" s="32" t="s">
        <v>85</v>
      </c>
      <c r="F77" s="29"/>
      <c r="G77" s="29"/>
      <c r="H77" s="40" t="s">
        <v>86</v>
      </c>
      <c r="I77" s="41"/>
      <c r="J77" s="41"/>
      <c r="K77" s="41"/>
    </row>
    <row r="78" spans="1:13" ht="30.75" customHeight="1" x14ac:dyDescent="0.25">
      <c r="A78" s="39" t="s">
        <v>87</v>
      </c>
      <c r="B78" s="39"/>
      <c r="C78" s="29"/>
      <c r="D78" s="29"/>
      <c r="E78" s="29"/>
      <c r="F78" s="29"/>
      <c r="G78" s="29"/>
      <c r="H78" s="38"/>
      <c r="I78" s="38"/>
      <c r="J78" s="38"/>
      <c r="K78" s="38"/>
    </row>
    <row r="79" spans="1:13" ht="19.5" customHeight="1" x14ac:dyDescent="0.25">
      <c r="A79" s="30"/>
      <c r="B79" s="29"/>
      <c r="C79" s="29"/>
      <c r="D79" s="29"/>
      <c r="E79" s="31"/>
      <c r="F79" s="29"/>
      <c r="G79" s="29"/>
      <c r="H79" s="42" t="s">
        <v>88</v>
      </c>
      <c r="I79" s="42"/>
      <c r="J79" s="42"/>
      <c r="K79" s="42"/>
    </row>
    <row r="80" spans="1:13" ht="36.75" customHeight="1" x14ac:dyDescent="0.2">
      <c r="A80" s="30" t="s">
        <v>89</v>
      </c>
      <c r="B80" s="29"/>
      <c r="C80" s="30"/>
      <c r="D80" s="29"/>
      <c r="E80" s="32" t="s">
        <v>85</v>
      </c>
      <c r="F80" s="33"/>
      <c r="G80" s="29"/>
      <c r="H80" s="40" t="s">
        <v>86</v>
      </c>
      <c r="I80" s="41"/>
      <c r="J80" s="41"/>
      <c r="K80" s="41"/>
    </row>
    <row r="81" spans="1:11" ht="21.95" customHeight="1" x14ac:dyDescent="0.2">
      <c r="A81" s="34"/>
      <c r="B81" s="37" t="s">
        <v>90</v>
      </c>
      <c r="C81" s="37"/>
      <c r="D81" s="37"/>
      <c r="E81" s="33"/>
      <c r="F81" s="33"/>
      <c r="G81" s="29"/>
      <c r="H81" s="38"/>
      <c r="I81" s="38"/>
      <c r="J81" s="38"/>
      <c r="K81" s="38"/>
    </row>
    <row r="82" spans="1:11" ht="21.75" customHeight="1" x14ac:dyDescent="0.2">
      <c r="A82" s="34"/>
      <c r="B82" s="35"/>
      <c r="C82" s="34"/>
      <c r="D82" s="34"/>
      <c r="E82" s="34"/>
      <c r="F82" s="34"/>
      <c r="G82" s="34"/>
      <c r="H82" s="34"/>
      <c r="I82" s="34"/>
      <c r="J82" s="34"/>
      <c r="K82" s="34"/>
    </row>
    <row r="83" spans="1:11" ht="54" customHeight="1" x14ac:dyDescent="0.2">
      <c r="A83" s="34"/>
      <c r="C83" s="34"/>
      <c r="D83" s="34"/>
      <c r="E83" s="34"/>
      <c r="F83" s="34"/>
      <c r="G83" s="34"/>
      <c r="H83" s="34"/>
      <c r="I83" s="34"/>
      <c r="J83" s="34"/>
      <c r="K83" s="34"/>
    </row>
    <row r="84" spans="1:11" ht="38.25" customHeight="1" x14ac:dyDescent="0.2"/>
    <row r="85" spans="1:11" ht="40.700000000000003" customHeight="1" x14ac:dyDescent="0.2"/>
    <row r="86" spans="1:11" s="36" customFormat="1" ht="47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s="36" customForma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s="36" customFormat="1" ht="63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36" customFormat="1" ht="38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36" customFormat="1" ht="20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s="36" customFormat="1" ht="34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</sheetData>
  <mergeCells count="163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B31:H31"/>
    <mergeCell ref="B32:H32"/>
    <mergeCell ref="A34:K34"/>
    <mergeCell ref="A35:J35"/>
    <mergeCell ref="A22:K22"/>
    <mergeCell ref="A23:K23"/>
    <mergeCell ref="A24:K24"/>
    <mergeCell ref="A25:K25"/>
    <mergeCell ref="A26:K26"/>
    <mergeCell ref="A27:K27"/>
    <mergeCell ref="A36:K36"/>
    <mergeCell ref="B38:H38"/>
    <mergeCell ref="B39:H39"/>
    <mergeCell ref="A41:H41"/>
    <mergeCell ref="A42:I42"/>
    <mergeCell ref="B43:C43"/>
    <mergeCell ref="D43:E43"/>
    <mergeCell ref="F43:G43"/>
    <mergeCell ref="H43:I43"/>
    <mergeCell ref="A46:C46"/>
    <mergeCell ref="D46:E46"/>
    <mergeCell ref="F46:G46"/>
    <mergeCell ref="H46:I46"/>
    <mergeCell ref="A48:H48"/>
    <mergeCell ref="A49:I49"/>
    <mergeCell ref="B44:C44"/>
    <mergeCell ref="D44:E44"/>
    <mergeCell ref="F44:G44"/>
    <mergeCell ref="H44:I44"/>
    <mergeCell ref="B45:C45"/>
    <mergeCell ref="D45:E45"/>
    <mergeCell ref="F45:G45"/>
    <mergeCell ref="H45:I45"/>
    <mergeCell ref="A52:C52"/>
    <mergeCell ref="D52:E52"/>
    <mergeCell ref="F52:G52"/>
    <mergeCell ref="H52:I52"/>
    <mergeCell ref="A53:C53"/>
    <mergeCell ref="D53:E53"/>
    <mergeCell ref="F53:G53"/>
    <mergeCell ref="H53:I53"/>
    <mergeCell ref="A50:C50"/>
    <mergeCell ref="D50:E50"/>
    <mergeCell ref="F50:G50"/>
    <mergeCell ref="H50:I50"/>
    <mergeCell ref="A51:C51"/>
    <mergeCell ref="D51:E51"/>
    <mergeCell ref="F51:G51"/>
    <mergeCell ref="H51:I51"/>
    <mergeCell ref="A55:H55"/>
    <mergeCell ref="D56:E56"/>
    <mergeCell ref="F56:G56"/>
    <mergeCell ref="H56:I56"/>
    <mergeCell ref="J56:K56"/>
    <mergeCell ref="D57:E57"/>
    <mergeCell ref="F57:G57"/>
    <mergeCell ref="H57:I57"/>
    <mergeCell ref="J57:K57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B81:D81"/>
    <mergeCell ref="H81:K81"/>
    <mergeCell ref="A77:B77"/>
    <mergeCell ref="H77:K77"/>
    <mergeCell ref="A78:B78"/>
    <mergeCell ref="H78:K78"/>
    <mergeCell ref="H79:K79"/>
    <mergeCell ref="H80:K80"/>
    <mergeCell ref="D74:E74"/>
    <mergeCell ref="F74:G74"/>
    <mergeCell ref="H74:I74"/>
    <mergeCell ref="J74:K74"/>
    <mergeCell ref="A75:B75"/>
    <mergeCell ref="H76:K76"/>
  </mergeCells>
  <pageMargins left="0.31496062992125984" right="0.31496062992125984" top="0.55118110236220474" bottom="0.35433070866141736" header="0.31496062992125984" footer="0.31496062992125984"/>
  <pageSetup paperSize="9" scale="56" fitToHeight="3" orientation="landscape" r:id="rId1"/>
  <rowBreaks count="1" manualBreakCount="1">
    <brk id="5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0611200</vt:lpstr>
      <vt:lpstr>'0611200'!Область_друку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2024-12-26T07:38:03Z</dcterms:created>
  <dcterms:modified xsi:type="dcterms:W3CDTF">2024-12-30T12:05:46Z</dcterms:modified>
</cp:coreProperties>
</file>