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151" sheetId="1" r:id="rId1"/>
  </sheets>
  <definedNames>
    <definedName name="_xlnm.Print_Area" localSheetId="0">'0611151'!$A$1:$K$93</definedName>
  </definedNames>
  <calcPr calcId="152511"/>
</workbook>
</file>

<file path=xl/calcChain.xml><?xml version="1.0" encoding="utf-8"?>
<calcChain xmlns="http://schemas.openxmlformats.org/spreadsheetml/2006/main">
  <c r="J84" i="1" l="1"/>
  <c r="J83" i="1"/>
  <c r="J82" i="1"/>
  <c r="F80" i="1"/>
  <c r="J80" i="1" s="1"/>
  <c r="J75" i="1"/>
  <c r="J74" i="1"/>
  <c r="J73" i="1"/>
  <c r="J72" i="1"/>
  <c r="J71" i="1"/>
  <c r="F70" i="1"/>
  <c r="J70" i="1" s="1"/>
  <c r="J69" i="1"/>
  <c r="J67" i="1"/>
  <c r="J66" i="1"/>
  <c r="J65" i="1"/>
  <c r="J64" i="1"/>
  <c r="J63" i="1"/>
  <c r="J62" i="1"/>
  <c r="F49" i="1"/>
  <c r="F55" i="1" s="1"/>
  <c r="D48" i="1"/>
  <c r="D49" i="1" s="1"/>
  <c r="D55" i="1" s="1"/>
  <c r="D56" i="1" s="1"/>
  <c r="H55" i="1" l="1"/>
  <c r="H56" i="1" s="1"/>
  <c r="F56" i="1"/>
  <c r="F79" i="1"/>
  <c r="J79" i="1" s="1"/>
  <c r="F77" i="1"/>
  <c r="F78" i="1"/>
  <c r="H48" i="1"/>
  <c r="H49" i="1" s="1"/>
  <c r="H77" i="1" l="1"/>
  <c r="J77" i="1" s="1"/>
  <c r="H78" i="1"/>
  <c r="J78" i="1" s="1"/>
</calcChain>
</file>

<file path=xl/sharedStrings.xml><?xml version="1.0" encoding="utf-8"?>
<sst xmlns="http://schemas.openxmlformats.org/spreadsheetml/2006/main" count="147" uniqueCount="106">
  <si>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</si>
  <si>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</si>
  <si>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</si>
  <si>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</si>
  <si>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</si>
  <si>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</si>
  <si>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</si>
  <si>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</si>
  <si>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</si>
  <si>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</si>
  <si>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</si>
  <si>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</si>
  <si>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</si>
  <si>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1 386 942,00 гривень, у тому числі загального фонду — 1 365 823,00 гривень та спеціального фонду — 21 119,00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</si>
  <si>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</si>
  <si>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</si>
  <si>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</si>
  <si>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</si>
  <si>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</si>
  <si>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</si>
  <si>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</si>
  <si>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</si>
  <si>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</si>
  <si>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</si>
  <si>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</si>
  <si>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</si>
  <si>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</si>
  <si>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</si>
  <si>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</si>
  <si>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</si>
  <si>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</si>
  <si>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</si>
  <si>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</si>
  <si>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</si>
  <si>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</si>
  <si>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</si>
  <si>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</si>
  <si>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</si>
  <si>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</si>
  <si>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</si>
  <si>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</si>
  <si>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</si>
  <si>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</si>
  <si>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</si>
  <si>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</si>
  <si>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</si>
  <si>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</si>
  <si>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</si>
  <si>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</si>
  <si>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</si>
  <si>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</si>
  <si>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</si>
  <si>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</si>
  <si>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</si>
  <si>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</si>
  <si>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</si>
  <si>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</si>
  <si>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</si>
  <si>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</si>
  <si>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</si>
  <si>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</si>
  <si>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</si>
  <si>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центрів (закладів) </t>
  </si>
  <si>
    <t>од.</t>
  </si>
  <si>
    <t xml:space="preserve">Мережа </t>
  </si>
  <si>
    <t>Витрати місцевого бюджету на оплату заробітної плати з нарахуваннями інклюзивно-ресурсних центрів</t>
  </si>
  <si>
    <t>грн</t>
  </si>
  <si>
    <t>Кошторис</t>
  </si>
  <si>
    <t>Усього середньорічне число ставок/штатних одиниць у тому числі:</t>
  </si>
  <si>
    <t>Штатний розпис, тарифікація</t>
  </si>
  <si>
    <t xml:space="preserve">адмінперсоналу  </t>
  </si>
  <si>
    <t>спеціалістів</t>
  </si>
  <si>
    <t>робітників</t>
  </si>
  <si>
    <t>продукту</t>
  </si>
  <si>
    <t>Прогнозна кількість дітей (хлопців/дівчат) з особливими освітніми потребами від 2 до 18 років, які отримують послуги інклюзивно-ресурсниї центрів</t>
  </si>
  <si>
    <t>осіб</t>
  </si>
  <si>
    <t>Розрахунок</t>
  </si>
  <si>
    <t xml:space="preserve">Розрахункова кількість дітей на одну штатну одиницю </t>
  </si>
  <si>
    <t>Прогнозна кількість запланованих психолого-педагогічних комплексних оцінок розвитку дитини</t>
  </si>
  <si>
    <t>План роботи</t>
  </si>
  <si>
    <t>Кількість запланованих корекційно-розвиткових занять для дітей з особливими освітніми потребами</t>
  </si>
  <si>
    <t>Кількість запланованих консультацій для батьків дітей переселенців</t>
  </si>
  <si>
    <t>Кількість запланованих консультацій для батьків дітей з ООП</t>
  </si>
  <si>
    <t>Кількість запланованих консультацій для педагогічних працівників</t>
  </si>
  <si>
    <t>ефективності</t>
  </si>
  <si>
    <t>Середньорічні витрати на одну дитину (хлопця/дівчину)</t>
  </si>
  <si>
    <t>Середньорічні витрати на одну штатну одиницю без заробітної плати педагогічного персоналу</t>
  </si>
  <si>
    <t>Середні витрати на утримання одного інклюзивно-ресурсного центру</t>
  </si>
  <si>
    <t>Діто-дні відвідування</t>
  </si>
  <si>
    <t>днів</t>
  </si>
  <si>
    <t>якості</t>
  </si>
  <si>
    <t>Відсоток дітей (хлопців/дівчат) з особливими освітніми потребами, які отримують послуги інклюзивно-ресурсних центрів</t>
  </si>
  <si>
    <t>%</t>
  </si>
  <si>
    <t>Кількість днів відвідування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</si>
  <si>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</si>
  <si>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</si>
  <si>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</si>
  <si>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Олександр ХМЕЛІВСЬКИЙ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</si>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</sst>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.0\ _₴"/>
    <numFmt numFmtId="166" formatCode="0.0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3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4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3" fontId="15" fillId="0" borderId="2" xfId="0" applyNumberFormat="1" applyFont="1" applyFill="1" applyBorder="1" applyAlignment="1">
      <alignment horizontal="center" vertical="center" wrapText="1" shrinkToFit="1"/>
    </xf>
    <xf numFmtId="3" fontId="15" fillId="0" borderId="4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4" xfId="0" applyNumberFormat="1" applyFont="1" applyFill="1" applyBorder="1" applyAlignment="1">
      <alignment horizontal="center" vertical="center" wrapText="1" shrinkToFi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9" fillId="0" borderId="4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4" xfId="0" applyNumberFormat="1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4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P94"/>
  <sheetViews>
    <sheetView tabSelected="1" view="pageBreakPreview" zoomScale="60" zoomScaleNormal="70" workbookViewId="0">
      <selection activeCell="B92" sqref="B9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5" width="11" style="1" customWidth="1"/>
    <col min="16" max="16" width="9.33203125" style="1"/>
    <col min="17" max="17" width="14" style="1" bestFit="1" customWidth="1"/>
    <col min="18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108" t="s">
        <v>0</v>
      </c>
      <c r="H1" s="109"/>
      <c r="I1" s="109"/>
      <c r="J1" s="109"/>
      <c r="K1" s="109"/>
    </row>
    <row r="2" spans="1:11" ht="122.25" customHeight="1" x14ac:dyDescent="0.2">
      <c r="B2" s="2"/>
      <c r="C2" s="2"/>
      <c r="D2" s="2"/>
      <c r="E2" s="2"/>
      <c r="F2" s="2"/>
      <c r="G2" s="110" t="s">
        <v>105</v>
      </c>
      <c r="H2" s="110"/>
      <c r="I2" s="110"/>
      <c r="J2" s="110"/>
      <c r="K2" s="110"/>
    </row>
    <row r="3" spans="1:11" ht="36" customHeight="1" x14ac:dyDescent="0.2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120.75" customHeight="1" x14ac:dyDescent="0.2">
      <c r="A4" s="3" t="s">
        <v>2</v>
      </c>
      <c r="B4" s="112" t="s">
        <v>3</v>
      </c>
      <c r="C4" s="112"/>
      <c r="D4" s="112"/>
      <c r="E4" s="112"/>
      <c r="F4" s="112"/>
      <c r="G4" s="106" t="s">
        <v>4</v>
      </c>
      <c r="H4" s="106"/>
      <c r="I4" s="106"/>
      <c r="J4" s="106"/>
      <c r="K4" s="106"/>
    </row>
    <row r="5" spans="1:11" ht="123.75" customHeight="1" x14ac:dyDescent="0.2">
      <c r="A5" s="4" t="s">
        <v>5</v>
      </c>
      <c r="B5" s="112" t="s">
        <v>6</v>
      </c>
      <c r="C5" s="112"/>
      <c r="D5" s="112"/>
      <c r="E5" s="112"/>
      <c r="F5" s="112"/>
      <c r="G5" s="112" t="s">
        <v>7</v>
      </c>
      <c r="H5" s="112"/>
      <c r="I5" s="112"/>
      <c r="J5" s="112"/>
      <c r="K5" s="112"/>
    </row>
    <row r="6" spans="1:11" ht="135.75" customHeight="1" x14ac:dyDescent="0.2">
      <c r="A6" s="4" t="s">
        <v>8</v>
      </c>
      <c r="B6" s="106" t="s">
        <v>9</v>
      </c>
      <c r="C6" s="106"/>
      <c r="D6" s="5" t="s">
        <v>10</v>
      </c>
      <c r="E6" s="107" t="s">
        <v>11</v>
      </c>
      <c r="F6" s="107"/>
      <c r="G6" s="106" t="s">
        <v>12</v>
      </c>
      <c r="H6" s="106"/>
      <c r="I6" s="106"/>
      <c r="J6" s="106"/>
      <c r="K6" s="106"/>
    </row>
    <row r="7" spans="1:11" ht="20.25" customHeight="1" x14ac:dyDescent="0.2">
      <c r="A7" s="91" t="s">
        <v>13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1" ht="24" customHeight="1" x14ac:dyDescent="0.2">
      <c r="A8" s="91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s="6" customFormat="1" ht="25.5" customHeight="1" x14ac:dyDescent="0.2">
      <c r="A9" s="100" t="s">
        <v>15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11" s="6" customFormat="1" ht="20.25" customHeight="1" x14ac:dyDescent="0.2">
      <c r="A10" s="100" t="s">
        <v>16</v>
      </c>
      <c r="B10" s="100"/>
      <c r="C10" s="100"/>
      <c r="D10" s="100"/>
      <c r="E10" s="100"/>
      <c r="F10" s="100"/>
      <c r="G10" s="100"/>
      <c r="H10" s="100"/>
      <c r="I10" s="100"/>
      <c r="J10" s="7"/>
      <c r="K10" s="7"/>
    </row>
    <row r="11" spans="1:11" s="6" customFormat="1" ht="22.7" customHeight="1" x14ac:dyDescent="0.2">
      <c r="A11" s="100" t="s">
        <v>17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s="6" customFormat="1" ht="22.7" customHeight="1" x14ac:dyDescent="0.2">
      <c r="A12" s="100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s="6" customFormat="1" ht="22.7" customHeight="1" x14ac:dyDescent="0.2">
      <c r="A13" s="100" t="s">
        <v>19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 s="6" customFormat="1" ht="35.450000000000003" customHeight="1" x14ac:dyDescent="0.2">
      <c r="A14" s="100" t="s">
        <v>20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1" s="6" customFormat="1" ht="18.399999999999999" customHeight="1" x14ac:dyDescent="0.2">
      <c r="A15" s="100" t="s">
        <v>21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 s="6" customFormat="1" ht="40.700000000000003" customHeight="1" x14ac:dyDescent="0.2">
      <c r="A16" s="100" t="s">
        <v>22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</row>
    <row r="17" spans="1:11" s="6" customFormat="1" ht="38.25" customHeight="1" x14ac:dyDescent="0.2">
      <c r="A17" s="102" t="s">
        <v>23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s="6" customFormat="1" ht="19.5" customHeight="1" x14ac:dyDescent="0.2">
      <c r="A18" s="102" t="s">
        <v>24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11" s="6" customFormat="1" ht="38.25" customHeight="1" x14ac:dyDescent="0.2">
      <c r="A19" s="102" t="s">
        <v>25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s="6" customFormat="1" ht="39.200000000000003" customHeight="1" x14ac:dyDescent="0.2">
      <c r="A20" s="100" t="s">
        <v>26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 s="6" customFormat="1" ht="21.75" customHeight="1" x14ac:dyDescent="0.2">
      <c r="A21" s="100" t="s">
        <v>27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</row>
    <row r="22" spans="1:11" s="6" customFormat="1" ht="21.75" customHeight="1" x14ac:dyDescent="0.2">
      <c r="A22" s="100" t="s">
        <v>28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1" s="6" customFormat="1" ht="21.75" customHeight="1" x14ac:dyDescent="0.2">
      <c r="A23" s="100" t="s">
        <v>29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1" s="6" customFormat="1" ht="21.75" customHeight="1" x14ac:dyDescent="0.2">
      <c r="A24" s="100" t="s">
        <v>30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11" s="6" customFormat="1" ht="21.75" customHeight="1" x14ac:dyDescent="0.2">
      <c r="A25" s="100" t="s">
        <v>31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</row>
    <row r="26" spans="1:11" s="6" customFormat="1" ht="21.75" customHeight="1" x14ac:dyDescent="0.2">
      <c r="A26" s="100" t="s">
        <v>32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1:11" s="6" customFormat="1" ht="27.95" customHeight="1" x14ac:dyDescent="0.2">
      <c r="A27" s="100" t="s">
        <v>33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1:11" s="6" customFormat="1" ht="22.7" customHeight="1" x14ac:dyDescent="0.2">
      <c r="A28" s="100" t="s">
        <v>34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1" s="6" customFormat="1" ht="22.7" customHeight="1" x14ac:dyDescent="0.2">
      <c r="A29" s="101" t="s">
        <v>35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s="6" customFormat="1" ht="22.7" customHeight="1" x14ac:dyDescent="0.2">
      <c r="A30" s="101" t="s">
        <v>36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 s="6" customFormat="1" ht="22.7" customHeight="1" x14ac:dyDescent="0.2">
      <c r="A31" s="101" t="s">
        <v>37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</row>
    <row r="32" spans="1:11" ht="23.25" customHeight="1" x14ac:dyDescent="0.2">
      <c r="A32" s="91" t="s">
        <v>38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ht="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23.25" customHeight="1" x14ac:dyDescent="0.2">
      <c r="A34" s="8" t="s">
        <v>39</v>
      </c>
      <c r="B34" s="79" t="s">
        <v>40</v>
      </c>
      <c r="C34" s="93"/>
      <c r="D34" s="93"/>
      <c r="E34" s="93"/>
      <c r="F34" s="93"/>
      <c r="G34" s="93"/>
      <c r="H34" s="80"/>
      <c r="I34" s="9"/>
      <c r="J34" s="9"/>
      <c r="K34" s="9"/>
    </row>
    <row r="35" spans="1:11" ht="37.35" customHeight="1" x14ac:dyDescent="0.2">
      <c r="A35" s="10">
        <v>1</v>
      </c>
      <c r="B35" s="59" t="s">
        <v>41</v>
      </c>
      <c r="C35" s="90"/>
      <c r="D35" s="90"/>
      <c r="E35" s="90"/>
      <c r="F35" s="90"/>
      <c r="G35" s="90"/>
      <c r="H35" s="60"/>
      <c r="I35" s="9"/>
      <c r="J35" s="9"/>
      <c r="K35" s="9"/>
    </row>
    <row r="36" spans="1:11" ht="11.65" hidden="1" customHeight="1" x14ac:dyDescent="0.2">
      <c r="A36" s="11"/>
      <c r="B36" s="3"/>
      <c r="C36" s="3"/>
      <c r="D36" s="3"/>
      <c r="E36" s="3"/>
      <c r="F36" s="3"/>
      <c r="G36" s="3"/>
      <c r="H36" s="3"/>
      <c r="I36" s="9"/>
      <c r="J36" s="9"/>
      <c r="K36" s="9"/>
    </row>
    <row r="37" spans="1:11" ht="48.75" customHeight="1" x14ac:dyDescent="0.2">
      <c r="A37" s="99" t="s">
        <v>42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</row>
    <row r="38" spans="1:11" ht="5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3.25" customHeight="1" x14ac:dyDescent="0.2">
      <c r="A39" s="91" t="s">
        <v>43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23.25" customHeight="1" x14ac:dyDescent="0.2">
      <c r="A41" s="8" t="s">
        <v>39</v>
      </c>
      <c r="B41" s="79" t="s">
        <v>44</v>
      </c>
      <c r="C41" s="93"/>
      <c r="D41" s="93"/>
      <c r="E41" s="93"/>
      <c r="F41" s="93"/>
      <c r="G41" s="93"/>
      <c r="H41" s="80"/>
      <c r="I41" s="9"/>
      <c r="J41" s="9"/>
      <c r="K41" s="9"/>
    </row>
    <row r="42" spans="1:11" ht="55.5" customHeight="1" x14ac:dyDescent="0.2">
      <c r="A42" s="12">
        <v>1</v>
      </c>
      <c r="B42" s="59" t="s">
        <v>45</v>
      </c>
      <c r="C42" s="90"/>
      <c r="D42" s="90"/>
      <c r="E42" s="90"/>
      <c r="F42" s="90"/>
      <c r="G42" s="90"/>
      <c r="H42" s="60"/>
      <c r="I42" s="9"/>
      <c r="J42" s="9"/>
      <c r="K42" s="9"/>
    </row>
    <row r="43" spans="1:11" ht="8.1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5.75" customHeight="1" x14ac:dyDescent="0.2">
      <c r="A44" s="91" t="s">
        <v>46</v>
      </c>
      <c r="B44" s="91"/>
      <c r="C44" s="91"/>
      <c r="D44" s="91"/>
      <c r="E44" s="91"/>
      <c r="F44" s="91"/>
      <c r="G44" s="91"/>
      <c r="H44" s="91"/>
      <c r="I44" s="9"/>
      <c r="J44" s="9"/>
      <c r="K44" s="9"/>
    </row>
    <row r="45" spans="1:11" ht="13.7" customHeight="1" x14ac:dyDescent="0.2">
      <c r="A45" s="92" t="s">
        <v>47</v>
      </c>
      <c r="B45" s="92"/>
      <c r="C45" s="92"/>
      <c r="D45" s="92"/>
      <c r="E45" s="92"/>
      <c r="F45" s="92"/>
      <c r="G45" s="92"/>
      <c r="H45" s="92"/>
      <c r="I45" s="92"/>
      <c r="J45" s="4"/>
      <c r="K45" s="4"/>
    </row>
    <row r="46" spans="1:11" s="16" customFormat="1" ht="30.2" customHeight="1" x14ac:dyDescent="0.2">
      <c r="A46" s="13" t="s">
        <v>39</v>
      </c>
      <c r="B46" s="79" t="s">
        <v>48</v>
      </c>
      <c r="C46" s="80"/>
      <c r="D46" s="79" t="s">
        <v>49</v>
      </c>
      <c r="E46" s="80"/>
      <c r="F46" s="79" t="s">
        <v>50</v>
      </c>
      <c r="G46" s="80"/>
      <c r="H46" s="79" t="s">
        <v>51</v>
      </c>
      <c r="I46" s="80"/>
      <c r="J46" s="14"/>
      <c r="K46" s="15"/>
    </row>
    <row r="47" spans="1:11" ht="15.75" x14ac:dyDescent="0.2">
      <c r="A47" s="17">
        <v>1</v>
      </c>
      <c r="B47" s="81">
        <v>2</v>
      </c>
      <c r="C47" s="82"/>
      <c r="D47" s="81">
        <v>3</v>
      </c>
      <c r="E47" s="82"/>
      <c r="F47" s="81">
        <v>4</v>
      </c>
      <c r="G47" s="82"/>
      <c r="H47" s="81">
        <v>6</v>
      </c>
      <c r="I47" s="82"/>
      <c r="J47" s="18"/>
      <c r="K47" s="9"/>
    </row>
    <row r="48" spans="1:11" ht="39.200000000000003" customHeight="1" x14ac:dyDescent="0.2">
      <c r="A48" s="19">
        <v>1</v>
      </c>
      <c r="B48" s="59" t="s">
        <v>52</v>
      </c>
      <c r="C48" s="60"/>
      <c r="D48" s="94">
        <f>1114123+216000+26500+9200</f>
        <v>1365823</v>
      </c>
      <c r="E48" s="95"/>
      <c r="F48" s="94">
        <v>21119</v>
      </c>
      <c r="G48" s="95"/>
      <c r="H48" s="94">
        <f>D48+F48</f>
        <v>1386942</v>
      </c>
      <c r="I48" s="95"/>
      <c r="J48" s="20"/>
      <c r="K48" s="9"/>
    </row>
    <row r="49" spans="1:16" ht="15.75" x14ac:dyDescent="0.2">
      <c r="A49" s="96" t="s">
        <v>53</v>
      </c>
      <c r="B49" s="97"/>
      <c r="C49" s="98"/>
      <c r="D49" s="94">
        <f>SUM(D48)</f>
        <v>1365823</v>
      </c>
      <c r="E49" s="95"/>
      <c r="F49" s="94">
        <f t="shared" ref="F49" si="0">SUM(F48)</f>
        <v>21119</v>
      </c>
      <c r="G49" s="95"/>
      <c r="H49" s="94">
        <f t="shared" ref="H49" si="1">SUM(H48)</f>
        <v>1386942</v>
      </c>
      <c r="I49" s="95"/>
      <c r="J49" s="9"/>
      <c r="K49" s="9"/>
    </row>
    <row r="50" spans="1:16" ht="9" customHeight="1" x14ac:dyDescent="0.2">
      <c r="A50" s="9"/>
      <c r="B50" s="3"/>
      <c r="C50" s="9"/>
      <c r="D50" s="21"/>
      <c r="E50" s="21"/>
      <c r="F50" s="21"/>
      <c r="G50" s="21"/>
      <c r="H50" s="21"/>
      <c r="I50" s="21"/>
      <c r="J50" s="9"/>
      <c r="K50" s="9"/>
    </row>
    <row r="51" spans="1:16" ht="15.75" customHeight="1" x14ac:dyDescent="0.2">
      <c r="A51" s="91" t="s">
        <v>54</v>
      </c>
      <c r="B51" s="91"/>
      <c r="C51" s="91"/>
      <c r="D51" s="91"/>
      <c r="E51" s="91"/>
      <c r="F51" s="91"/>
      <c r="G51" s="91"/>
      <c r="H51" s="91"/>
      <c r="I51" s="9"/>
      <c r="J51" s="9"/>
      <c r="K51" s="9"/>
      <c r="O51" s="20"/>
      <c r="P51" s="20"/>
    </row>
    <row r="52" spans="1:16" ht="18.75" customHeight="1" x14ac:dyDescent="0.2">
      <c r="A52" s="92" t="s">
        <v>47</v>
      </c>
      <c r="B52" s="92"/>
      <c r="C52" s="92"/>
      <c r="D52" s="92"/>
      <c r="E52" s="92"/>
      <c r="F52" s="92"/>
      <c r="G52" s="92"/>
      <c r="H52" s="92"/>
      <c r="I52" s="92"/>
      <c r="J52" s="4"/>
      <c r="K52" s="4"/>
    </row>
    <row r="53" spans="1:16" ht="22.7" customHeight="1" x14ac:dyDescent="0.2">
      <c r="A53" s="79" t="s">
        <v>55</v>
      </c>
      <c r="B53" s="93"/>
      <c r="C53" s="80"/>
      <c r="D53" s="79" t="s">
        <v>49</v>
      </c>
      <c r="E53" s="80"/>
      <c r="F53" s="79" t="s">
        <v>50</v>
      </c>
      <c r="G53" s="80"/>
      <c r="H53" s="79" t="s">
        <v>51</v>
      </c>
      <c r="I53" s="80"/>
      <c r="J53" s="9"/>
      <c r="K53" s="9"/>
    </row>
    <row r="54" spans="1:16" ht="16.5" customHeight="1" x14ac:dyDescent="0.2">
      <c r="A54" s="81">
        <v>1</v>
      </c>
      <c r="B54" s="89"/>
      <c r="C54" s="82"/>
      <c r="D54" s="81">
        <v>2</v>
      </c>
      <c r="E54" s="82"/>
      <c r="F54" s="81">
        <v>3</v>
      </c>
      <c r="G54" s="82"/>
      <c r="H54" s="81">
        <v>4</v>
      </c>
      <c r="I54" s="82"/>
      <c r="J54" s="9"/>
      <c r="K54" s="9"/>
    </row>
    <row r="55" spans="1:16" ht="42.6" customHeight="1" x14ac:dyDescent="0.2">
      <c r="A55" s="59" t="s">
        <v>56</v>
      </c>
      <c r="B55" s="90"/>
      <c r="C55" s="60"/>
      <c r="D55" s="86">
        <f>D49</f>
        <v>1365823</v>
      </c>
      <c r="E55" s="87"/>
      <c r="F55" s="86">
        <f>F49</f>
        <v>21119</v>
      </c>
      <c r="G55" s="87"/>
      <c r="H55" s="86">
        <f>F55+D55</f>
        <v>1386942</v>
      </c>
      <c r="I55" s="87"/>
      <c r="J55" s="9"/>
      <c r="K55" s="9"/>
    </row>
    <row r="56" spans="1:16" ht="18.75" customHeight="1" x14ac:dyDescent="0.2">
      <c r="A56" s="83" t="s">
        <v>53</v>
      </c>
      <c r="B56" s="84"/>
      <c r="C56" s="85"/>
      <c r="D56" s="86">
        <f>D55</f>
        <v>1365823</v>
      </c>
      <c r="E56" s="87"/>
      <c r="F56" s="86">
        <f t="shared" ref="F56" si="2">F55</f>
        <v>21119</v>
      </c>
      <c r="G56" s="87"/>
      <c r="H56" s="86">
        <f t="shared" ref="H56" si="3">H55</f>
        <v>1386942</v>
      </c>
      <c r="I56" s="87"/>
      <c r="J56" s="9"/>
      <c r="K56" s="9"/>
    </row>
    <row r="57" spans="1:16" ht="15.7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6" ht="17.45" customHeight="1" x14ac:dyDescent="0.2">
      <c r="A58" s="88" t="s">
        <v>57</v>
      </c>
      <c r="B58" s="88"/>
      <c r="C58" s="88"/>
      <c r="D58" s="88"/>
      <c r="E58" s="88"/>
      <c r="F58" s="88"/>
      <c r="G58" s="88"/>
      <c r="H58" s="88"/>
      <c r="I58" s="9"/>
      <c r="J58" s="9"/>
      <c r="K58" s="9"/>
    </row>
    <row r="59" spans="1:16" ht="33.950000000000003" customHeight="1" x14ac:dyDescent="0.2">
      <c r="A59" s="13" t="s">
        <v>39</v>
      </c>
      <c r="B59" s="13" t="s">
        <v>58</v>
      </c>
      <c r="C59" s="13" t="s">
        <v>59</v>
      </c>
      <c r="D59" s="79" t="s">
        <v>60</v>
      </c>
      <c r="E59" s="80"/>
      <c r="F59" s="79" t="s">
        <v>49</v>
      </c>
      <c r="G59" s="80"/>
      <c r="H59" s="79" t="s">
        <v>50</v>
      </c>
      <c r="I59" s="80"/>
      <c r="J59" s="79" t="s">
        <v>51</v>
      </c>
      <c r="K59" s="80"/>
    </row>
    <row r="60" spans="1:16" s="16" customFormat="1" ht="21.95" customHeight="1" x14ac:dyDescent="0.2">
      <c r="A60" s="17">
        <v>1</v>
      </c>
      <c r="B60" s="17">
        <v>2</v>
      </c>
      <c r="C60" s="17">
        <v>3</v>
      </c>
      <c r="D60" s="81">
        <v>4</v>
      </c>
      <c r="E60" s="82"/>
      <c r="F60" s="81">
        <v>5</v>
      </c>
      <c r="G60" s="82"/>
      <c r="H60" s="81">
        <v>6</v>
      </c>
      <c r="I60" s="82"/>
      <c r="J60" s="81">
        <v>7</v>
      </c>
      <c r="K60" s="82"/>
    </row>
    <row r="61" spans="1:16" ht="21.95" customHeight="1" x14ac:dyDescent="0.2">
      <c r="A61" s="19">
        <v>1</v>
      </c>
      <c r="B61" s="22" t="s">
        <v>61</v>
      </c>
      <c r="C61" s="23"/>
      <c r="D61" s="67"/>
      <c r="E61" s="68"/>
      <c r="F61" s="67"/>
      <c r="G61" s="68"/>
      <c r="H61" s="67"/>
      <c r="I61" s="68"/>
      <c r="J61" s="67"/>
      <c r="K61" s="68"/>
    </row>
    <row r="62" spans="1:16" ht="27.75" customHeight="1" x14ac:dyDescent="0.2">
      <c r="A62" s="24"/>
      <c r="B62" s="25" t="s">
        <v>62</v>
      </c>
      <c r="C62" s="25" t="s">
        <v>63</v>
      </c>
      <c r="D62" s="59" t="s">
        <v>64</v>
      </c>
      <c r="E62" s="60"/>
      <c r="F62" s="65">
        <v>2</v>
      </c>
      <c r="G62" s="66"/>
      <c r="H62" s="67"/>
      <c r="I62" s="68"/>
      <c r="J62" s="65">
        <f>F62+H62</f>
        <v>2</v>
      </c>
      <c r="K62" s="66"/>
    </row>
    <row r="63" spans="1:16" ht="70.150000000000006" customHeight="1" x14ac:dyDescent="0.2">
      <c r="A63" s="24"/>
      <c r="B63" s="25" t="s">
        <v>65</v>
      </c>
      <c r="C63" s="25" t="s">
        <v>66</v>
      </c>
      <c r="D63" s="59" t="s">
        <v>67</v>
      </c>
      <c r="E63" s="60"/>
      <c r="F63" s="73">
        <v>694997</v>
      </c>
      <c r="G63" s="74"/>
      <c r="H63" s="63">
        <v>0</v>
      </c>
      <c r="I63" s="64"/>
      <c r="J63" s="73">
        <f t="shared" ref="J63:J65" si="4">F63+H63</f>
        <v>694997</v>
      </c>
      <c r="K63" s="74"/>
    </row>
    <row r="64" spans="1:16" ht="48.2" customHeight="1" x14ac:dyDescent="0.2">
      <c r="A64" s="24"/>
      <c r="B64" s="26" t="s">
        <v>68</v>
      </c>
      <c r="C64" s="25" t="s">
        <v>63</v>
      </c>
      <c r="D64" s="59" t="s">
        <v>69</v>
      </c>
      <c r="E64" s="60"/>
      <c r="F64" s="75">
        <v>28.5</v>
      </c>
      <c r="G64" s="76"/>
      <c r="H64" s="63">
        <v>0</v>
      </c>
      <c r="I64" s="64"/>
      <c r="J64" s="75">
        <f t="shared" si="4"/>
        <v>28.5</v>
      </c>
      <c r="K64" s="76"/>
    </row>
    <row r="65" spans="1:11" ht="36.75" customHeight="1" x14ac:dyDescent="0.2">
      <c r="A65" s="24"/>
      <c r="B65" s="26" t="s">
        <v>70</v>
      </c>
      <c r="C65" s="25" t="s">
        <v>63</v>
      </c>
      <c r="D65" s="59" t="s">
        <v>69</v>
      </c>
      <c r="E65" s="60"/>
      <c r="F65" s="77">
        <v>22</v>
      </c>
      <c r="G65" s="78"/>
      <c r="H65" s="63">
        <v>0</v>
      </c>
      <c r="I65" s="64"/>
      <c r="J65" s="77">
        <f t="shared" si="4"/>
        <v>22</v>
      </c>
      <c r="K65" s="78"/>
    </row>
    <row r="66" spans="1:11" ht="22.9" customHeight="1" x14ac:dyDescent="0.2">
      <c r="A66" s="24"/>
      <c r="B66" s="26" t="s">
        <v>71</v>
      </c>
      <c r="C66" s="25" t="s">
        <v>63</v>
      </c>
      <c r="D66" s="59" t="s">
        <v>69</v>
      </c>
      <c r="E66" s="60"/>
      <c r="F66" s="75">
        <v>4.5</v>
      </c>
      <c r="G66" s="76"/>
      <c r="H66" s="63">
        <v>0</v>
      </c>
      <c r="I66" s="64"/>
      <c r="J66" s="75">
        <f>F66+H66</f>
        <v>4.5</v>
      </c>
      <c r="K66" s="76"/>
    </row>
    <row r="67" spans="1:11" ht="23.85" customHeight="1" x14ac:dyDescent="0.2">
      <c r="A67" s="24"/>
      <c r="B67" s="26" t="s">
        <v>72</v>
      </c>
      <c r="C67" s="25" t="s">
        <v>63</v>
      </c>
      <c r="D67" s="59" t="s">
        <v>69</v>
      </c>
      <c r="E67" s="60"/>
      <c r="F67" s="75">
        <v>2</v>
      </c>
      <c r="G67" s="76"/>
      <c r="H67" s="63">
        <v>0</v>
      </c>
      <c r="I67" s="64"/>
      <c r="J67" s="75">
        <f t="shared" ref="J67" si="5">F67+H67</f>
        <v>2</v>
      </c>
      <c r="K67" s="76"/>
    </row>
    <row r="68" spans="1:11" ht="19.149999999999999" customHeight="1" x14ac:dyDescent="0.2">
      <c r="A68" s="24">
        <v>2</v>
      </c>
      <c r="B68" s="22" t="s">
        <v>73</v>
      </c>
      <c r="C68" s="25"/>
      <c r="D68" s="59"/>
      <c r="E68" s="60"/>
      <c r="F68" s="65"/>
      <c r="G68" s="66"/>
      <c r="H68" s="67"/>
      <c r="I68" s="68"/>
      <c r="J68" s="73"/>
      <c r="K68" s="74"/>
    </row>
    <row r="69" spans="1:11" ht="83.65" customHeight="1" x14ac:dyDescent="0.2">
      <c r="A69" s="24"/>
      <c r="B69" s="25" t="s">
        <v>74</v>
      </c>
      <c r="C69" s="25" t="s">
        <v>75</v>
      </c>
      <c r="D69" s="59" t="s">
        <v>76</v>
      </c>
      <c r="E69" s="60"/>
      <c r="F69" s="71">
        <v>1900</v>
      </c>
      <c r="G69" s="72"/>
      <c r="H69" s="71">
        <v>0</v>
      </c>
      <c r="I69" s="72"/>
      <c r="J69" s="71">
        <f t="shared" ref="J69:J70" si="6">F69+H69</f>
        <v>1900</v>
      </c>
      <c r="K69" s="72"/>
    </row>
    <row r="70" spans="1:11" ht="47.65" customHeight="1" x14ac:dyDescent="0.2">
      <c r="A70" s="24"/>
      <c r="B70" s="27" t="s">
        <v>77</v>
      </c>
      <c r="C70" s="25" t="s">
        <v>75</v>
      </c>
      <c r="D70" s="59" t="s">
        <v>76</v>
      </c>
      <c r="E70" s="60"/>
      <c r="F70" s="71">
        <f>F69/F64</f>
        <v>66.666666666666671</v>
      </c>
      <c r="G70" s="72"/>
      <c r="H70" s="71">
        <v>0</v>
      </c>
      <c r="I70" s="72"/>
      <c r="J70" s="71">
        <f t="shared" si="6"/>
        <v>66.666666666666671</v>
      </c>
      <c r="K70" s="72"/>
    </row>
    <row r="71" spans="1:11" ht="51" customHeight="1" x14ac:dyDescent="0.2">
      <c r="A71" s="24"/>
      <c r="B71" s="25" t="s">
        <v>78</v>
      </c>
      <c r="C71" s="25" t="s">
        <v>75</v>
      </c>
      <c r="D71" s="59" t="s">
        <v>79</v>
      </c>
      <c r="E71" s="60"/>
      <c r="F71" s="71">
        <v>1784</v>
      </c>
      <c r="G71" s="72"/>
      <c r="H71" s="71">
        <v>0</v>
      </c>
      <c r="I71" s="72"/>
      <c r="J71" s="71">
        <f>F71+H71</f>
        <v>1784</v>
      </c>
      <c r="K71" s="72"/>
    </row>
    <row r="72" spans="1:11" ht="53.1" customHeight="1" x14ac:dyDescent="0.2">
      <c r="A72" s="24"/>
      <c r="B72" s="25" t="s">
        <v>80</v>
      </c>
      <c r="C72" s="25" t="s">
        <v>63</v>
      </c>
      <c r="D72" s="59" t="s">
        <v>79</v>
      </c>
      <c r="E72" s="60"/>
      <c r="F72" s="71">
        <v>1359</v>
      </c>
      <c r="G72" s="72"/>
      <c r="H72" s="71">
        <v>0</v>
      </c>
      <c r="I72" s="72"/>
      <c r="J72" s="71">
        <f>F72+H72</f>
        <v>1359</v>
      </c>
      <c r="K72" s="72"/>
    </row>
    <row r="73" spans="1:11" ht="47.65" customHeight="1" x14ac:dyDescent="0.2">
      <c r="A73" s="24"/>
      <c r="B73" s="25" t="s">
        <v>81</v>
      </c>
      <c r="C73" s="25" t="s">
        <v>63</v>
      </c>
      <c r="D73" s="59" t="s">
        <v>79</v>
      </c>
      <c r="E73" s="60"/>
      <c r="F73" s="71">
        <v>270</v>
      </c>
      <c r="G73" s="72"/>
      <c r="H73" s="71">
        <v>0</v>
      </c>
      <c r="I73" s="72"/>
      <c r="J73" s="71">
        <f>F73+H73</f>
        <v>270</v>
      </c>
      <c r="K73" s="72"/>
    </row>
    <row r="74" spans="1:11" ht="47.65" customHeight="1" x14ac:dyDescent="0.2">
      <c r="A74" s="24"/>
      <c r="B74" s="25" t="s">
        <v>82</v>
      </c>
      <c r="C74" s="25" t="s">
        <v>63</v>
      </c>
      <c r="D74" s="59" t="s">
        <v>79</v>
      </c>
      <c r="E74" s="60"/>
      <c r="F74" s="71">
        <v>5730</v>
      </c>
      <c r="G74" s="72"/>
      <c r="H74" s="71">
        <v>0</v>
      </c>
      <c r="I74" s="72"/>
      <c r="J74" s="71">
        <f>F74+H74</f>
        <v>5730</v>
      </c>
      <c r="K74" s="72"/>
    </row>
    <row r="75" spans="1:11" ht="38.1" customHeight="1" x14ac:dyDescent="0.2">
      <c r="A75" s="24"/>
      <c r="B75" s="25" t="s">
        <v>83</v>
      </c>
      <c r="C75" s="25"/>
      <c r="D75" s="59" t="s">
        <v>79</v>
      </c>
      <c r="E75" s="60"/>
      <c r="F75" s="71">
        <v>2253</v>
      </c>
      <c r="G75" s="72"/>
      <c r="H75" s="71">
        <v>0</v>
      </c>
      <c r="I75" s="72"/>
      <c r="J75" s="71">
        <f>F75+H75</f>
        <v>2253</v>
      </c>
      <c r="K75" s="72"/>
    </row>
    <row r="76" spans="1:11" ht="21.2" customHeight="1" x14ac:dyDescent="0.2">
      <c r="A76" s="24">
        <v>3</v>
      </c>
      <c r="B76" s="22" t="s">
        <v>84</v>
      </c>
      <c r="C76" s="25"/>
      <c r="D76" s="59"/>
      <c r="E76" s="60"/>
      <c r="F76" s="69"/>
      <c r="G76" s="70"/>
      <c r="H76" s="65"/>
      <c r="I76" s="66"/>
      <c r="J76" s="65"/>
      <c r="K76" s="66"/>
    </row>
    <row r="77" spans="1:11" ht="44.85" customHeight="1" x14ac:dyDescent="0.2">
      <c r="A77" s="24"/>
      <c r="B77" s="27" t="s">
        <v>85</v>
      </c>
      <c r="C77" s="25" t="s">
        <v>66</v>
      </c>
      <c r="D77" s="59" t="s">
        <v>76</v>
      </c>
      <c r="E77" s="60"/>
      <c r="F77" s="61">
        <f>D56/F69</f>
        <v>718.8542105263158</v>
      </c>
      <c r="G77" s="62"/>
      <c r="H77" s="63">
        <f>F56/F69</f>
        <v>11.115263157894736</v>
      </c>
      <c r="I77" s="64"/>
      <c r="J77" s="61">
        <f t="shared" ref="J77:J80" si="7">F77+H77</f>
        <v>729.96947368421058</v>
      </c>
      <c r="K77" s="62"/>
    </row>
    <row r="78" spans="1:11" ht="51.6" customHeight="1" x14ac:dyDescent="0.2">
      <c r="A78" s="24"/>
      <c r="B78" s="27" t="s">
        <v>86</v>
      </c>
      <c r="C78" s="25" t="s">
        <v>66</v>
      </c>
      <c r="D78" s="59" t="s">
        <v>76</v>
      </c>
      <c r="E78" s="60"/>
      <c r="F78" s="61">
        <f>ROUND(D56/F64,2)</f>
        <v>47923.61</v>
      </c>
      <c r="G78" s="62"/>
      <c r="H78" s="63">
        <f>ROUND(F56/F64,2)</f>
        <v>741.02</v>
      </c>
      <c r="I78" s="64"/>
      <c r="J78" s="61">
        <f t="shared" si="7"/>
        <v>48664.63</v>
      </c>
      <c r="K78" s="62"/>
    </row>
    <row r="79" spans="1:11" ht="51.75" customHeight="1" x14ac:dyDescent="0.2">
      <c r="A79" s="24"/>
      <c r="B79" s="27" t="s">
        <v>87</v>
      </c>
      <c r="C79" s="25" t="s">
        <v>66</v>
      </c>
      <c r="D79" s="59" t="s">
        <v>76</v>
      </c>
      <c r="E79" s="60"/>
      <c r="F79" s="61">
        <f>D56/F62</f>
        <v>682911.5</v>
      </c>
      <c r="G79" s="62"/>
      <c r="H79" s="63">
        <v>0</v>
      </c>
      <c r="I79" s="64"/>
      <c r="J79" s="61">
        <f t="shared" si="7"/>
        <v>682911.5</v>
      </c>
      <c r="K79" s="62"/>
    </row>
    <row r="80" spans="1:11" ht="25.9" customHeight="1" x14ac:dyDescent="0.2">
      <c r="A80" s="24"/>
      <c r="B80" s="27" t="s">
        <v>88</v>
      </c>
      <c r="C80" s="25" t="s">
        <v>89</v>
      </c>
      <c r="D80" s="59" t="s">
        <v>76</v>
      </c>
      <c r="E80" s="60"/>
      <c r="F80" s="61">
        <f>262*F69</f>
        <v>497800</v>
      </c>
      <c r="G80" s="62"/>
      <c r="H80" s="63">
        <v>0</v>
      </c>
      <c r="I80" s="64"/>
      <c r="J80" s="61">
        <f t="shared" si="7"/>
        <v>497800</v>
      </c>
      <c r="K80" s="62"/>
    </row>
    <row r="81" spans="1:15" ht="21.95" customHeight="1" x14ac:dyDescent="0.2">
      <c r="A81" s="24">
        <v>4</v>
      </c>
      <c r="B81" s="22" t="s">
        <v>90</v>
      </c>
      <c r="C81" s="25"/>
      <c r="D81" s="59"/>
      <c r="E81" s="60"/>
      <c r="F81" s="65"/>
      <c r="G81" s="66"/>
      <c r="H81" s="67"/>
      <c r="I81" s="68"/>
      <c r="J81" s="65"/>
      <c r="K81" s="66"/>
    </row>
    <row r="82" spans="1:15" ht="67.900000000000006" customHeight="1" x14ac:dyDescent="0.2">
      <c r="A82" s="24"/>
      <c r="B82" s="25" t="s">
        <v>91</v>
      </c>
      <c r="C82" s="23" t="s">
        <v>92</v>
      </c>
      <c r="D82" s="51" t="s">
        <v>76</v>
      </c>
      <c r="E82" s="52"/>
      <c r="F82" s="45">
        <v>100</v>
      </c>
      <c r="G82" s="46"/>
      <c r="H82" s="53">
        <v>0</v>
      </c>
      <c r="I82" s="54"/>
      <c r="J82" s="49">
        <f>F82+H82</f>
        <v>100</v>
      </c>
      <c r="K82" s="49"/>
      <c r="O82" s="37"/>
    </row>
    <row r="83" spans="1:15" ht="30.6" customHeight="1" x14ac:dyDescent="0.2">
      <c r="A83" s="23"/>
      <c r="B83" s="25" t="s">
        <v>93</v>
      </c>
      <c r="C83" s="23" t="s">
        <v>89</v>
      </c>
      <c r="D83" s="51" t="s">
        <v>94</v>
      </c>
      <c r="E83" s="52"/>
      <c r="F83" s="55">
        <v>262</v>
      </c>
      <c r="G83" s="56"/>
      <c r="H83" s="57">
        <v>0</v>
      </c>
      <c r="I83" s="58"/>
      <c r="J83" s="49">
        <f t="shared" ref="J83:J84" si="8">F83+H83</f>
        <v>262</v>
      </c>
      <c r="K83" s="49"/>
      <c r="O83" s="37"/>
    </row>
    <row r="84" spans="1:15" ht="53.45" customHeight="1" x14ac:dyDescent="0.2">
      <c r="A84" s="24"/>
      <c r="B84" s="25" t="s">
        <v>95</v>
      </c>
      <c r="C84" s="25" t="s">
        <v>92</v>
      </c>
      <c r="D84" s="44" t="s">
        <v>94</v>
      </c>
      <c r="E84" s="44"/>
      <c r="F84" s="45">
        <v>81</v>
      </c>
      <c r="G84" s="46"/>
      <c r="H84" s="47">
        <v>0</v>
      </c>
      <c r="I84" s="48"/>
      <c r="J84" s="49">
        <f t="shared" si="8"/>
        <v>81</v>
      </c>
      <c r="K84" s="49"/>
      <c r="O84" s="37"/>
    </row>
    <row r="85" spans="1:15" s="30" customFormat="1" ht="37.5" customHeight="1" x14ac:dyDescent="0.25">
      <c r="A85" s="42" t="s">
        <v>96</v>
      </c>
      <c r="B85" s="42"/>
      <c r="C85" s="28"/>
      <c r="D85" s="28"/>
      <c r="E85" s="29"/>
      <c r="F85" s="28"/>
      <c r="G85" s="28"/>
      <c r="H85" s="50" t="s">
        <v>97</v>
      </c>
      <c r="I85" s="50"/>
      <c r="J85" s="50"/>
      <c r="K85" s="50"/>
      <c r="O85" s="33"/>
    </row>
    <row r="86" spans="1:15" s="30" customFormat="1" ht="15.75" x14ac:dyDescent="0.25">
      <c r="A86" s="42"/>
      <c r="B86" s="42"/>
      <c r="C86" s="28"/>
      <c r="D86" s="28"/>
      <c r="E86" s="31" t="s">
        <v>98</v>
      </c>
      <c r="F86" s="32"/>
      <c r="G86" s="32"/>
      <c r="H86" s="38" t="s">
        <v>99</v>
      </c>
      <c r="I86" s="39"/>
      <c r="J86" s="39"/>
      <c r="K86" s="39"/>
      <c r="O86" s="33"/>
    </row>
    <row r="87" spans="1:15" s="30" customFormat="1" ht="53.45" customHeight="1" x14ac:dyDescent="0.25">
      <c r="A87" s="42" t="s">
        <v>100</v>
      </c>
      <c r="B87" s="42"/>
      <c r="C87" s="28"/>
      <c r="D87" s="28"/>
      <c r="E87" s="31"/>
      <c r="F87" s="28"/>
      <c r="G87" s="28"/>
      <c r="H87" s="39"/>
      <c r="I87" s="39"/>
      <c r="J87" s="39"/>
      <c r="K87" s="39"/>
    </row>
    <row r="88" spans="1:15" s="30" customFormat="1" ht="18.75" customHeight="1" x14ac:dyDescent="0.25">
      <c r="A88" s="42" t="s">
        <v>101</v>
      </c>
      <c r="B88" s="42"/>
      <c r="C88" s="28"/>
      <c r="D88" s="28"/>
      <c r="E88" s="29"/>
      <c r="F88" s="28"/>
      <c r="G88" s="28"/>
      <c r="H88" s="43" t="s">
        <v>102</v>
      </c>
      <c r="I88" s="43"/>
      <c r="J88" s="43"/>
      <c r="K88" s="43"/>
    </row>
    <row r="89" spans="1:15" s="30" customFormat="1" ht="19.5" customHeight="1" x14ac:dyDescent="0.2">
      <c r="B89" s="28"/>
      <c r="C89" s="34"/>
      <c r="D89" s="28"/>
      <c r="E89" s="31" t="s">
        <v>98</v>
      </c>
      <c r="F89" s="31"/>
      <c r="G89" s="32"/>
      <c r="H89" s="38" t="s">
        <v>99</v>
      </c>
      <c r="I89" s="39"/>
      <c r="J89" s="39"/>
      <c r="K89" s="39"/>
    </row>
    <row r="90" spans="1:15" s="30" customFormat="1" ht="38.25" customHeight="1" x14ac:dyDescent="0.2">
      <c r="A90" s="34" t="s">
        <v>103</v>
      </c>
      <c r="B90" s="28"/>
      <c r="C90" s="34"/>
      <c r="D90" s="28"/>
      <c r="E90" s="31"/>
      <c r="F90" s="31"/>
      <c r="G90" s="32"/>
      <c r="H90" s="35"/>
      <c r="I90" s="31"/>
      <c r="J90" s="31"/>
      <c r="K90" s="31"/>
    </row>
    <row r="91" spans="1:15" s="30" customFormat="1" ht="21.75" customHeight="1" x14ac:dyDescent="0.2">
      <c r="A91" s="36"/>
      <c r="B91" s="40" t="s">
        <v>104</v>
      </c>
      <c r="C91" s="40"/>
      <c r="D91" s="40"/>
      <c r="E91" s="36"/>
      <c r="F91" s="36"/>
      <c r="G91" s="36"/>
      <c r="H91" s="36"/>
      <c r="I91" s="36"/>
      <c r="J91" s="36"/>
      <c r="K91" s="36"/>
    </row>
    <row r="92" spans="1:15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5" x14ac:dyDescent="0.2">
      <c r="A93" s="41"/>
      <c r="B93" s="41"/>
    </row>
    <row r="94" spans="1:15" ht="12.75" customHeight="1" x14ac:dyDescent="0.2">
      <c r="A94" s="41"/>
      <c r="B94" s="41"/>
    </row>
  </sheetData>
  <mergeCells count="195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5:H35"/>
    <mergeCell ref="A37:K37"/>
    <mergeCell ref="A39:K39"/>
    <mergeCell ref="B41:H41"/>
    <mergeCell ref="B42:H42"/>
    <mergeCell ref="A44:H44"/>
    <mergeCell ref="A28:K28"/>
    <mergeCell ref="A29:K29"/>
    <mergeCell ref="A30:K30"/>
    <mergeCell ref="A31:K31"/>
    <mergeCell ref="A32:K32"/>
    <mergeCell ref="B34:H34"/>
    <mergeCell ref="A45:I45"/>
    <mergeCell ref="B46:C46"/>
    <mergeCell ref="D46:E46"/>
    <mergeCell ref="F46:G46"/>
    <mergeCell ref="H46:I46"/>
    <mergeCell ref="B47:C47"/>
    <mergeCell ref="D47:E47"/>
    <mergeCell ref="F47:G47"/>
    <mergeCell ref="H47:I47"/>
    <mergeCell ref="A51:H51"/>
    <mergeCell ref="A52:I52"/>
    <mergeCell ref="A53:C53"/>
    <mergeCell ref="D53:E53"/>
    <mergeCell ref="F53:G53"/>
    <mergeCell ref="H53:I53"/>
    <mergeCell ref="B48:C48"/>
    <mergeCell ref="D48:E48"/>
    <mergeCell ref="F48:G48"/>
    <mergeCell ref="H48:I48"/>
    <mergeCell ref="A49:C49"/>
    <mergeCell ref="D49:E49"/>
    <mergeCell ref="F49:G49"/>
    <mergeCell ref="H49:I49"/>
    <mergeCell ref="A56:C56"/>
    <mergeCell ref="D56:E56"/>
    <mergeCell ref="F56:G56"/>
    <mergeCell ref="H56:I56"/>
    <mergeCell ref="A58:H58"/>
    <mergeCell ref="D59:E59"/>
    <mergeCell ref="F59:G59"/>
    <mergeCell ref="H59:I59"/>
    <mergeCell ref="A54:C54"/>
    <mergeCell ref="D54:E54"/>
    <mergeCell ref="F54:G54"/>
    <mergeCell ref="H54:I54"/>
    <mergeCell ref="A55:C55"/>
    <mergeCell ref="D55:E55"/>
    <mergeCell ref="F55:G55"/>
    <mergeCell ref="H55:I55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A85:B85"/>
    <mergeCell ref="H85:K85"/>
    <mergeCell ref="D82:E82"/>
    <mergeCell ref="F82:G82"/>
    <mergeCell ref="H82:I82"/>
    <mergeCell ref="J82:K82"/>
    <mergeCell ref="D83:E83"/>
    <mergeCell ref="F83:G83"/>
    <mergeCell ref="H83:I83"/>
    <mergeCell ref="J83:K83"/>
    <mergeCell ref="H89:K89"/>
    <mergeCell ref="B91:D91"/>
    <mergeCell ref="A93:B93"/>
    <mergeCell ref="A94:B94"/>
    <mergeCell ref="A86:B86"/>
    <mergeCell ref="H86:K86"/>
    <mergeCell ref="A87:B87"/>
    <mergeCell ref="H87:K87"/>
    <mergeCell ref="A88:B88"/>
    <mergeCell ref="H88:K88"/>
  </mergeCells>
  <pageMargins left="0.23622047244094491" right="0.23622047244094491" top="0.35433070866141736" bottom="0.15748031496062992" header="0.31496062992125984" footer="0.31496062992125984"/>
  <pageSetup paperSize="9" scale="63" fitToHeight="4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2024-12-30T11:58:45Z</dcterms:created>
  <dcterms:modified xsi:type="dcterms:W3CDTF">2024-12-30T13:43:40Z</dcterms:modified>
</cp:coreProperties>
</file>