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Грудень\3012\Паспорт освіта\"/>
    </mc:Choice>
  </mc:AlternateContent>
  <bookViews>
    <workbookView xWindow="435" yWindow="75" windowWidth="25245" windowHeight="9615"/>
  </bookViews>
  <sheets>
    <sheet name="0611033" sheetId="1" r:id="rId1"/>
  </sheets>
  <definedNames>
    <definedName name="_xlnm.Print_Area" localSheetId="0">'0611033'!$A$1:$K$84</definedName>
  </definedNames>
  <calcPr calcId="152511"/>
</workbook>
</file>

<file path=xl/calcChain.xml><?xml version="1.0" encoding="utf-8"?>
<calcChain xmlns="http://schemas.openxmlformats.org/spreadsheetml/2006/main">
  <c r="J76" i="1" l="1"/>
  <c r="J75" i="1"/>
  <c r="J74" i="1"/>
  <c r="F72" i="1"/>
  <c r="J72" i="1" s="1"/>
  <c r="F69" i="1"/>
  <c r="J69" i="1" s="1"/>
  <c r="J66" i="1"/>
  <c r="J64" i="1"/>
  <c r="J63" i="1"/>
  <c r="F62" i="1"/>
  <c r="J62" i="1" s="1"/>
  <c r="J61" i="1"/>
  <c r="J60" i="1"/>
  <c r="F46" i="1"/>
  <c r="F52" i="1" s="1"/>
  <c r="F53" i="1" s="1"/>
  <c r="D45" i="1"/>
  <c r="D46" i="1" s="1"/>
  <c r="D52" i="1" s="1"/>
  <c r="D53" i="1" s="1"/>
  <c r="F59" i="1" s="1"/>
  <c r="F70" i="1" l="1"/>
  <c r="J70" i="1" s="1"/>
  <c r="F71" i="1"/>
  <c r="J71" i="1" s="1"/>
  <c r="J59" i="1"/>
  <c r="F68" i="1"/>
  <c r="J68" i="1" s="1"/>
  <c r="H45" i="1"/>
  <c r="H46" i="1" s="1"/>
  <c r="H52" i="1" s="1"/>
  <c r="H53" i="1" s="1"/>
</calcChain>
</file>

<file path=xl/sharedStrings.xml><?xml version="1.0" encoding="utf-8"?>
<sst xmlns="http://schemas.openxmlformats.org/spreadsheetml/2006/main" count="131" uniqueCount="97">
  <si>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</si>
  <si>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2024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</si>
  <si>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</si>
  <si>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</si>
  <si>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</si>
  <si>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</si>
  <si>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</si>
  <si>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</si>
  <si>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0611033   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</si>
  <si>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1033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</si>
  <si>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0922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</si>
  <si>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Надання загальної середньої освіти спеціалізованими закладами загальної середньої освіти за рахунок освітньої субвенції</t>
  </si>
  <si>
    <t>2256400000
(код бюджету)</t>
  </si>
  <si>
    <r>
      <t xml:space="preserve">
4. Обсяг бюджетних призначень / бюджетних асигнувань — 9 475 350,00 гривень, у тому числі загального фонду — 9 475 350,00 гривень, та спеціального фонду — 0,00 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</si>
  <si>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</si>
  <si>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 к/96-ВР  (із змінами і доповненнями)</t>
  </si>
  <si>
    <t>Бюджетний кодекс України від 08.07.2010 року № 2456-VІ   (із змінами і доповненнями)</t>
  </si>
  <si>
    <t>Закон України  від 05.09.2017 року № 2145- VІІI   “Про освіту”(із змінами і доповненнями)</t>
  </si>
  <si>
    <t>Закон України від 16.01.2020 року № 463-IX  “Про повну загальну середню освіту” (із змінами і доповненнями)</t>
  </si>
  <si>
    <t xml:space="preserve">Закон України від 09.11.2023 року № 3460-IX  "Про Державний бюджет України на 2024 рік" </t>
  </si>
  <si>
    <t>Наказ Міністерства фінансів України  від 26.08.2014 року № 836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</si>
  <si>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від 20.09.2017 року № 793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</si>
  <si>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від 30.11.2020 року № 1480 "Про затвердження Методичних рекомендацій з питань формування внутрішньої системи забезпечення якості освіти у закладах загальної середньої освіти"  (із змінами і доповненнями)</t>
  </si>
  <si>
    <t>Наказ Міністерства освіти і науки України  від 16.04.2024 року № 521  "Про затвердження Типового переліку результативних показників бюджетних програм місцевих бюджетів у галузі «Освіта»"  (із змінами і доповненнями)</t>
  </si>
  <si>
    <t>Наказ  Міністерства освіти і науки України від 26.09.2005 року № 557   "Про впорядкування умов оплати праці та затвердження схем тарифних розрядів працівників навчальних закладів, установ освіти та наукових установ"  (із змінами і доповненнями)</t>
  </si>
  <si>
    <r>
      <t xml:space="preserve">Наказ  Міністерства освіти і науки України від 15.04.1993 року  </t>
    </r>
    <r>
      <rPr>
        <i/>
        <u/>
        <sz val="12"/>
        <rFont val="Times New Roman"/>
        <family val="1"/>
        <charset val="204"/>
      </rPr>
      <t xml:space="preserve">№ </t>
    </r>
    <r>
      <rPr>
        <u/>
        <sz val="12"/>
        <rFont val="Times New Roman"/>
        <family val="1"/>
        <charset val="204"/>
      </rPr>
      <t>102 "Про затвердження Інструкції про порядок обчислення заробітної плати працівників освіти "  (із змінами і доповненнями)</t>
    </r>
  </si>
  <si>
    <t>Постанова Кабінету Міністрів України  від 14.06.2000  року № 963 "Про затвердження переліку посад педагогічних та науково-педагогіних працівників"  (із змінами)</t>
  </si>
  <si>
    <t>Постанова Кабінету Міністрів України   від 30.08.2002 року № 1298 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</si>
  <si>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  від 5.11.1999 року № 2061"Про затвердження Положення про заклад спеціалізованої освіти спортивного профілю із специфічними умовами навчання" 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</si>
  <si>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</si>
  <si>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 Кабінету Міністрів України від 14.01.2015 року № 6  “Деякі питання надання освітньої субвенції з державного бюджету місцевим бюджетам”  (із змінами і доповненнями)</t>
  </si>
  <si>
    <t>Постанова Кабінету Міністрів України від 28.12.2021 року  № 1391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</si>
  <si>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</si>
  <si>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21.12.2023 року № 15 "Про бюджет Хмельницької міської територіальної громади на 2024 рік"</t>
  </si>
  <si>
    <t>Рішення сесії Хмельницької міської ради від 17.10.2024 року № 3 "Про внесення змін до бюджету Хмельницької міської територіальної громади на 2024 рік"</t>
  </si>
  <si>
    <t>Рішення сесії Хмельницької міської ради від 11.12.2024 року № 8 "Про внесення змін до бюджету Хмельницької міської територіальної громади на 2024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</si>
  <si>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</si>
  <si>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</si>
  <si>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</si>
  <si>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 xml:space="preserve">Забезпечення права дітей на доступність і безоплатність здобуття повної загальної середньої освіти у спеціалізованих закладах загальної середньої освіти, забезпечення необхідних умов функціонування і розвитку загальної середньої освіти за рахунок освітньої субвенції </t>
  </si>
  <si>
    <r>
      <t>7. Мета бюджетної програми:</t>
    </r>
    <r>
      <rPr>
        <u/>
        <sz val="12"/>
        <rFont val="Times New Roman"/>
        <family val="1"/>
        <charset val="204"/>
      </rPr>
      <t xml:space="preserve"> Забезпечення надання повної загальної середньої освіти спеціалізованими закладами загальної середньої освіти за рахунок освітньої субвенції </t>
    </r>
  </si>
  <si>
    <t> 8.Завдання бюджетної програми:</t>
  </si>
  <si>
    <t>Завдання</t>
  </si>
  <si>
    <t>Забезпечення надання належної освіти та відповідних умов перебування учнів у спеціалізованих закладах загальної середньої освіти за рахунок освітньої субвенції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</si>
  <si>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</si>
  <si>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</si>
  <si>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</si>
  <si>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</si>
  <si>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</si>
  <si>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</si>
  <si>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оплати праці з нарахуваннями на неї педагогічним працівникам за рахунок освітньої субвенції з Державного бюджету в спеціалізованих закладах загальної середньої освіти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</si>
  <si>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</si>
  <si>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</si>
  <si>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</si>
  <si>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        2022-2026 роки (із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</si>
  <si>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</si>
  <si>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</si>
  <si>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</si>
  <si>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</si>
  <si>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</si>
  <si>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 xml:space="preserve">Обсяг витрат </t>
  </si>
  <si>
    <t>грн</t>
  </si>
  <si>
    <t>Рішення сесії від 21.12.2023 року № 15; рішення сесії від 17.10.2024 року № 3; рішення сесії від 11.12.2024 року № 8</t>
  </si>
  <si>
    <t>Кількість закладів</t>
  </si>
  <si>
    <t>од.</t>
  </si>
  <si>
    <t>Мережа шкіл,звіт ЗНЗ - 1</t>
  </si>
  <si>
    <t>Кількість класів</t>
  </si>
  <si>
    <t>Усього середньорічне число ставок/штатних одиниць у тому числі:</t>
  </si>
  <si>
    <t>Штатний розпис</t>
  </si>
  <si>
    <t>педагогічного персоналу</t>
  </si>
  <si>
    <t>адмінперсоналу (за умовами оплати віднесених до педагогічного персоналу)</t>
  </si>
  <si>
    <t>продукту</t>
  </si>
  <si>
    <t>Середня кількість учнів (дівчат/хлопців)</t>
  </si>
  <si>
    <t>осіб</t>
  </si>
  <si>
    <t>ефективності</t>
  </si>
  <si>
    <t>Витрати на одного здобувача освіти</t>
  </si>
  <si>
    <t>Розрахунок</t>
  </si>
  <si>
    <t>Середня наповнюваність класів</t>
  </si>
  <si>
    <t>Кількість учнів на одну штатну одиницю</t>
  </si>
  <si>
    <t>Середній розмір заробітної плати (розрахунковий)</t>
  </si>
  <si>
    <t>Діто-дні відвідування</t>
  </si>
  <si>
    <t>днів</t>
  </si>
  <si>
    <t>якості</t>
  </si>
  <si>
    <t>Зростання середньорічної заробітної плати педагогічних працівників закладів загальної середньої освіти</t>
  </si>
  <si>
    <t>%</t>
  </si>
  <si>
    <t>Динаміка збільшення чисельності учнів відповідно до фактичного показника попереднього року</t>
  </si>
  <si>
    <t>Рівень забезпечення видатками на заробітну плату</t>
  </si>
  <si>
    <t xml:space="preserve">В.о. директора Департаменту освіти та науки   </t>
  </si>
  <si>
    <t>Олександр ХМЕЛІВСЬКИЙ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</si>
  <si>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</si>
  <si>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</si>
  <si>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</si>
  <si>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</si>
  <si>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</si>
  <si>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</si>
  <si>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</si>
  <si>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26 грудня 2024 року № 278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</si>
</sst>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#,##0.00\ _₽"/>
    <numFmt numFmtId="165" formatCode="#,##0.0\ _₴"/>
    <numFmt numFmtId="166" formatCode="#,##0.00\ _₴"/>
    <numFmt numFmtId="167" formatCode="#,##0\ _₴"/>
  </numFmts>
  <fonts count="30" x14ac:knownFonts="1">
    <font>
      <sz val="10"/>
      <color rgb="FF000000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u/>
      <sz val="12"/>
      <color rgb="FF000000"/>
      <name val="Times New Roman"/>
      <family val="1"/>
      <charset val="204"/>
    </font>
    <font>
      <i/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1" fillId="0" borderId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/>
    <xf numFmtId="0" fontId="21" fillId="0" borderId="0"/>
    <xf numFmtId="0" fontId="2" fillId="0" borderId="0"/>
    <xf numFmtId="0" fontId="25" fillId="0" borderId="0"/>
    <xf numFmtId="0" fontId="21" fillId="0" borderId="0"/>
    <xf numFmtId="0" fontId="27" fillId="0" borderId="0"/>
    <xf numFmtId="0" fontId="28" fillId="0" borderId="0"/>
    <xf numFmtId="0" fontId="1" fillId="0" borderId="0"/>
    <xf numFmtId="0" fontId="19" fillId="16" borderId="13" applyNumberFormat="0" applyFont="0" applyAlignment="0" applyProtection="0"/>
    <xf numFmtId="0" fontId="29" fillId="0" borderId="0"/>
    <xf numFmtId="43" fontId="2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center" vertical="center" wrapText="1" shrinkToFit="1"/>
    </xf>
    <xf numFmtId="3" fontId="9" fillId="0" borderId="0" xfId="0" applyNumberFormat="1" applyFont="1" applyFill="1" applyBorder="1" applyAlignment="1">
      <alignment horizontal="center" vertical="center" wrapText="1" shrinkToFit="1"/>
    </xf>
    <xf numFmtId="1" fontId="9" fillId="0" borderId="1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1" fontId="14" fillId="0" borderId="0" xfId="0" applyNumberFormat="1" applyFont="1" applyFill="1" applyBorder="1" applyAlignment="1">
      <alignment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4" fontId="9" fillId="0" borderId="0" xfId="0" applyNumberFormat="1" applyFont="1" applyFill="1" applyBorder="1" applyAlignment="1">
      <alignment vertical="center" wrapText="1" shrinkToFit="1"/>
    </xf>
    <xf numFmtId="164" fontId="2" fillId="0" borderId="0" xfId="0" applyNumberFormat="1" applyFont="1" applyFill="1" applyBorder="1" applyAlignment="1">
      <alignment horizontal="left" vertical="center" wrapText="1"/>
    </xf>
    <xf numFmtId="4" fontId="9" fillId="0" borderId="0" xfId="0" applyNumberFormat="1" applyFont="1" applyFill="1" applyBorder="1" applyAlignment="1">
      <alignment horizontal="center" vertical="center" wrapText="1" shrinkToFit="1"/>
    </xf>
    <xf numFmtId="4" fontId="2" fillId="0" borderId="0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wrapText="1"/>
    </xf>
    <xf numFmtId="0" fontId="10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165" fontId="17" fillId="0" borderId="3" xfId="0" applyNumberFormat="1" applyFont="1" applyFill="1" applyBorder="1" applyAlignment="1">
      <alignment horizontal="center" vertical="center" wrapText="1"/>
    </xf>
    <xf numFmtId="165" fontId="17" fillId="0" borderId="5" xfId="0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165" fontId="9" fillId="0" borderId="3" xfId="1" applyNumberFormat="1" applyFont="1" applyFill="1" applyBorder="1" applyAlignment="1">
      <alignment horizontal="center" vertical="center" wrapText="1"/>
    </xf>
    <xf numFmtId="165" fontId="9" fillId="0" borderId="5" xfId="1" applyNumberFormat="1" applyFont="1" applyFill="1" applyBorder="1" applyAlignment="1">
      <alignment horizontal="center" vertical="center" wrapText="1"/>
    </xf>
    <xf numFmtId="167" fontId="9" fillId="0" borderId="3" xfId="1" applyNumberFormat="1" applyFont="1" applyFill="1" applyBorder="1" applyAlignment="1">
      <alignment horizontal="center" vertical="center" wrapText="1" shrinkToFit="1"/>
    </xf>
    <xf numFmtId="167" fontId="9" fillId="0" borderId="5" xfId="1" applyNumberFormat="1" applyFont="1" applyFill="1" applyBorder="1" applyAlignment="1">
      <alignment horizontal="center" vertical="center" wrapText="1" shrinkToFit="1"/>
    </xf>
    <xf numFmtId="165" fontId="9" fillId="0" borderId="3" xfId="1" applyNumberFormat="1" applyFont="1" applyFill="1" applyBorder="1" applyAlignment="1">
      <alignment horizontal="center" vertical="center" wrapText="1" shrinkToFit="1"/>
    </xf>
    <xf numFmtId="165" fontId="9" fillId="0" borderId="5" xfId="1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left" vertical="center" wrapText="1"/>
    </xf>
    <xf numFmtId="167" fontId="3" fillId="0" borderId="2" xfId="0" applyNumberFormat="1" applyFont="1" applyFill="1" applyBorder="1" applyAlignment="1">
      <alignment horizontal="center" vertical="center" wrapText="1"/>
    </xf>
    <xf numFmtId="167" fontId="3" fillId="0" borderId="2" xfId="0" applyNumberFormat="1" applyFont="1" applyFill="1" applyBorder="1" applyAlignment="1">
      <alignment horizontal="center"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1" fontId="16" fillId="0" borderId="2" xfId="0" applyNumberFormat="1" applyFont="1" applyFill="1" applyBorder="1" applyAlignment="1">
      <alignment horizontal="center" vertical="center" wrapText="1"/>
    </xf>
    <xf numFmtId="1" fontId="16" fillId="0" borderId="2" xfId="0" applyNumberFormat="1" applyFont="1" applyFill="1" applyBorder="1" applyAlignment="1">
      <alignment horizontal="center" vertical="center" wrapText="1" shrinkToFit="1"/>
    </xf>
    <xf numFmtId="166" fontId="9" fillId="0" borderId="3" xfId="0" applyNumberFormat="1" applyFont="1" applyFill="1" applyBorder="1" applyAlignment="1">
      <alignment horizontal="center" vertical="center" wrapText="1" shrinkToFit="1"/>
    </xf>
    <xf numFmtId="166" fontId="9" fillId="0" borderId="5" xfId="0" applyNumberFormat="1" applyFont="1" applyFill="1" applyBorder="1" applyAlignment="1">
      <alignment horizontal="center" vertical="center" wrapText="1" shrinkToFit="1"/>
    </xf>
    <xf numFmtId="166" fontId="9" fillId="0" borderId="3" xfId="0" applyNumberFormat="1" applyFont="1" applyFill="1" applyBorder="1" applyAlignment="1">
      <alignment horizontal="center" vertical="center" wrapText="1"/>
    </xf>
    <xf numFmtId="166" fontId="9" fillId="0" borderId="5" xfId="0" applyNumberFormat="1" applyFont="1" applyFill="1" applyBorder="1" applyAlignment="1">
      <alignment horizontal="center" vertical="center" wrapText="1"/>
    </xf>
    <xf numFmtId="1" fontId="16" fillId="0" borderId="3" xfId="0" applyNumberFormat="1" applyFont="1" applyFill="1" applyBorder="1" applyAlignment="1">
      <alignment horizontal="center" vertical="center" wrapText="1" shrinkToFit="1"/>
    </xf>
    <xf numFmtId="1" fontId="16" fillId="0" borderId="5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 shrinkToFi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2" fontId="3" fillId="0" borderId="3" xfId="0" applyNumberFormat="1" applyFont="1" applyFill="1" applyBorder="1" applyAlignment="1">
      <alignment horizontal="center" vertical="center" wrapText="1" shrinkToFit="1"/>
    </xf>
    <xf numFmtId="2" fontId="3" fillId="0" borderId="5" xfId="0" applyNumberFormat="1" applyFont="1" applyFill="1" applyBorder="1" applyAlignment="1">
      <alignment horizontal="center" vertical="center" wrapText="1" shrinkToFit="1"/>
    </xf>
    <xf numFmtId="4" fontId="9" fillId="0" borderId="3" xfId="0" applyNumberFormat="1" applyFont="1" applyFill="1" applyBorder="1" applyAlignment="1">
      <alignment horizontal="center" vertical="center" wrapText="1" shrinkToFit="1"/>
    </xf>
    <xf numFmtId="4" fontId="9" fillId="0" borderId="5" xfId="0" applyNumberFormat="1" applyFont="1" applyFill="1" applyBorder="1" applyAlignment="1">
      <alignment horizontal="center" vertical="center" wrapText="1" shrinkToFit="1"/>
    </xf>
    <xf numFmtId="2" fontId="16" fillId="0" borderId="2" xfId="0" applyNumberFormat="1" applyFont="1" applyFill="1" applyBorder="1" applyAlignment="1">
      <alignment horizontal="center" vertical="center" wrapText="1" shrinkToFit="1"/>
    </xf>
    <xf numFmtId="0" fontId="3" fillId="0" borderId="3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4" fontId="9" fillId="0" borderId="2" xfId="0" applyNumberFormat="1" applyFont="1" applyFill="1" applyBorder="1" applyAlignment="1">
      <alignment vertical="center" wrapText="1" shrinkToFi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4" fontId="9" fillId="0" borderId="9" xfId="0" applyNumberFormat="1" applyFont="1" applyFill="1" applyBorder="1" applyAlignment="1">
      <alignment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right" vertical="center" wrapText="1" shrinkToFit="1"/>
    </xf>
    <xf numFmtId="0" fontId="3" fillId="0" borderId="6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P85"/>
  <sheetViews>
    <sheetView tabSelected="1" view="pageBreakPreview" zoomScale="70" zoomScaleNormal="80" zoomScaleSheetLayoutView="70" workbookViewId="0">
      <selection activeCell="B4" sqref="B4:F4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2" width="16.1640625" style="1" customWidth="1"/>
    <col min="13" max="13" width="11.5" style="1" bestFit="1" customWidth="1"/>
    <col min="14" max="14" width="17.33203125" style="1" customWidth="1"/>
    <col min="15" max="15" width="9.83203125" style="1" bestFit="1" customWidth="1"/>
    <col min="16" max="16" width="14.83203125" style="1" bestFit="1" customWidth="1"/>
    <col min="17" max="16384" width="9.33203125" style="1"/>
  </cols>
  <sheetData>
    <row r="1" spans="1:11" ht="88.35" customHeight="1" x14ac:dyDescent="0.2">
      <c r="B1" s="2"/>
      <c r="C1" s="2"/>
      <c r="D1" s="2"/>
      <c r="E1" s="2"/>
      <c r="F1" s="2"/>
      <c r="G1" s="113" t="s">
        <v>0</v>
      </c>
      <c r="H1" s="114"/>
      <c r="I1" s="114"/>
      <c r="J1" s="114"/>
      <c r="K1" s="114"/>
    </row>
    <row r="2" spans="1:11" ht="115.5" customHeight="1" x14ac:dyDescent="0.25">
      <c r="B2" s="2"/>
      <c r="C2" s="2"/>
      <c r="D2" s="2"/>
      <c r="E2" s="2"/>
      <c r="F2" s="2"/>
      <c r="G2" s="115" t="s">
        <v>96</v>
      </c>
      <c r="H2" s="115"/>
      <c r="I2" s="115"/>
      <c r="J2" s="115"/>
      <c r="K2" s="115"/>
    </row>
    <row r="3" spans="1:11" ht="33.75" customHeight="1" x14ac:dyDescent="0.2">
      <c r="A3" s="116" t="s">
        <v>1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</row>
    <row r="4" spans="1:11" ht="121.7" customHeight="1" x14ac:dyDescent="0.2">
      <c r="A4" s="3" t="s">
        <v>2</v>
      </c>
      <c r="B4" s="111" t="s">
        <v>3</v>
      </c>
      <c r="C4" s="111"/>
      <c r="D4" s="111"/>
      <c r="E4" s="111"/>
      <c r="F4" s="111"/>
      <c r="G4" s="110" t="s">
        <v>4</v>
      </c>
      <c r="H4" s="110"/>
      <c r="I4" s="110"/>
      <c r="J4" s="110"/>
      <c r="K4" s="110"/>
    </row>
    <row r="5" spans="1:11" ht="122.25" customHeight="1" x14ac:dyDescent="0.2">
      <c r="A5" s="4" t="s">
        <v>5</v>
      </c>
      <c r="B5" s="111" t="s">
        <v>6</v>
      </c>
      <c r="C5" s="111"/>
      <c r="D5" s="111"/>
      <c r="E5" s="111"/>
      <c r="F5" s="111"/>
      <c r="G5" s="111" t="s">
        <v>7</v>
      </c>
      <c r="H5" s="111"/>
      <c r="I5" s="111"/>
      <c r="J5" s="111"/>
      <c r="K5" s="111"/>
    </row>
    <row r="6" spans="1:11" ht="112.15" customHeight="1" x14ac:dyDescent="0.2">
      <c r="A6" s="4" t="s">
        <v>8</v>
      </c>
      <c r="B6" s="110" t="s">
        <v>9</v>
      </c>
      <c r="C6" s="111"/>
      <c r="D6" s="5" t="s">
        <v>10</v>
      </c>
      <c r="E6" s="112" t="s">
        <v>11</v>
      </c>
      <c r="F6" s="112"/>
      <c r="G6" s="112"/>
      <c r="H6" s="111" t="s">
        <v>12</v>
      </c>
      <c r="I6" s="111"/>
      <c r="J6" s="111"/>
      <c r="K6" s="111"/>
    </row>
    <row r="7" spans="1:11" ht="21.75" customHeight="1" x14ac:dyDescent="0.2">
      <c r="A7" s="91" t="s">
        <v>13</v>
      </c>
      <c r="B7" s="91"/>
      <c r="C7" s="91"/>
      <c r="D7" s="91"/>
      <c r="E7" s="91"/>
      <c r="F7" s="91"/>
      <c r="G7" s="91"/>
      <c r="H7" s="91"/>
      <c r="I7" s="91"/>
      <c r="J7" s="91"/>
      <c r="K7" s="91"/>
    </row>
    <row r="8" spans="1:11" ht="18" customHeight="1" x14ac:dyDescent="0.2">
      <c r="A8" s="91" t="s">
        <v>14</v>
      </c>
      <c r="B8" s="91"/>
      <c r="C8" s="91"/>
      <c r="D8" s="91"/>
      <c r="E8" s="91"/>
      <c r="F8" s="91"/>
      <c r="G8" s="91"/>
      <c r="H8" s="91"/>
      <c r="I8" s="91"/>
      <c r="J8" s="91"/>
      <c r="K8" s="91"/>
    </row>
    <row r="9" spans="1:11" ht="21.75" customHeight="1" x14ac:dyDescent="0.2">
      <c r="A9" s="106" t="s">
        <v>15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</row>
    <row r="10" spans="1:11" ht="21.75" customHeight="1" x14ac:dyDescent="0.2">
      <c r="A10" s="106" t="s">
        <v>16</v>
      </c>
      <c r="B10" s="106"/>
      <c r="C10" s="106"/>
      <c r="D10" s="106"/>
      <c r="E10" s="106"/>
      <c r="F10" s="106"/>
      <c r="G10" s="106"/>
      <c r="H10" s="106"/>
      <c r="I10" s="106"/>
      <c r="J10" s="6"/>
      <c r="K10" s="6"/>
    </row>
    <row r="11" spans="1:11" ht="21.75" customHeight="1" x14ac:dyDescent="0.2">
      <c r="A11" s="106" t="s">
        <v>17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</row>
    <row r="12" spans="1:11" ht="23.25" customHeight="1" x14ac:dyDescent="0.2">
      <c r="A12" s="107" t="s">
        <v>18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1" ht="23.25" customHeight="1" x14ac:dyDescent="0.2">
      <c r="A13" s="106" t="s">
        <v>19</v>
      </c>
      <c r="B13" s="106"/>
      <c r="C13" s="106"/>
      <c r="D13" s="106"/>
      <c r="E13" s="106"/>
      <c r="F13" s="106"/>
      <c r="G13" s="106"/>
      <c r="H13" s="106"/>
      <c r="I13" s="106"/>
      <c r="J13" s="106"/>
      <c r="K13" s="106"/>
    </row>
    <row r="14" spans="1:11" ht="22.9" customHeight="1" x14ac:dyDescent="0.2">
      <c r="A14" s="106" t="s">
        <v>20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09"/>
    </row>
    <row r="15" spans="1:11" ht="19.5" customHeight="1" x14ac:dyDescent="0.2">
      <c r="A15" s="106" t="s">
        <v>21</v>
      </c>
      <c r="B15" s="109"/>
      <c r="C15" s="109"/>
      <c r="D15" s="109"/>
      <c r="E15" s="109"/>
      <c r="F15" s="109"/>
      <c r="G15" s="109"/>
      <c r="H15" s="109"/>
      <c r="I15" s="109"/>
      <c r="J15" s="109"/>
      <c r="K15" s="109"/>
    </row>
    <row r="16" spans="1:11" ht="32.450000000000003" customHeight="1" x14ac:dyDescent="0.2">
      <c r="A16" s="106" t="s">
        <v>22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</row>
    <row r="17" spans="1:11" ht="32.450000000000003" customHeight="1" x14ac:dyDescent="0.2">
      <c r="A17" s="106" t="s">
        <v>23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</row>
    <row r="18" spans="1:11" ht="36" customHeight="1" x14ac:dyDescent="0.2">
      <c r="A18" s="106" t="s">
        <v>24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06"/>
    </row>
    <row r="19" spans="1:11" ht="17.100000000000001" customHeight="1" x14ac:dyDescent="0.2">
      <c r="A19" s="106" t="s">
        <v>25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</row>
    <row r="20" spans="1:11" ht="18.399999999999999" customHeight="1" x14ac:dyDescent="0.2">
      <c r="A20" s="106" t="s">
        <v>26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</row>
    <row r="21" spans="1:11" ht="30.6" customHeight="1" x14ac:dyDescent="0.2">
      <c r="A21" s="106" t="s">
        <v>27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</row>
    <row r="22" spans="1:11" ht="21.2" customHeight="1" x14ac:dyDescent="0.2">
      <c r="A22" s="106" t="s">
        <v>28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</row>
    <row r="23" spans="1:11" ht="15" customHeight="1" x14ac:dyDescent="0.2">
      <c r="A23" s="106" t="s">
        <v>29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</row>
    <row r="24" spans="1:11" ht="19.149999999999999" customHeight="1" x14ac:dyDescent="0.2">
      <c r="A24" s="106" t="s">
        <v>30</v>
      </c>
      <c r="B24" s="105"/>
      <c r="C24" s="105"/>
      <c r="D24" s="105"/>
      <c r="E24" s="105"/>
      <c r="F24" s="105"/>
      <c r="G24" s="105"/>
      <c r="H24" s="105"/>
      <c r="I24" s="105"/>
      <c r="J24" s="105"/>
      <c r="K24" s="105"/>
    </row>
    <row r="25" spans="1:11" ht="38.450000000000003" customHeight="1" x14ac:dyDescent="0.2">
      <c r="A25" s="107" t="s">
        <v>31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7"/>
    </row>
    <row r="26" spans="1:11" ht="16.350000000000001" customHeight="1" x14ac:dyDescent="0.2">
      <c r="A26" s="106" t="s">
        <v>32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</row>
    <row r="27" spans="1:11" ht="20.45" customHeight="1" x14ac:dyDescent="0.2">
      <c r="A27" s="106" t="s">
        <v>33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</row>
    <row r="28" spans="1:11" ht="20.45" customHeight="1" x14ac:dyDescent="0.2">
      <c r="A28" s="104" t="s">
        <v>34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</row>
    <row r="29" spans="1:11" ht="20.45" customHeight="1" x14ac:dyDescent="0.2">
      <c r="A29" s="104" t="s">
        <v>35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04"/>
    </row>
    <row r="30" spans="1:11" ht="25.9" customHeight="1" x14ac:dyDescent="0.2">
      <c r="A30" s="91" t="s">
        <v>36</v>
      </c>
      <c r="B30" s="91"/>
      <c r="C30" s="91"/>
      <c r="D30" s="91"/>
      <c r="E30" s="91"/>
      <c r="F30" s="91"/>
      <c r="G30" s="91"/>
      <c r="H30" s="91"/>
      <c r="I30" s="91"/>
      <c r="J30" s="91"/>
      <c r="K30" s="91"/>
    </row>
    <row r="31" spans="1:11" ht="6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19.149999999999999" customHeight="1" x14ac:dyDescent="0.2">
      <c r="A32" s="7" t="s">
        <v>37</v>
      </c>
      <c r="B32" s="92" t="s">
        <v>38</v>
      </c>
      <c r="C32" s="92"/>
      <c r="D32" s="92"/>
      <c r="E32" s="92"/>
      <c r="F32" s="92"/>
      <c r="G32" s="92"/>
      <c r="H32" s="92"/>
      <c r="I32" s="8"/>
      <c r="J32" s="8"/>
      <c r="K32" s="8"/>
    </row>
    <row r="33" spans="1:16" ht="40.15" customHeight="1" x14ac:dyDescent="0.2">
      <c r="A33" s="9">
        <v>1</v>
      </c>
      <c r="B33" s="66" t="s">
        <v>39</v>
      </c>
      <c r="C33" s="66"/>
      <c r="D33" s="66"/>
      <c r="E33" s="66"/>
      <c r="F33" s="66"/>
      <c r="G33" s="66"/>
      <c r="H33" s="66"/>
      <c r="I33" s="8"/>
      <c r="J33" s="8"/>
      <c r="K33" s="8"/>
    </row>
    <row r="34" spans="1:16" ht="6.75" customHeight="1" x14ac:dyDescent="0.2">
      <c r="A34" s="10"/>
      <c r="B34" s="3"/>
      <c r="C34" s="3"/>
      <c r="D34" s="3"/>
      <c r="E34" s="3"/>
      <c r="F34" s="3"/>
      <c r="G34" s="3"/>
      <c r="H34" s="3"/>
      <c r="I34" s="8"/>
      <c r="J34" s="8"/>
      <c r="K34" s="8"/>
    </row>
    <row r="35" spans="1:16" ht="23.85" customHeight="1" x14ac:dyDescent="0.2">
      <c r="A35" s="91" t="s">
        <v>40</v>
      </c>
      <c r="B35" s="105"/>
      <c r="C35" s="105"/>
      <c r="D35" s="105"/>
      <c r="E35" s="105"/>
      <c r="F35" s="105"/>
      <c r="G35" s="105"/>
      <c r="H35" s="105"/>
      <c r="I35" s="105"/>
      <c r="J35" s="105"/>
      <c r="K35" s="105"/>
    </row>
    <row r="36" spans="1:16" ht="19.149999999999999" customHeight="1" x14ac:dyDescent="0.2">
      <c r="A36" s="91" t="s">
        <v>41</v>
      </c>
      <c r="B36" s="91"/>
      <c r="C36" s="91"/>
      <c r="D36" s="91"/>
      <c r="E36" s="91"/>
      <c r="F36" s="91"/>
      <c r="G36" s="91"/>
      <c r="H36" s="91"/>
      <c r="I36" s="91"/>
      <c r="J36" s="91"/>
      <c r="K36" s="91"/>
    </row>
    <row r="37" spans="1:16" ht="17.100000000000001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6" ht="18" customHeight="1" x14ac:dyDescent="0.2">
      <c r="A38" s="7" t="s">
        <v>37</v>
      </c>
      <c r="B38" s="92" t="s">
        <v>42</v>
      </c>
      <c r="C38" s="92"/>
      <c r="D38" s="92"/>
      <c r="E38" s="92"/>
      <c r="F38" s="92"/>
      <c r="G38" s="92"/>
      <c r="H38" s="92"/>
      <c r="I38" s="8"/>
      <c r="J38" s="8"/>
      <c r="K38" s="8"/>
    </row>
    <row r="39" spans="1:16" ht="39.4" customHeight="1" x14ac:dyDescent="0.2">
      <c r="A39" s="11">
        <v>1</v>
      </c>
      <c r="B39" s="94" t="s">
        <v>43</v>
      </c>
      <c r="C39" s="95"/>
      <c r="D39" s="95"/>
      <c r="E39" s="95"/>
      <c r="F39" s="95"/>
      <c r="G39" s="95"/>
      <c r="H39" s="96"/>
      <c r="I39" s="8"/>
      <c r="J39" s="8"/>
      <c r="K39" s="8"/>
    </row>
    <row r="40" spans="1:16" ht="8.85" customHeight="1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</row>
    <row r="41" spans="1:16" ht="11.25" customHeight="1" x14ac:dyDescent="0.2">
      <c r="A41" s="91" t="s">
        <v>44</v>
      </c>
      <c r="B41" s="91"/>
      <c r="C41" s="91"/>
      <c r="D41" s="91"/>
      <c r="E41" s="91"/>
      <c r="F41" s="91"/>
      <c r="G41" s="91"/>
      <c r="H41" s="91"/>
      <c r="I41" s="8"/>
      <c r="J41" s="8"/>
      <c r="K41" s="8"/>
    </row>
    <row r="42" spans="1:16" s="12" customFormat="1" ht="10.5" customHeight="1" x14ac:dyDescent="0.2">
      <c r="A42" s="103" t="s">
        <v>45</v>
      </c>
      <c r="B42" s="103"/>
      <c r="C42" s="103"/>
      <c r="D42" s="103"/>
      <c r="E42" s="103"/>
      <c r="F42" s="103"/>
      <c r="G42" s="103"/>
      <c r="H42" s="103"/>
      <c r="I42" s="103"/>
      <c r="J42" s="4"/>
      <c r="K42" s="4"/>
    </row>
    <row r="43" spans="1:16" ht="15.75" x14ac:dyDescent="0.2">
      <c r="A43" s="13" t="s">
        <v>37</v>
      </c>
      <c r="B43" s="92" t="s">
        <v>46</v>
      </c>
      <c r="C43" s="92"/>
      <c r="D43" s="92" t="s">
        <v>47</v>
      </c>
      <c r="E43" s="92"/>
      <c r="F43" s="92" t="s">
        <v>48</v>
      </c>
      <c r="G43" s="92"/>
      <c r="H43" s="92" t="s">
        <v>49</v>
      </c>
      <c r="I43" s="92"/>
      <c r="J43" s="14"/>
      <c r="K43" s="15"/>
    </row>
    <row r="44" spans="1:16" ht="21.75" customHeight="1" x14ac:dyDescent="0.2">
      <c r="A44" s="16">
        <v>1</v>
      </c>
      <c r="B44" s="93">
        <v>2</v>
      </c>
      <c r="C44" s="93"/>
      <c r="D44" s="93">
        <v>3</v>
      </c>
      <c r="E44" s="93"/>
      <c r="F44" s="93">
        <v>4</v>
      </c>
      <c r="G44" s="93"/>
      <c r="H44" s="93">
        <v>6</v>
      </c>
      <c r="I44" s="93"/>
      <c r="J44" s="17"/>
      <c r="K44" s="8"/>
    </row>
    <row r="45" spans="1:16" ht="66.75" customHeight="1" x14ac:dyDescent="0.2">
      <c r="A45" s="18">
        <v>1</v>
      </c>
      <c r="B45" s="66" t="s">
        <v>50</v>
      </c>
      <c r="C45" s="66"/>
      <c r="D45" s="102">
        <f>9526250-50900</f>
        <v>9475350</v>
      </c>
      <c r="E45" s="102"/>
      <c r="F45" s="102">
        <v>0</v>
      </c>
      <c r="G45" s="102"/>
      <c r="H45" s="102">
        <f>D45+F45</f>
        <v>9475350</v>
      </c>
      <c r="I45" s="102"/>
      <c r="J45" s="19"/>
      <c r="K45" s="8"/>
      <c r="N45" s="20"/>
      <c r="O45" s="20"/>
      <c r="P45" s="20"/>
    </row>
    <row r="46" spans="1:16" ht="15" customHeight="1" x14ac:dyDescent="0.2">
      <c r="A46" s="101" t="s">
        <v>51</v>
      </c>
      <c r="B46" s="101"/>
      <c r="C46" s="101"/>
      <c r="D46" s="102">
        <f>SUM(D45:D45)</f>
        <v>9475350</v>
      </c>
      <c r="E46" s="102"/>
      <c r="F46" s="102">
        <f>SUM(F45:F45)</f>
        <v>0</v>
      </c>
      <c r="G46" s="102"/>
      <c r="H46" s="102">
        <f>SUM(H45:H45)</f>
        <v>9475350</v>
      </c>
      <c r="I46" s="102"/>
      <c r="J46" s="8"/>
      <c r="K46" s="8"/>
      <c r="N46" s="20"/>
      <c r="O46" s="20"/>
      <c r="P46" s="20"/>
    </row>
    <row r="47" spans="1:16" ht="6" customHeight="1" x14ac:dyDescent="0.2">
      <c r="A47" s="8"/>
      <c r="B47" s="3"/>
      <c r="C47" s="8"/>
      <c r="D47" s="21"/>
      <c r="E47" s="21"/>
      <c r="F47" s="21"/>
      <c r="G47" s="21"/>
      <c r="H47" s="21"/>
      <c r="I47" s="21"/>
      <c r="J47" s="8"/>
      <c r="K47" s="8"/>
      <c r="N47" s="20"/>
      <c r="O47" s="20"/>
      <c r="P47" s="20"/>
    </row>
    <row r="48" spans="1:16" ht="15.75" customHeight="1" x14ac:dyDescent="0.2">
      <c r="A48" s="91" t="s">
        <v>52</v>
      </c>
      <c r="B48" s="91"/>
      <c r="C48" s="91"/>
      <c r="D48" s="91"/>
      <c r="E48" s="91"/>
      <c r="F48" s="91"/>
      <c r="G48" s="91"/>
      <c r="H48" s="91"/>
      <c r="I48" s="8"/>
      <c r="J48" s="8"/>
      <c r="K48" s="8"/>
      <c r="N48" s="22"/>
    </row>
    <row r="49" spans="1:12" ht="18.75" customHeight="1" x14ac:dyDescent="0.2">
      <c r="A49" s="103" t="s">
        <v>45</v>
      </c>
      <c r="B49" s="103"/>
      <c r="C49" s="103"/>
      <c r="D49" s="103"/>
      <c r="E49" s="103"/>
      <c r="F49" s="103"/>
      <c r="G49" s="103"/>
      <c r="H49" s="103"/>
      <c r="I49" s="103"/>
      <c r="J49" s="4"/>
      <c r="K49" s="4"/>
    </row>
    <row r="50" spans="1:12" ht="15" customHeight="1" x14ac:dyDescent="0.2">
      <c r="A50" s="92" t="s">
        <v>53</v>
      </c>
      <c r="B50" s="92"/>
      <c r="C50" s="92"/>
      <c r="D50" s="92" t="s">
        <v>47</v>
      </c>
      <c r="E50" s="92"/>
      <c r="F50" s="92" t="s">
        <v>48</v>
      </c>
      <c r="G50" s="92"/>
      <c r="H50" s="92" t="s">
        <v>49</v>
      </c>
      <c r="I50" s="92"/>
      <c r="J50" s="8"/>
      <c r="K50" s="8"/>
    </row>
    <row r="51" spans="1:12" ht="18.75" customHeight="1" x14ac:dyDescent="0.2">
      <c r="A51" s="93">
        <v>1</v>
      </c>
      <c r="B51" s="93"/>
      <c r="C51" s="93"/>
      <c r="D51" s="93">
        <v>2</v>
      </c>
      <c r="E51" s="93"/>
      <c r="F51" s="93">
        <v>3</v>
      </c>
      <c r="G51" s="93"/>
      <c r="H51" s="93">
        <v>4</v>
      </c>
      <c r="I51" s="93"/>
      <c r="J51" s="8"/>
      <c r="K51" s="8"/>
    </row>
    <row r="52" spans="1:12" ht="44.85" customHeight="1" x14ac:dyDescent="0.2">
      <c r="A52" s="94" t="s">
        <v>54</v>
      </c>
      <c r="B52" s="95"/>
      <c r="C52" s="96"/>
      <c r="D52" s="97">
        <f>D46</f>
        <v>9475350</v>
      </c>
      <c r="E52" s="97"/>
      <c r="F52" s="97">
        <f t="shared" ref="F52" si="0">F46</f>
        <v>0</v>
      </c>
      <c r="G52" s="97"/>
      <c r="H52" s="97">
        <f t="shared" ref="H52" si="1">H46</f>
        <v>9475350</v>
      </c>
      <c r="I52" s="97"/>
      <c r="J52" s="8"/>
      <c r="K52" s="8"/>
    </row>
    <row r="53" spans="1:12" ht="23.1" customHeight="1" x14ac:dyDescent="0.2">
      <c r="A53" s="98" t="s">
        <v>51</v>
      </c>
      <c r="B53" s="99"/>
      <c r="C53" s="99"/>
      <c r="D53" s="100">
        <f>D52</f>
        <v>9475350</v>
      </c>
      <c r="E53" s="100"/>
      <c r="F53" s="100">
        <f t="shared" ref="F53" si="2">F52</f>
        <v>0</v>
      </c>
      <c r="G53" s="100"/>
      <c r="H53" s="100">
        <f t="shared" ref="H53" si="3">H52</f>
        <v>9475350</v>
      </c>
      <c r="I53" s="100"/>
      <c r="J53" s="8"/>
      <c r="K53" s="8"/>
    </row>
    <row r="54" spans="1:12" ht="8.1" customHeight="1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</row>
    <row r="55" spans="1:12" ht="30.6" customHeight="1" x14ac:dyDescent="0.2">
      <c r="A55" s="91" t="s">
        <v>55</v>
      </c>
      <c r="B55" s="91"/>
      <c r="C55" s="91"/>
      <c r="D55" s="91"/>
      <c r="E55" s="91"/>
      <c r="F55" s="91"/>
      <c r="G55" s="91"/>
      <c r="H55" s="91"/>
      <c r="I55" s="8"/>
      <c r="J55" s="8"/>
      <c r="K55" s="8"/>
    </row>
    <row r="56" spans="1:12" s="12" customFormat="1" ht="21.2" customHeight="1" x14ac:dyDescent="0.2">
      <c r="A56" s="13" t="s">
        <v>37</v>
      </c>
      <c r="B56" s="13" t="s">
        <v>56</v>
      </c>
      <c r="C56" s="13" t="s">
        <v>57</v>
      </c>
      <c r="D56" s="92" t="s">
        <v>58</v>
      </c>
      <c r="E56" s="92"/>
      <c r="F56" s="92" t="s">
        <v>47</v>
      </c>
      <c r="G56" s="92"/>
      <c r="H56" s="92" t="s">
        <v>48</v>
      </c>
      <c r="I56" s="92"/>
      <c r="J56" s="92" t="s">
        <v>49</v>
      </c>
      <c r="K56" s="92"/>
    </row>
    <row r="57" spans="1:12" ht="18.75" customHeight="1" x14ac:dyDescent="0.2">
      <c r="A57" s="16">
        <v>1</v>
      </c>
      <c r="B57" s="16">
        <v>2</v>
      </c>
      <c r="C57" s="16">
        <v>3</v>
      </c>
      <c r="D57" s="93">
        <v>4</v>
      </c>
      <c r="E57" s="93"/>
      <c r="F57" s="93">
        <v>5</v>
      </c>
      <c r="G57" s="93"/>
      <c r="H57" s="93">
        <v>6</v>
      </c>
      <c r="I57" s="93"/>
      <c r="J57" s="93">
        <v>7</v>
      </c>
      <c r="K57" s="70"/>
    </row>
    <row r="58" spans="1:12" ht="18.399999999999999" customHeight="1" x14ac:dyDescent="0.2">
      <c r="A58" s="18">
        <v>1</v>
      </c>
      <c r="B58" s="23" t="s">
        <v>59</v>
      </c>
      <c r="C58" s="24"/>
      <c r="D58" s="70"/>
      <c r="E58" s="70"/>
      <c r="F58" s="70"/>
      <c r="G58" s="70"/>
      <c r="H58" s="70"/>
      <c r="I58" s="70"/>
      <c r="J58" s="70"/>
      <c r="K58" s="70"/>
    </row>
    <row r="59" spans="1:12" ht="53.1" customHeight="1" x14ac:dyDescent="0.2">
      <c r="A59" s="25"/>
      <c r="B59" s="26" t="s">
        <v>60</v>
      </c>
      <c r="C59" s="27" t="s">
        <v>61</v>
      </c>
      <c r="D59" s="88" t="s">
        <v>62</v>
      </c>
      <c r="E59" s="89"/>
      <c r="F59" s="55">
        <f>D53</f>
        <v>9475350</v>
      </c>
      <c r="G59" s="56"/>
      <c r="H59" s="55"/>
      <c r="I59" s="56"/>
      <c r="J59" s="90">
        <f>F59+H59</f>
        <v>9475350</v>
      </c>
      <c r="K59" s="90"/>
    </row>
    <row r="60" spans="1:12" ht="24" customHeight="1" x14ac:dyDescent="0.2">
      <c r="A60" s="25"/>
      <c r="B60" s="26" t="s">
        <v>63</v>
      </c>
      <c r="C60" s="26" t="s">
        <v>64</v>
      </c>
      <c r="D60" s="66" t="s">
        <v>65</v>
      </c>
      <c r="E60" s="66"/>
      <c r="F60" s="69">
        <v>1</v>
      </c>
      <c r="G60" s="69"/>
      <c r="H60" s="70"/>
      <c r="I60" s="70"/>
      <c r="J60" s="69">
        <f>F60+H60</f>
        <v>1</v>
      </c>
      <c r="K60" s="69"/>
    </row>
    <row r="61" spans="1:12" ht="24" customHeight="1" x14ac:dyDescent="0.2">
      <c r="A61" s="25"/>
      <c r="B61" s="26" t="s">
        <v>66</v>
      </c>
      <c r="C61" s="26" t="s">
        <v>64</v>
      </c>
      <c r="D61" s="66" t="s">
        <v>65</v>
      </c>
      <c r="E61" s="66"/>
      <c r="F61" s="69">
        <v>12</v>
      </c>
      <c r="G61" s="69"/>
      <c r="H61" s="70"/>
      <c r="I61" s="70"/>
      <c r="J61" s="69">
        <f t="shared" ref="J61:J72" si="4">F61+H61</f>
        <v>12</v>
      </c>
      <c r="K61" s="69"/>
      <c r="L61" s="28"/>
    </row>
    <row r="62" spans="1:12" ht="31.9" customHeight="1" x14ac:dyDescent="0.2">
      <c r="A62" s="29"/>
      <c r="B62" s="30" t="s">
        <v>67</v>
      </c>
      <c r="C62" s="31" t="s">
        <v>64</v>
      </c>
      <c r="D62" s="81" t="s">
        <v>68</v>
      </c>
      <c r="E62" s="82"/>
      <c r="F62" s="83">
        <f>F63+F64</f>
        <v>43.53</v>
      </c>
      <c r="G62" s="84"/>
      <c r="H62" s="87"/>
      <c r="I62" s="87"/>
      <c r="J62" s="87">
        <f t="shared" si="4"/>
        <v>43.53</v>
      </c>
      <c r="K62" s="87"/>
    </row>
    <row r="63" spans="1:12" ht="31.9" customHeight="1" x14ac:dyDescent="0.2">
      <c r="A63" s="29"/>
      <c r="B63" s="30" t="s">
        <v>69</v>
      </c>
      <c r="C63" s="31" t="s">
        <v>64</v>
      </c>
      <c r="D63" s="81" t="s">
        <v>68</v>
      </c>
      <c r="E63" s="82"/>
      <c r="F63" s="83">
        <v>24.53</v>
      </c>
      <c r="G63" s="84"/>
      <c r="H63" s="83"/>
      <c r="I63" s="84"/>
      <c r="J63" s="83">
        <f t="shared" si="4"/>
        <v>24.53</v>
      </c>
      <c r="K63" s="84"/>
    </row>
    <row r="64" spans="1:12" ht="35.450000000000003" customHeight="1" x14ac:dyDescent="0.2">
      <c r="A64" s="29"/>
      <c r="B64" s="32" t="s">
        <v>70</v>
      </c>
      <c r="C64" s="31" t="s">
        <v>64</v>
      </c>
      <c r="D64" s="81" t="s">
        <v>68</v>
      </c>
      <c r="E64" s="82"/>
      <c r="F64" s="83">
        <v>19</v>
      </c>
      <c r="G64" s="84"/>
      <c r="H64" s="83"/>
      <c r="I64" s="84"/>
      <c r="J64" s="83">
        <f t="shared" si="4"/>
        <v>19</v>
      </c>
      <c r="K64" s="84"/>
    </row>
    <row r="65" spans="1:11" ht="25.5" customHeight="1" x14ac:dyDescent="0.2">
      <c r="A65" s="25">
        <v>2</v>
      </c>
      <c r="B65" s="23" t="s">
        <v>71</v>
      </c>
      <c r="C65" s="26"/>
      <c r="D65" s="66"/>
      <c r="E65" s="66"/>
      <c r="F65" s="69"/>
      <c r="G65" s="69"/>
      <c r="H65" s="70"/>
      <c r="I65" s="70"/>
      <c r="J65" s="85"/>
      <c r="K65" s="86"/>
    </row>
    <row r="66" spans="1:11" ht="32.450000000000003" customHeight="1" x14ac:dyDescent="0.2">
      <c r="A66" s="25"/>
      <c r="B66" s="26" t="s">
        <v>72</v>
      </c>
      <c r="C66" s="26" t="s">
        <v>73</v>
      </c>
      <c r="D66" s="66" t="s">
        <v>65</v>
      </c>
      <c r="E66" s="66"/>
      <c r="F66" s="72">
        <v>238</v>
      </c>
      <c r="G66" s="72"/>
      <c r="H66" s="71"/>
      <c r="I66" s="71"/>
      <c r="J66" s="77">
        <f t="shared" ref="J66" si="5">F66+H66</f>
        <v>238</v>
      </c>
      <c r="K66" s="78"/>
    </row>
    <row r="67" spans="1:11" ht="21.2" customHeight="1" x14ac:dyDescent="0.2">
      <c r="A67" s="25">
        <v>3</v>
      </c>
      <c r="B67" s="23" t="s">
        <v>74</v>
      </c>
      <c r="C67" s="26"/>
      <c r="D67" s="66"/>
      <c r="E67" s="79"/>
      <c r="F67" s="80"/>
      <c r="G67" s="80"/>
      <c r="H67" s="69"/>
      <c r="I67" s="69"/>
      <c r="J67" s="69"/>
      <c r="K67" s="69"/>
    </row>
    <row r="68" spans="1:11" ht="29.25" customHeight="1" x14ac:dyDescent="0.2">
      <c r="A68" s="25"/>
      <c r="B68" s="26" t="s">
        <v>75</v>
      </c>
      <c r="C68" s="26" t="s">
        <v>61</v>
      </c>
      <c r="D68" s="66" t="s">
        <v>76</v>
      </c>
      <c r="E68" s="66"/>
      <c r="F68" s="73">
        <f>D45/F66</f>
        <v>39812.39495798319</v>
      </c>
      <c r="G68" s="74"/>
      <c r="H68" s="75"/>
      <c r="I68" s="76"/>
      <c r="J68" s="73">
        <f t="shared" si="4"/>
        <v>39812.39495798319</v>
      </c>
      <c r="K68" s="74"/>
    </row>
    <row r="69" spans="1:11" ht="23.25" customHeight="1" x14ac:dyDescent="0.2">
      <c r="A69" s="25"/>
      <c r="B69" s="26" t="s">
        <v>77</v>
      </c>
      <c r="C69" s="26" t="s">
        <v>73</v>
      </c>
      <c r="D69" s="66" t="s">
        <v>76</v>
      </c>
      <c r="E69" s="66"/>
      <c r="F69" s="71">
        <f>F66/F61</f>
        <v>19.833333333333332</v>
      </c>
      <c r="G69" s="71"/>
      <c r="H69" s="72"/>
      <c r="I69" s="72"/>
      <c r="J69" s="72">
        <f t="shared" si="4"/>
        <v>19.833333333333332</v>
      </c>
      <c r="K69" s="72"/>
    </row>
    <row r="70" spans="1:11" ht="43.5" customHeight="1" x14ac:dyDescent="0.2">
      <c r="A70" s="25"/>
      <c r="B70" s="26" t="s">
        <v>78</v>
      </c>
      <c r="C70" s="26" t="s">
        <v>73</v>
      </c>
      <c r="D70" s="66" t="s">
        <v>76</v>
      </c>
      <c r="E70" s="66"/>
      <c r="F70" s="71">
        <f>F66/F62</f>
        <v>5.4674936825178033</v>
      </c>
      <c r="G70" s="71"/>
      <c r="H70" s="72"/>
      <c r="I70" s="72"/>
      <c r="J70" s="72">
        <f t="shared" si="4"/>
        <v>5.4674936825178033</v>
      </c>
      <c r="K70" s="72"/>
    </row>
    <row r="71" spans="1:11" ht="43.5" customHeight="1" x14ac:dyDescent="0.2">
      <c r="A71" s="25"/>
      <c r="B71" s="26" t="s">
        <v>79</v>
      </c>
      <c r="C71" s="26" t="s">
        <v>61</v>
      </c>
      <c r="D71" s="66" t="s">
        <v>76</v>
      </c>
      <c r="E71" s="66"/>
      <c r="F71" s="73">
        <f>F59/F62/12</f>
        <v>18139.501493223066</v>
      </c>
      <c r="G71" s="74"/>
      <c r="H71" s="72"/>
      <c r="I71" s="72"/>
      <c r="J71" s="73">
        <f t="shared" si="4"/>
        <v>18139.501493223066</v>
      </c>
      <c r="K71" s="74"/>
    </row>
    <row r="72" spans="1:11" ht="21.2" customHeight="1" x14ac:dyDescent="0.2">
      <c r="A72" s="33"/>
      <c r="B72" s="26" t="s">
        <v>80</v>
      </c>
      <c r="C72" s="26" t="s">
        <v>81</v>
      </c>
      <c r="D72" s="66" t="s">
        <v>76</v>
      </c>
      <c r="E72" s="66"/>
      <c r="F72" s="67">
        <f>211*F66</f>
        <v>50218</v>
      </c>
      <c r="G72" s="67"/>
      <c r="H72" s="68"/>
      <c r="I72" s="68"/>
      <c r="J72" s="68">
        <f t="shared" si="4"/>
        <v>50218</v>
      </c>
      <c r="K72" s="68"/>
    </row>
    <row r="73" spans="1:11" ht="15.75" x14ac:dyDescent="0.2">
      <c r="A73" s="25">
        <v>4</v>
      </c>
      <c r="B73" s="23" t="s">
        <v>82</v>
      </c>
      <c r="C73" s="26"/>
      <c r="D73" s="66"/>
      <c r="E73" s="66"/>
      <c r="F73" s="69"/>
      <c r="G73" s="69"/>
      <c r="H73" s="70"/>
      <c r="I73" s="70"/>
      <c r="J73" s="69"/>
      <c r="K73" s="69"/>
    </row>
    <row r="74" spans="1:11" ht="55.7" customHeight="1" x14ac:dyDescent="0.2">
      <c r="A74" s="24"/>
      <c r="B74" s="26" t="s">
        <v>83</v>
      </c>
      <c r="C74" s="26" t="s">
        <v>84</v>
      </c>
      <c r="D74" s="50" t="s">
        <v>76</v>
      </c>
      <c r="E74" s="51"/>
      <c r="F74" s="55">
        <v>10.4</v>
      </c>
      <c r="G74" s="56"/>
      <c r="H74" s="57"/>
      <c r="I74" s="58"/>
      <c r="J74" s="55">
        <f t="shared" ref="J74:J75" si="6">F74+H74</f>
        <v>10.4</v>
      </c>
      <c r="K74" s="56"/>
    </row>
    <row r="75" spans="1:11" ht="60.4" customHeight="1" x14ac:dyDescent="0.2">
      <c r="A75" s="34"/>
      <c r="B75" s="32" t="s">
        <v>85</v>
      </c>
      <c r="C75" s="32" t="s">
        <v>84</v>
      </c>
      <c r="D75" s="59" t="s">
        <v>76</v>
      </c>
      <c r="E75" s="59"/>
      <c r="F75" s="60">
        <v>103.9</v>
      </c>
      <c r="G75" s="61"/>
      <c r="H75" s="62"/>
      <c r="I75" s="63"/>
      <c r="J75" s="64">
        <f t="shared" si="6"/>
        <v>103.9</v>
      </c>
      <c r="K75" s="65"/>
    </row>
    <row r="76" spans="1:11" s="35" customFormat="1" ht="36" customHeight="1" x14ac:dyDescent="0.2">
      <c r="A76" s="24"/>
      <c r="B76" s="26" t="s">
        <v>86</v>
      </c>
      <c r="C76" s="26" t="s">
        <v>84</v>
      </c>
      <c r="D76" s="50" t="s">
        <v>76</v>
      </c>
      <c r="E76" s="51"/>
      <c r="F76" s="52">
        <v>100</v>
      </c>
      <c r="G76" s="53"/>
      <c r="H76" s="52"/>
      <c r="I76" s="53"/>
      <c r="J76" s="52">
        <f>F76</f>
        <v>100</v>
      </c>
      <c r="K76" s="53"/>
    </row>
    <row r="77" spans="1:11" s="35" customFormat="1" ht="15.75" customHeight="1" x14ac:dyDescent="0.25">
      <c r="A77" s="45" t="s">
        <v>87</v>
      </c>
      <c r="B77" s="45"/>
      <c r="C77" s="8"/>
      <c r="D77" s="8"/>
      <c r="E77" s="8"/>
      <c r="F77" s="8"/>
      <c r="G77" s="8"/>
      <c r="H77" s="8"/>
      <c r="I77" s="8"/>
      <c r="J77" s="8"/>
      <c r="K77" s="8"/>
    </row>
    <row r="78" spans="1:11" s="35" customFormat="1" ht="31.7" customHeight="1" x14ac:dyDescent="0.25">
      <c r="A78" s="36"/>
      <c r="B78" s="8"/>
      <c r="C78" s="8"/>
      <c r="D78" s="8"/>
      <c r="E78" s="37"/>
      <c r="F78" s="38"/>
      <c r="G78" s="38"/>
      <c r="H78" s="54" t="s">
        <v>88</v>
      </c>
      <c r="I78" s="54"/>
      <c r="J78" s="54"/>
      <c r="K78" s="54"/>
    </row>
    <row r="79" spans="1:11" s="35" customFormat="1" ht="30.75" customHeight="1" x14ac:dyDescent="0.25">
      <c r="A79" s="45" t="s">
        <v>89</v>
      </c>
      <c r="B79" s="45"/>
      <c r="C79" s="8"/>
      <c r="D79" s="8"/>
      <c r="E79" s="39" t="s">
        <v>90</v>
      </c>
      <c r="F79" s="40"/>
      <c r="G79" s="40"/>
      <c r="H79" s="46" t="s">
        <v>91</v>
      </c>
      <c r="I79" s="47"/>
      <c r="J79" s="47"/>
      <c r="K79" s="47"/>
    </row>
    <row r="80" spans="1:11" s="35" customFormat="1" ht="20.25" customHeight="1" x14ac:dyDescent="0.25">
      <c r="A80" s="45" t="s">
        <v>92</v>
      </c>
      <c r="B80" s="45"/>
      <c r="C80" s="8"/>
      <c r="D80" s="8"/>
      <c r="E80" s="8"/>
      <c r="F80" s="8"/>
      <c r="G80" s="8"/>
      <c r="H80" s="48"/>
      <c r="I80" s="48"/>
      <c r="J80" s="48"/>
      <c r="K80" s="48"/>
    </row>
    <row r="81" spans="1:11" s="35" customFormat="1" ht="24" customHeight="1" x14ac:dyDescent="0.25">
      <c r="A81" s="36"/>
      <c r="B81" s="8"/>
      <c r="C81" s="8"/>
      <c r="D81" s="8"/>
      <c r="E81" s="37"/>
      <c r="F81" s="38"/>
      <c r="G81" s="38"/>
      <c r="H81" s="49" t="s">
        <v>93</v>
      </c>
      <c r="I81" s="49"/>
      <c r="J81" s="49"/>
      <c r="K81" s="49"/>
    </row>
    <row r="82" spans="1:11" ht="28.5" customHeight="1" x14ac:dyDescent="0.2">
      <c r="A82" s="36" t="s">
        <v>94</v>
      </c>
      <c r="B82" s="8"/>
      <c r="C82" s="36"/>
      <c r="D82" s="8"/>
      <c r="E82" s="39" t="s">
        <v>90</v>
      </c>
      <c r="F82" s="39"/>
      <c r="G82" s="40"/>
      <c r="H82" s="46" t="s">
        <v>91</v>
      </c>
      <c r="I82" s="47"/>
      <c r="J82" s="47"/>
      <c r="K82" s="47"/>
    </row>
    <row r="83" spans="1:11" ht="17.45" customHeight="1" x14ac:dyDescent="0.2">
      <c r="B83" s="43" t="s">
        <v>95</v>
      </c>
      <c r="C83" s="43"/>
      <c r="D83" s="43"/>
      <c r="E83" s="5"/>
      <c r="F83" s="5"/>
      <c r="G83" s="8"/>
      <c r="H83" s="5"/>
      <c r="I83" s="5"/>
      <c r="J83" s="5"/>
      <c r="K83" s="5"/>
    </row>
    <row r="84" spans="1:11" x14ac:dyDescent="0.2">
      <c r="A84" s="41"/>
      <c r="B84" s="42"/>
    </row>
    <row r="85" spans="1:11" x14ac:dyDescent="0.2">
      <c r="A85" s="44"/>
      <c r="B85" s="44"/>
    </row>
  </sheetData>
  <mergeCells count="171">
    <mergeCell ref="B6:C6"/>
    <mergeCell ref="E6:G6"/>
    <mergeCell ref="H6:K6"/>
    <mergeCell ref="A7:K7"/>
    <mergeCell ref="A8:K8"/>
    <mergeCell ref="A9:K9"/>
    <mergeCell ref="G1:K1"/>
    <mergeCell ref="G2:K2"/>
    <mergeCell ref="A3:K3"/>
    <mergeCell ref="B4:F4"/>
    <mergeCell ref="G4:K4"/>
    <mergeCell ref="B5:F5"/>
    <mergeCell ref="G5:K5"/>
    <mergeCell ref="A16:K16"/>
    <mergeCell ref="A17:K17"/>
    <mergeCell ref="A18:K18"/>
    <mergeCell ref="A19:K19"/>
    <mergeCell ref="A20:K20"/>
    <mergeCell ref="A21:K21"/>
    <mergeCell ref="A10:I10"/>
    <mergeCell ref="A11:K11"/>
    <mergeCell ref="A12:K12"/>
    <mergeCell ref="A13:K13"/>
    <mergeCell ref="A14:K14"/>
    <mergeCell ref="A15:K15"/>
    <mergeCell ref="A28:K28"/>
    <mergeCell ref="A29:K29"/>
    <mergeCell ref="A30:K30"/>
    <mergeCell ref="B32:H32"/>
    <mergeCell ref="B33:H33"/>
    <mergeCell ref="A35:K35"/>
    <mergeCell ref="A22:K22"/>
    <mergeCell ref="A23:K23"/>
    <mergeCell ref="A24:K24"/>
    <mergeCell ref="A25:K25"/>
    <mergeCell ref="A26:K26"/>
    <mergeCell ref="A27:K27"/>
    <mergeCell ref="A36:K36"/>
    <mergeCell ref="B38:H38"/>
    <mergeCell ref="B39:H39"/>
    <mergeCell ref="A41:H41"/>
    <mergeCell ref="A42:I42"/>
    <mergeCell ref="B43:C43"/>
    <mergeCell ref="D43:E43"/>
    <mergeCell ref="F43:G43"/>
    <mergeCell ref="H43:I43"/>
    <mergeCell ref="A46:C46"/>
    <mergeCell ref="D46:E46"/>
    <mergeCell ref="F46:G46"/>
    <mergeCell ref="H46:I46"/>
    <mergeCell ref="A48:H48"/>
    <mergeCell ref="A49:I49"/>
    <mergeCell ref="B44:C44"/>
    <mergeCell ref="D44:E44"/>
    <mergeCell ref="F44:G44"/>
    <mergeCell ref="H44:I44"/>
    <mergeCell ref="B45:C45"/>
    <mergeCell ref="D45:E45"/>
    <mergeCell ref="F45:G45"/>
    <mergeCell ref="H45:I45"/>
    <mergeCell ref="A52:C52"/>
    <mergeCell ref="D52:E52"/>
    <mergeCell ref="F52:G52"/>
    <mergeCell ref="H52:I52"/>
    <mergeCell ref="A53:C53"/>
    <mergeCell ref="D53:E53"/>
    <mergeCell ref="F53:G53"/>
    <mergeCell ref="H53:I53"/>
    <mergeCell ref="A50:C50"/>
    <mergeCell ref="D50:E50"/>
    <mergeCell ref="F50:G50"/>
    <mergeCell ref="H50:I50"/>
    <mergeCell ref="A51:C51"/>
    <mergeCell ref="D51:E51"/>
    <mergeCell ref="F51:G51"/>
    <mergeCell ref="H51:I51"/>
    <mergeCell ref="D58:E58"/>
    <mergeCell ref="F58:G58"/>
    <mergeCell ref="H58:I58"/>
    <mergeCell ref="J58:K58"/>
    <mergeCell ref="D59:E59"/>
    <mergeCell ref="F59:G59"/>
    <mergeCell ref="H59:I59"/>
    <mergeCell ref="J59:K59"/>
    <mergeCell ref="A55:H55"/>
    <mergeCell ref="D56:E56"/>
    <mergeCell ref="F56:G56"/>
    <mergeCell ref="H56:I56"/>
    <mergeCell ref="J56:K56"/>
    <mergeCell ref="D57:E57"/>
    <mergeCell ref="F57:G57"/>
    <mergeCell ref="H57:I57"/>
    <mergeCell ref="J57:K57"/>
    <mergeCell ref="D62:E62"/>
    <mergeCell ref="F62:G62"/>
    <mergeCell ref="H62:I62"/>
    <mergeCell ref="J62:K62"/>
    <mergeCell ref="D63:E63"/>
    <mergeCell ref="F63:G63"/>
    <mergeCell ref="H63:I63"/>
    <mergeCell ref="J63:K63"/>
    <mergeCell ref="D60:E60"/>
    <mergeCell ref="F60:G60"/>
    <mergeCell ref="H60:I60"/>
    <mergeCell ref="J60:K60"/>
    <mergeCell ref="D61:E61"/>
    <mergeCell ref="F61:G61"/>
    <mergeCell ref="H61:I61"/>
    <mergeCell ref="J61:K61"/>
    <mergeCell ref="D66:E66"/>
    <mergeCell ref="F66:G66"/>
    <mergeCell ref="H66:I66"/>
    <mergeCell ref="J66:K66"/>
    <mergeCell ref="D67:E67"/>
    <mergeCell ref="F67:G67"/>
    <mergeCell ref="H67:I67"/>
    <mergeCell ref="J67:K67"/>
    <mergeCell ref="D64:E64"/>
    <mergeCell ref="F64:G64"/>
    <mergeCell ref="H64:I64"/>
    <mergeCell ref="J64:K64"/>
    <mergeCell ref="D65:E65"/>
    <mergeCell ref="F65:G65"/>
    <mergeCell ref="H65:I65"/>
    <mergeCell ref="J65:K65"/>
    <mergeCell ref="D70:E70"/>
    <mergeCell ref="F70:G70"/>
    <mergeCell ref="H70:I70"/>
    <mergeCell ref="J70:K70"/>
    <mergeCell ref="D71:E71"/>
    <mergeCell ref="F71:G71"/>
    <mergeCell ref="H71:I71"/>
    <mergeCell ref="J71:K71"/>
    <mergeCell ref="D68:E68"/>
    <mergeCell ref="F68:G68"/>
    <mergeCell ref="H68:I68"/>
    <mergeCell ref="J68:K68"/>
    <mergeCell ref="D69:E69"/>
    <mergeCell ref="F69:G69"/>
    <mergeCell ref="H69:I69"/>
    <mergeCell ref="J69:K69"/>
    <mergeCell ref="D74:E74"/>
    <mergeCell ref="F74:G74"/>
    <mergeCell ref="H74:I74"/>
    <mergeCell ref="J74:K74"/>
    <mergeCell ref="D75:E75"/>
    <mergeCell ref="F75:G75"/>
    <mergeCell ref="H75:I75"/>
    <mergeCell ref="J75:K75"/>
    <mergeCell ref="D72:E72"/>
    <mergeCell ref="F72:G72"/>
    <mergeCell ref="H72:I72"/>
    <mergeCell ref="J72:K72"/>
    <mergeCell ref="D73:E73"/>
    <mergeCell ref="F73:G73"/>
    <mergeCell ref="H73:I73"/>
    <mergeCell ref="J73:K73"/>
    <mergeCell ref="B83:D83"/>
    <mergeCell ref="A85:B85"/>
    <mergeCell ref="A79:B79"/>
    <mergeCell ref="H79:K79"/>
    <mergeCell ref="A80:B80"/>
    <mergeCell ref="H80:K80"/>
    <mergeCell ref="H81:K81"/>
    <mergeCell ref="H82:K82"/>
    <mergeCell ref="D76:E76"/>
    <mergeCell ref="F76:G76"/>
    <mergeCell ref="H76:I76"/>
    <mergeCell ref="J76:K76"/>
    <mergeCell ref="A77:B77"/>
    <mergeCell ref="H78:K78"/>
  </mergeCells>
  <pageMargins left="0.23622047244094491" right="0.23622047244094491" top="0.15748031496062992" bottom="0.15748031496062992" header="0.31496062992125984" footer="0.31496062992125984"/>
  <pageSetup paperSize="9" scale="66" fitToHeight="3" orientation="landscape" r:id="rId1"/>
  <rowBreaks count="1" manualBreakCount="1">
    <brk id="5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0611033</vt:lpstr>
      <vt:lpstr>'0611033'!Область_друку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2024-12-30T11:51:48Z</dcterms:created>
  <dcterms:modified xsi:type="dcterms:W3CDTF">2024-12-30T13:41:30Z</dcterms:modified>
</cp:coreProperties>
</file>