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1511\освіта паспорт\"/>
    </mc:Choice>
  </mc:AlternateContent>
  <bookViews>
    <workbookView xWindow="435" yWindow="75" windowWidth="25245" windowHeight="9105"/>
  </bookViews>
  <sheets>
    <sheet name="0611031" sheetId="1" r:id="rId1"/>
  </sheets>
  <definedNames>
    <definedName name="_xlnm.Print_Area" localSheetId="0">'0611031'!$A$1:$L$88</definedName>
  </definedNames>
  <calcPr calcId="152511"/>
</workbook>
</file>

<file path=xl/calcChain.xml><?xml version="1.0" encoding="utf-8"?>
<calcChain xmlns="http://schemas.openxmlformats.org/spreadsheetml/2006/main">
  <c r="J80" i="1" l="1"/>
  <c r="J79" i="1"/>
  <c r="F78" i="1"/>
  <c r="J78" i="1" s="1"/>
  <c r="F76" i="1"/>
  <c r="J76" i="1" s="1"/>
  <c r="F75" i="1"/>
  <c r="J75" i="1" s="1"/>
  <c r="F73" i="1"/>
  <c r="J73" i="1" s="1"/>
  <c r="F72" i="1"/>
  <c r="J72" i="1" s="1"/>
  <c r="F71" i="1"/>
  <c r="J71" i="1" s="1"/>
  <c r="J68" i="1"/>
  <c r="J67" i="1"/>
  <c r="J65" i="1"/>
  <c r="J64" i="1"/>
  <c r="F63" i="1"/>
  <c r="F74" i="1" s="1"/>
  <c r="J74" i="1" s="1"/>
  <c r="J62" i="1"/>
  <c r="J61" i="1"/>
  <c r="J60" i="1"/>
  <c r="J59" i="1"/>
  <c r="F51" i="1"/>
  <c r="F52" i="1" s="1"/>
  <c r="F45" i="1"/>
  <c r="H44" i="1"/>
  <c r="D43" i="1"/>
  <c r="H43" i="1" s="1"/>
  <c r="H45" i="1" l="1"/>
  <c r="H51" i="1" s="1"/>
  <c r="H52" i="1" s="1"/>
  <c r="D45" i="1"/>
  <c r="D51" i="1" s="1"/>
  <c r="D52" i="1" s="1"/>
  <c r="F58" i="1" s="1"/>
  <c r="J58" i="1" s="1"/>
  <c r="J63" i="1"/>
  <c r="F70" i="1"/>
  <c r="J70" i="1" s="1"/>
</calcChain>
</file>

<file path=xl/sharedStrings.xml><?xml version="1.0" encoding="utf-8"?>
<sst xmlns="http://schemas.openxmlformats.org/spreadsheetml/2006/main" count="146" uniqueCount="102">
  <si>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</si>
  <si>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</si>
  <si>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</si>
  <si>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</si>
  <si>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</si>
  <si>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</si>
  <si>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</si>
  <si>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</si>
  <si>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</si>
  <si>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</si>
  <si>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</si>
  <si>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</si>
  <si>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</si>
  <si>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726 494 653,00 гривень, у тому числі загального фонду — 726 494 653,00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</si>
  <si>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</si>
  <si>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</si>
  <si>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</si>
  <si>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</si>
  <si>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</si>
  <si>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</si>
  <si>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</si>
  <si>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</si>
  <si>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</si>
  <si>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</si>
  <si>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</si>
  <si>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</si>
  <si>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</si>
  <si>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</si>
  <si>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</si>
  <si>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</si>
  <si>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</si>
  <si>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</si>
  <si>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</si>
  <si>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Протокол від 21.03.2024 року № 79 засідання постійної комісії з питань планування, бюджету, фінансів та децентралізації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</si>
  <si>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</si>
  <si>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</si>
  <si>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</si>
  <si>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</si>
  <si>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</si>
  <si>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</si>
  <si>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</si>
  <si>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</si>
  <si>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</si>
  <si>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</si>
  <si>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</si>
  <si>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</si>
  <si>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</si>
  <si>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</si>
  <si>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</si>
  <si>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</si>
  <si>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</si>
  <si>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</si>
  <si>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</si>
  <si>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</si>
  <si>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</si>
  <si>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</si>
  <si>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</si>
  <si>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</si>
  <si>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</si>
  <si>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</si>
  <si>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</si>
  <si>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</si>
  <si>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21.12.2023 року № 15; протокол від 21.03.2024 року № 79; рішення сесії від 17.10.2024 року № 3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</si>
  <si>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</si>
  <si>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</si>
  <si>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</si>
  <si>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</si>
  <si>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</si>
  <si>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</si>
  <si>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</si>
  <si>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</si>
  <si>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</si>
  <si>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умови оплати віднесених до педагогічного персоналу)</t>
  </si>
  <si>
    <t>продукту</t>
  </si>
  <si>
    <t>Кількість учнів (дівчат/хлопців) одержувачів освітньої субвенції комунальної форми власності</t>
  </si>
  <si>
    <t>осіб</t>
  </si>
  <si>
    <t>Кількість учнів (дівчат/хлопців)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</si>
  <si>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</si>
  <si>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</si>
  <si>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</si>
  <si>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</si>
  <si>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</si>
  <si>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</si>
  <si>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Кількість учнів на одного педагогічного працівника закладів загальної середньої освіти одержувачів освітньої субвенції комунальної форми власності</t>
  </si>
  <si>
    <t>Діто-дні відвідування у закладах комунальної форми власності</t>
  </si>
  <si>
    <t>днів</t>
  </si>
  <si>
    <t>Діто-дні відвідування у закладах приватної форми власності</t>
  </si>
  <si>
    <t>якості</t>
  </si>
  <si>
    <t>Зростання середньорічної заробітної плати педагогічних працівників закладів загальної середньої освіти</t>
  </si>
  <si>
    <t>%</t>
  </si>
  <si>
    <t>Динаміка збільшення чисельності учнів відповідно до фактичного показника попереднього року</t>
  </si>
  <si>
    <t>Рівень забеспечення видатками на заробітну плату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</si>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</sst>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2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89"/>
  <sheetViews>
    <sheetView tabSelected="1" view="pageBreakPreview" zoomScale="70" zoomScaleNormal="70" zoomScaleSheetLayoutView="70" workbookViewId="0">
      <selection activeCell="B88" sqref="B8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5" t="s">
        <v>0</v>
      </c>
      <c r="H1" s="106"/>
      <c r="I1" s="106"/>
      <c r="J1" s="106"/>
      <c r="K1" s="106"/>
    </row>
    <row r="2" spans="1:17" ht="125.45" customHeight="1" x14ac:dyDescent="0.2">
      <c r="B2" s="2"/>
      <c r="C2" s="2"/>
      <c r="D2" s="2"/>
      <c r="E2" s="2"/>
      <c r="F2" s="2"/>
      <c r="G2" s="102" t="s">
        <v>101</v>
      </c>
      <c r="H2" s="102"/>
      <c r="I2" s="102"/>
      <c r="J2" s="102"/>
      <c r="K2" s="102"/>
    </row>
    <row r="3" spans="1:17" ht="37.5" customHeight="1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7" ht="123.75" customHeight="1" x14ac:dyDescent="0.2">
      <c r="A4" s="3" t="s">
        <v>2</v>
      </c>
      <c r="B4" s="103" t="s">
        <v>3</v>
      </c>
      <c r="C4" s="108"/>
      <c r="D4" s="108"/>
      <c r="E4" s="108"/>
      <c r="F4" s="108"/>
      <c r="G4" s="103" t="s">
        <v>4</v>
      </c>
      <c r="H4" s="103"/>
      <c r="I4" s="103"/>
      <c r="J4" s="103"/>
      <c r="K4" s="103"/>
    </row>
    <row r="5" spans="1:17" ht="114" customHeight="1" x14ac:dyDescent="0.2">
      <c r="A5" s="4" t="s">
        <v>5</v>
      </c>
      <c r="B5" s="103" t="s">
        <v>6</v>
      </c>
      <c r="C5" s="108"/>
      <c r="D5" s="108"/>
      <c r="E5" s="108"/>
      <c r="F5" s="108"/>
      <c r="G5" s="103" t="s">
        <v>7</v>
      </c>
      <c r="H5" s="108"/>
      <c r="I5" s="108"/>
      <c r="J5" s="108"/>
      <c r="K5" s="108"/>
    </row>
    <row r="6" spans="1:17" ht="154.5" customHeight="1" x14ac:dyDescent="0.2">
      <c r="A6" s="4" t="s">
        <v>8</v>
      </c>
      <c r="B6" s="103" t="s">
        <v>9</v>
      </c>
      <c r="C6" s="103"/>
      <c r="D6" s="5" t="s">
        <v>10</v>
      </c>
      <c r="E6" s="104" t="s">
        <v>11</v>
      </c>
      <c r="F6" s="104"/>
      <c r="G6" s="104"/>
      <c r="H6" s="104"/>
      <c r="I6" s="104"/>
      <c r="J6" s="103" t="s">
        <v>12</v>
      </c>
      <c r="K6" s="103"/>
    </row>
    <row r="7" spans="1:17" ht="31.7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7" ht="18.75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3"/>
      <c r="K8" s="3"/>
    </row>
    <row r="9" spans="1:17" s="8" customFormat="1" ht="22.7" customHeight="1" x14ac:dyDescent="0.25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6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100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101"/>
      <c r="N12" s="101"/>
      <c r="O12" s="101"/>
      <c r="P12" s="101"/>
      <c r="Q12" s="101"/>
    </row>
    <row r="13" spans="1:17" s="8" customFormat="1" ht="22.9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1"/>
      <c r="M14" s="101"/>
      <c r="N14" s="101"/>
      <c r="O14" s="101"/>
      <c r="P14" s="101"/>
      <c r="Q14" s="101"/>
    </row>
    <row r="15" spans="1:17" s="8" customFormat="1" ht="27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1"/>
      <c r="M15" s="101"/>
      <c r="N15" s="101"/>
      <c r="O15" s="101"/>
      <c r="P15" s="101"/>
      <c r="Q15" s="101"/>
    </row>
    <row r="16" spans="1:17" s="8" customFormat="1" ht="33.4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1"/>
      <c r="M17" s="101"/>
      <c r="N17" s="101"/>
      <c r="O17" s="101"/>
      <c r="P17" s="101"/>
      <c r="Q17" s="101"/>
    </row>
    <row r="18" spans="1:17" s="8" customFormat="1" ht="39.200000000000003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96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9"/>
      <c r="M20" s="99"/>
      <c r="N20" s="99"/>
      <c r="O20" s="99"/>
      <c r="P20" s="99"/>
      <c r="Q20" s="10"/>
    </row>
    <row r="21" spans="1:17" s="8" customFormat="1" ht="38.450000000000003" customHeight="1" x14ac:dyDescent="0.2">
      <c r="A21" s="96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96" t="s">
        <v>28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100" t="s">
        <v>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99"/>
      <c r="M23" s="99"/>
      <c r="N23" s="99"/>
      <c r="O23" s="99"/>
      <c r="P23" s="99"/>
      <c r="Q23" s="10"/>
    </row>
    <row r="24" spans="1:17" s="8" customFormat="1" ht="15.75" customHeight="1" x14ac:dyDescent="0.2">
      <c r="A24" s="96" t="s">
        <v>30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96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7" s="8" customFormat="1" ht="21.2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7" s="8" customFormat="1" ht="21.2" customHeight="1" x14ac:dyDescent="0.2">
      <c r="A27" s="96" t="s">
        <v>33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7" s="8" customFormat="1" ht="21.2" customHeight="1" x14ac:dyDescent="0.2">
      <c r="A28" s="98" t="s">
        <v>34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7" ht="23.25" customHeight="1" x14ac:dyDescent="0.2">
      <c r="A29" s="91" t="s">
        <v>35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7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23.25" customHeight="1" x14ac:dyDescent="0.2">
      <c r="A31" s="12" t="s">
        <v>36</v>
      </c>
      <c r="B31" s="81" t="s">
        <v>37</v>
      </c>
      <c r="C31" s="87"/>
      <c r="D31" s="87"/>
      <c r="E31" s="87"/>
      <c r="F31" s="87"/>
      <c r="G31" s="87"/>
      <c r="H31" s="82"/>
      <c r="I31" s="13"/>
      <c r="J31" s="13"/>
      <c r="K31" s="13"/>
    </row>
    <row r="32" spans="1:17" ht="51" customHeight="1" x14ac:dyDescent="0.2">
      <c r="A32" s="14">
        <v>1</v>
      </c>
      <c r="B32" s="58" t="s">
        <v>38</v>
      </c>
      <c r="C32" s="58"/>
      <c r="D32" s="58"/>
      <c r="E32" s="58"/>
      <c r="F32" s="58"/>
      <c r="G32" s="58"/>
      <c r="H32" s="58"/>
      <c r="I32" s="13"/>
      <c r="J32" s="13"/>
      <c r="K32" s="13"/>
    </row>
    <row r="33" spans="1:11" ht="31.35" customHeight="1" x14ac:dyDescent="0.2">
      <c r="A33" s="92" t="s">
        <v>39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23.25" customHeight="1" x14ac:dyDescent="0.2">
      <c r="A34" s="91" t="s">
        <v>40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12" t="s">
        <v>36</v>
      </c>
      <c r="B36" s="81" t="s">
        <v>41</v>
      </c>
      <c r="C36" s="87"/>
      <c r="D36" s="87"/>
      <c r="E36" s="87"/>
      <c r="F36" s="87"/>
      <c r="G36" s="87"/>
      <c r="H36" s="82"/>
      <c r="I36" s="13"/>
      <c r="J36" s="13"/>
      <c r="K36" s="13"/>
    </row>
    <row r="37" spans="1:11" ht="28.5" customHeight="1" x14ac:dyDescent="0.2">
      <c r="A37" s="15">
        <v>1</v>
      </c>
      <c r="B37" s="93" t="s">
        <v>42</v>
      </c>
      <c r="C37" s="94"/>
      <c r="D37" s="94"/>
      <c r="E37" s="94"/>
      <c r="F37" s="94"/>
      <c r="G37" s="94"/>
      <c r="H37" s="95"/>
      <c r="I37" s="13"/>
      <c r="J37" s="13"/>
      <c r="K37" s="13"/>
    </row>
    <row r="38" spans="1:11" ht="15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customHeight="1" x14ac:dyDescent="0.2">
      <c r="A39" s="91" t="s">
        <v>43</v>
      </c>
      <c r="B39" s="91"/>
      <c r="C39" s="91"/>
      <c r="D39" s="91"/>
      <c r="E39" s="91"/>
      <c r="F39" s="91"/>
      <c r="G39" s="91"/>
      <c r="H39" s="91"/>
      <c r="I39" s="13"/>
      <c r="J39" s="13"/>
      <c r="K39" s="13"/>
    </row>
    <row r="40" spans="1:11" ht="15.75" x14ac:dyDescent="0.2">
      <c r="A40" s="86" t="s">
        <v>44</v>
      </c>
      <c r="B40" s="86"/>
      <c r="C40" s="86"/>
      <c r="D40" s="86"/>
      <c r="E40" s="86"/>
      <c r="F40" s="86"/>
      <c r="G40" s="86"/>
      <c r="H40" s="86"/>
      <c r="I40" s="86"/>
      <c r="J40" s="4"/>
      <c r="K40" s="4"/>
    </row>
    <row r="41" spans="1:11" s="19" customFormat="1" ht="31.7" customHeight="1" x14ac:dyDescent="0.2">
      <c r="A41" s="16" t="s">
        <v>36</v>
      </c>
      <c r="B41" s="81" t="s">
        <v>45</v>
      </c>
      <c r="C41" s="82"/>
      <c r="D41" s="81" t="s">
        <v>46</v>
      </c>
      <c r="E41" s="82"/>
      <c r="F41" s="81" t="s">
        <v>47</v>
      </c>
      <c r="G41" s="82"/>
      <c r="H41" s="81" t="s">
        <v>48</v>
      </c>
      <c r="I41" s="82"/>
      <c r="J41" s="17"/>
      <c r="K41" s="18"/>
    </row>
    <row r="42" spans="1:11" ht="15.75" x14ac:dyDescent="0.2">
      <c r="A42" s="20">
        <v>1</v>
      </c>
      <c r="B42" s="69">
        <v>2</v>
      </c>
      <c r="C42" s="70"/>
      <c r="D42" s="69">
        <v>3</v>
      </c>
      <c r="E42" s="70"/>
      <c r="F42" s="69">
        <v>4</v>
      </c>
      <c r="G42" s="70"/>
      <c r="H42" s="69">
        <v>6</v>
      </c>
      <c r="I42" s="70"/>
      <c r="J42" s="21"/>
      <c r="K42" s="13"/>
    </row>
    <row r="43" spans="1:11" ht="68.650000000000006" customHeight="1" x14ac:dyDescent="0.2">
      <c r="A43" s="22">
        <v>1</v>
      </c>
      <c r="B43" s="62" t="s">
        <v>49</v>
      </c>
      <c r="C43" s="63"/>
      <c r="D43" s="78">
        <f>586784000+129092450+1158900+3259400</f>
        <v>720294750</v>
      </c>
      <c r="E43" s="79"/>
      <c r="F43" s="78">
        <v>0</v>
      </c>
      <c r="G43" s="79"/>
      <c r="H43" s="78">
        <f>D43+F43</f>
        <v>720294750</v>
      </c>
      <c r="I43" s="79"/>
      <c r="J43" s="21"/>
      <c r="K43" s="13"/>
    </row>
    <row r="44" spans="1:11" ht="64.5" customHeight="1" x14ac:dyDescent="0.2">
      <c r="A44" s="22">
        <v>2</v>
      </c>
      <c r="B44" s="62" t="s">
        <v>50</v>
      </c>
      <c r="C44" s="63"/>
      <c r="D44" s="78">
        <v>6199903</v>
      </c>
      <c r="E44" s="79"/>
      <c r="F44" s="78">
        <v>0</v>
      </c>
      <c r="G44" s="79"/>
      <c r="H44" s="78">
        <f>D44+F44</f>
        <v>6199903</v>
      </c>
      <c r="I44" s="79"/>
      <c r="J44" s="23"/>
      <c r="K44" s="13"/>
    </row>
    <row r="45" spans="1:11" ht="15.75" x14ac:dyDescent="0.2">
      <c r="A45" s="88" t="s">
        <v>51</v>
      </c>
      <c r="B45" s="89"/>
      <c r="C45" s="90"/>
      <c r="D45" s="78">
        <f>D44+D43</f>
        <v>726494653</v>
      </c>
      <c r="E45" s="79"/>
      <c r="F45" s="78">
        <f t="shared" ref="F45" si="0">F44</f>
        <v>0</v>
      </c>
      <c r="G45" s="79"/>
      <c r="H45" s="78">
        <f>H44+H43</f>
        <v>726494653</v>
      </c>
      <c r="I45" s="79"/>
      <c r="J45" s="13"/>
      <c r="K45" s="13"/>
    </row>
    <row r="46" spans="1:11" ht="15.75" x14ac:dyDescent="0.2">
      <c r="A46" s="13"/>
      <c r="B46" s="3"/>
      <c r="C46" s="13"/>
      <c r="D46" s="24"/>
      <c r="E46" s="24"/>
      <c r="F46" s="24"/>
      <c r="G46" s="24"/>
      <c r="H46" s="24"/>
      <c r="I46" s="24"/>
      <c r="J46" s="13"/>
      <c r="K46" s="13"/>
    </row>
    <row r="47" spans="1:11" ht="15.75" customHeight="1" x14ac:dyDescent="0.2">
      <c r="A47" s="85" t="s">
        <v>52</v>
      </c>
      <c r="B47" s="85"/>
      <c r="C47" s="85"/>
      <c r="D47" s="85"/>
      <c r="E47" s="85"/>
      <c r="F47" s="85"/>
      <c r="G47" s="85"/>
      <c r="H47" s="85"/>
      <c r="I47" s="13"/>
      <c r="J47" s="13"/>
      <c r="K47" s="13"/>
    </row>
    <row r="48" spans="1:11" ht="16.5" customHeight="1" x14ac:dyDescent="0.2">
      <c r="A48" s="86" t="s">
        <v>44</v>
      </c>
      <c r="B48" s="86"/>
      <c r="C48" s="86"/>
      <c r="D48" s="86"/>
      <c r="E48" s="86"/>
      <c r="F48" s="86"/>
      <c r="G48" s="86"/>
      <c r="H48" s="86"/>
      <c r="I48" s="86"/>
      <c r="J48" s="4"/>
      <c r="K48" s="4"/>
    </row>
    <row r="49" spans="1:18" ht="23.25" customHeight="1" x14ac:dyDescent="0.2">
      <c r="A49" s="81" t="s">
        <v>53</v>
      </c>
      <c r="B49" s="87"/>
      <c r="C49" s="82"/>
      <c r="D49" s="81" t="s">
        <v>46</v>
      </c>
      <c r="E49" s="82"/>
      <c r="F49" s="81" t="s">
        <v>47</v>
      </c>
      <c r="G49" s="82"/>
      <c r="H49" s="81" t="s">
        <v>48</v>
      </c>
      <c r="I49" s="82"/>
      <c r="J49" s="13"/>
      <c r="K49" s="13"/>
    </row>
    <row r="50" spans="1:18" ht="16.5" customHeight="1" x14ac:dyDescent="0.2">
      <c r="A50" s="69">
        <v>1</v>
      </c>
      <c r="B50" s="83"/>
      <c r="C50" s="70"/>
      <c r="D50" s="69">
        <v>2</v>
      </c>
      <c r="E50" s="70"/>
      <c r="F50" s="69">
        <v>3</v>
      </c>
      <c r="G50" s="70"/>
      <c r="H50" s="69">
        <v>4</v>
      </c>
      <c r="I50" s="70"/>
      <c r="J50" s="13"/>
      <c r="K50" s="13"/>
    </row>
    <row r="51" spans="1:18" ht="42.75" customHeight="1" x14ac:dyDescent="0.2">
      <c r="A51" s="62" t="s">
        <v>54</v>
      </c>
      <c r="B51" s="84"/>
      <c r="C51" s="63"/>
      <c r="D51" s="78">
        <f>D45</f>
        <v>726494653</v>
      </c>
      <c r="E51" s="79"/>
      <c r="F51" s="78">
        <f t="shared" ref="F51" si="1">F44</f>
        <v>0</v>
      </c>
      <c r="G51" s="79"/>
      <c r="H51" s="78">
        <f>H45</f>
        <v>726494653</v>
      </c>
      <c r="I51" s="79"/>
      <c r="J51" s="13"/>
      <c r="K51" s="13"/>
    </row>
    <row r="52" spans="1:18" ht="21.75" customHeight="1" x14ac:dyDescent="0.2">
      <c r="A52" s="75" t="s">
        <v>51</v>
      </c>
      <c r="B52" s="76"/>
      <c r="C52" s="77"/>
      <c r="D52" s="78">
        <f>D51</f>
        <v>726494653</v>
      </c>
      <c r="E52" s="79"/>
      <c r="F52" s="78">
        <f t="shared" ref="F52" si="2">F51</f>
        <v>0</v>
      </c>
      <c r="G52" s="79"/>
      <c r="H52" s="78">
        <f t="shared" ref="H52" si="3">H51</f>
        <v>726494653</v>
      </c>
      <c r="I52" s="79"/>
      <c r="J52" s="13"/>
      <c r="K52" s="13"/>
    </row>
    <row r="53" spans="1:18" ht="15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8" ht="17.45" customHeight="1" x14ac:dyDescent="0.2">
      <c r="A54" s="80" t="s">
        <v>55</v>
      </c>
      <c r="B54" s="80"/>
      <c r="C54" s="80"/>
      <c r="D54" s="80"/>
      <c r="E54" s="80"/>
      <c r="F54" s="80"/>
      <c r="G54" s="80"/>
      <c r="H54" s="80"/>
      <c r="I54" s="13"/>
      <c r="J54" s="13"/>
      <c r="K54" s="13"/>
    </row>
    <row r="55" spans="1:18" ht="33.950000000000003" customHeight="1" x14ac:dyDescent="0.2">
      <c r="A55" s="16" t="s">
        <v>36</v>
      </c>
      <c r="B55" s="16" t="s">
        <v>56</v>
      </c>
      <c r="C55" s="16" t="s">
        <v>57</v>
      </c>
      <c r="D55" s="81" t="s">
        <v>58</v>
      </c>
      <c r="E55" s="82"/>
      <c r="F55" s="81" t="s">
        <v>46</v>
      </c>
      <c r="G55" s="82"/>
      <c r="H55" s="81" t="s">
        <v>47</v>
      </c>
      <c r="I55" s="82"/>
      <c r="J55" s="68" t="s">
        <v>48</v>
      </c>
      <c r="K55" s="68"/>
    </row>
    <row r="56" spans="1:18" s="19" customFormat="1" ht="21.95" customHeight="1" x14ac:dyDescent="0.2">
      <c r="A56" s="20">
        <v>1</v>
      </c>
      <c r="B56" s="20">
        <v>2</v>
      </c>
      <c r="C56" s="20">
        <v>3</v>
      </c>
      <c r="D56" s="69">
        <v>4</v>
      </c>
      <c r="E56" s="70"/>
      <c r="F56" s="69">
        <v>5</v>
      </c>
      <c r="G56" s="70"/>
      <c r="H56" s="69">
        <v>6</v>
      </c>
      <c r="I56" s="70"/>
      <c r="J56" s="71">
        <v>7</v>
      </c>
      <c r="K56" s="71"/>
    </row>
    <row r="57" spans="1:18" ht="21.75" customHeight="1" x14ac:dyDescent="0.2">
      <c r="A57" s="22">
        <v>1</v>
      </c>
      <c r="B57" s="25" t="s">
        <v>59</v>
      </c>
      <c r="C57" s="26"/>
      <c r="D57" s="72"/>
      <c r="E57" s="73"/>
      <c r="F57" s="72"/>
      <c r="G57" s="73"/>
      <c r="H57" s="72"/>
      <c r="I57" s="73"/>
      <c r="J57" s="74"/>
      <c r="K57" s="74"/>
    </row>
    <row r="58" spans="1:18" ht="55.7" customHeight="1" x14ac:dyDescent="0.2">
      <c r="A58" s="27"/>
      <c r="B58" s="28" t="s">
        <v>60</v>
      </c>
      <c r="C58" s="29" t="s">
        <v>61</v>
      </c>
      <c r="D58" s="66" t="s">
        <v>62</v>
      </c>
      <c r="E58" s="67"/>
      <c r="F58" s="64">
        <f>D52</f>
        <v>726494653</v>
      </c>
      <c r="G58" s="65"/>
      <c r="H58" s="64"/>
      <c r="I58" s="65"/>
      <c r="J58" s="64">
        <f t="shared" ref="J58:J65" si="4">F58+H58</f>
        <v>726494653</v>
      </c>
      <c r="K58" s="65"/>
    </row>
    <row r="59" spans="1:18" ht="48.2" customHeight="1" x14ac:dyDescent="0.2">
      <c r="A59" s="27"/>
      <c r="B59" s="28" t="s">
        <v>63</v>
      </c>
      <c r="C59" s="29" t="s">
        <v>64</v>
      </c>
      <c r="D59" s="62" t="s">
        <v>65</v>
      </c>
      <c r="E59" s="63"/>
      <c r="F59" s="60">
        <v>49</v>
      </c>
      <c r="G59" s="61"/>
      <c r="H59" s="60"/>
      <c r="I59" s="61"/>
      <c r="J59" s="60">
        <f t="shared" si="4"/>
        <v>49</v>
      </c>
      <c r="K59" s="61"/>
      <c r="L59" s="30"/>
      <c r="M59" s="30"/>
      <c r="N59" s="30"/>
      <c r="O59" s="30"/>
      <c r="P59" s="30"/>
      <c r="Q59" s="30"/>
      <c r="R59" s="30"/>
    </row>
    <row r="60" spans="1:18" ht="48.2" customHeight="1" x14ac:dyDescent="0.2">
      <c r="A60" s="27"/>
      <c r="B60" s="28" t="s">
        <v>66</v>
      </c>
      <c r="C60" s="31" t="s">
        <v>64</v>
      </c>
      <c r="D60" s="62" t="s">
        <v>65</v>
      </c>
      <c r="E60" s="63"/>
      <c r="F60" s="60">
        <v>3</v>
      </c>
      <c r="G60" s="61"/>
      <c r="H60" s="60"/>
      <c r="I60" s="61"/>
      <c r="J60" s="60">
        <f t="shared" si="4"/>
        <v>3</v>
      </c>
      <c r="K60" s="61"/>
      <c r="L60" s="30"/>
      <c r="M60" s="30"/>
      <c r="N60" s="30"/>
      <c r="O60" s="30"/>
      <c r="P60" s="30"/>
      <c r="Q60" s="30"/>
      <c r="R60" s="30"/>
    </row>
    <row r="61" spans="1:18" ht="48.2" customHeight="1" x14ac:dyDescent="0.2">
      <c r="A61" s="27"/>
      <c r="B61" s="28" t="s">
        <v>67</v>
      </c>
      <c r="C61" s="31" t="s">
        <v>64</v>
      </c>
      <c r="D61" s="62" t="s">
        <v>65</v>
      </c>
      <c r="E61" s="63"/>
      <c r="F61" s="60">
        <v>1331</v>
      </c>
      <c r="G61" s="61"/>
      <c r="H61" s="60"/>
      <c r="I61" s="61"/>
      <c r="J61" s="60">
        <f t="shared" si="4"/>
        <v>1331</v>
      </c>
      <c r="K61" s="61"/>
      <c r="L61" s="30"/>
      <c r="M61" s="32"/>
      <c r="N61" s="30"/>
      <c r="O61" s="30"/>
      <c r="P61" s="30"/>
      <c r="Q61" s="30"/>
      <c r="R61" s="30"/>
    </row>
    <row r="62" spans="1:18" ht="55.5" customHeight="1" x14ac:dyDescent="0.2">
      <c r="A62" s="27"/>
      <c r="B62" s="28" t="s">
        <v>68</v>
      </c>
      <c r="C62" s="31" t="s">
        <v>64</v>
      </c>
      <c r="D62" s="62" t="s">
        <v>65</v>
      </c>
      <c r="E62" s="63"/>
      <c r="F62" s="60">
        <v>37</v>
      </c>
      <c r="G62" s="61"/>
      <c r="H62" s="60"/>
      <c r="I62" s="61"/>
      <c r="J62" s="60">
        <f t="shared" si="4"/>
        <v>37</v>
      </c>
      <c r="K62" s="61"/>
      <c r="L62" s="30"/>
      <c r="M62" s="30"/>
      <c r="N62" s="30"/>
      <c r="O62" s="30"/>
      <c r="P62" s="30"/>
      <c r="Q62" s="30"/>
      <c r="R62" s="30"/>
    </row>
    <row r="63" spans="1:18" ht="55.5" customHeight="1" x14ac:dyDescent="0.2">
      <c r="A63" s="33"/>
      <c r="B63" s="34" t="s">
        <v>69</v>
      </c>
      <c r="C63" s="34" t="s">
        <v>64</v>
      </c>
      <c r="D63" s="58" t="s">
        <v>70</v>
      </c>
      <c r="E63" s="58"/>
      <c r="F63" s="60">
        <f>F64+F65</f>
        <v>3690.71</v>
      </c>
      <c r="G63" s="61"/>
      <c r="H63" s="60"/>
      <c r="I63" s="61"/>
      <c r="J63" s="60">
        <f t="shared" si="4"/>
        <v>3690.71</v>
      </c>
      <c r="K63" s="61"/>
      <c r="L63" s="30"/>
      <c r="M63" s="30"/>
      <c r="N63" s="30"/>
      <c r="O63" s="30"/>
      <c r="P63" s="30"/>
      <c r="Q63" s="30"/>
      <c r="R63" s="30"/>
    </row>
    <row r="64" spans="1:18" ht="28.5" customHeight="1" x14ac:dyDescent="0.2">
      <c r="A64" s="33"/>
      <c r="B64" s="34" t="s">
        <v>71</v>
      </c>
      <c r="C64" s="34" t="s">
        <v>64</v>
      </c>
      <c r="D64" s="58" t="s">
        <v>70</v>
      </c>
      <c r="E64" s="58"/>
      <c r="F64" s="60">
        <v>2896.21</v>
      </c>
      <c r="G64" s="61"/>
      <c r="H64" s="60"/>
      <c r="I64" s="61"/>
      <c r="J64" s="60">
        <f t="shared" si="4"/>
        <v>2896.21</v>
      </c>
      <c r="K64" s="61"/>
      <c r="L64" s="30"/>
      <c r="M64" s="30"/>
      <c r="N64" s="30"/>
      <c r="O64" s="30"/>
      <c r="P64" s="30"/>
      <c r="Q64" s="30"/>
      <c r="R64" s="30"/>
    </row>
    <row r="65" spans="1:18" ht="39.4" customHeight="1" x14ac:dyDescent="0.2">
      <c r="A65" s="33"/>
      <c r="B65" s="34" t="s">
        <v>72</v>
      </c>
      <c r="C65" s="34" t="s">
        <v>64</v>
      </c>
      <c r="D65" s="58" t="s">
        <v>70</v>
      </c>
      <c r="E65" s="58"/>
      <c r="F65" s="60">
        <v>794.5</v>
      </c>
      <c r="G65" s="61"/>
      <c r="H65" s="60"/>
      <c r="I65" s="61"/>
      <c r="J65" s="60">
        <f t="shared" si="4"/>
        <v>794.5</v>
      </c>
      <c r="K65" s="61"/>
      <c r="L65" s="30"/>
      <c r="M65" s="35"/>
      <c r="N65" s="30"/>
      <c r="O65" s="30"/>
      <c r="P65" s="30"/>
      <c r="Q65" s="30"/>
      <c r="R65" s="30"/>
    </row>
    <row r="66" spans="1:18" ht="22.9" customHeight="1" x14ac:dyDescent="0.2">
      <c r="A66" s="27">
        <v>2</v>
      </c>
      <c r="B66" s="25" t="s">
        <v>73</v>
      </c>
      <c r="C66" s="28"/>
      <c r="D66" s="62"/>
      <c r="E66" s="63"/>
      <c r="F66" s="60"/>
      <c r="G66" s="61"/>
      <c r="H66" s="60"/>
      <c r="I66" s="61"/>
      <c r="J66" s="60"/>
      <c r="K66" s="61"/>
    </row>
    <row r="67" spans="1:18" ht="55.15" customHeight="1" x14ac:dyDescent="0.2">
      <c r="A67" s="27"/>
      <c r="B67" s="28" t="s">
        <v>74</v>
      </c>
      <c r="C67" s="31" t="s">
        <v>75</v>
      </c>
      <c r="D67" s="62" t="s">
        <v>65</v>
      </c>
      <c r="E67" s="63"/>
      <c r="F67" s="60">
        <v>37810</v>
      </c>
      <c r="G67" s="61"/>
      <c r="H67" s="60"/>
      <c r="I67" s="61"/>
      <c r="J67" s="60">
        <f>F67+H67</f>
        <v>37810</v>
      </c>
      <c r="K67" s="61"/>
    </row>
    <row r="68" spans="1:18" ht="48.2" customHeight="1" x14ac:dyDescent="0.2">
      <c r="A68" s="27"/>
      <c r="B68" s="28" t="s">
        <v>76</v>
      </c>
      <c r="C68" s="31" t="s">
        <v>64</v>
      </c>
      <c r="D68" s="62" t="s">
        <v>65</v>
      </c>
      <c r="E68" s="63"/>
      <c r="F68" s="60">
        <v>508</v>
      </c>
      <c r="G68" s="61"/>
      <c r="H68" s="60"/>
      <c r="I68" s="61"/>
      <c r="J68" s="60">
        <f>F68+H68</f>
        <v>508</v>
      </c>
      <c r="K68" s="61"/>
    </row>
    <row r="69" spans="1:18" ht="22.15" customHeight="1" x14ac:dyDescent="0.2">
      <c r="A69" s="27">
        <v>3</v>
      </c>
      <c r="B69" s="25" t="s">
        <v>77</v>
      </c>
      <c r="C69" s="28"/>
      <c r="D69" s="62"/>
      <c r="E69" s="63"/>
      <c r="F69" s="60"/>
      <c r="G69" s="61"/>
      <c r="H69" s="60"/>
      <c r="I69" s="61"/>
      <c r="J69" s="60"/>
      <c r="K69" s="61"/>
    </row>
    <row r="70" spans="1:18" ht="39.4" customHeight="1" x14ac:dyDescent="0.2">
      <c r="A70" s="27"/>
      <c r="B70" s="28" t="s">
        <v>78</v>
      </c>
      <c r="C70" s="28" t="s">
        <v>61</v>
      </c>
      <c r="D70" s="59" t="s">
        <v>79</v>
      </c>
      <c r="E70" s="59"/>
      <c r="F70" s="64">
        <f>ROUND(D43/F67,2)</f>
        <v>19050.38</v>
      </c>
      <c r="G70" s="65"/>
      <c r="H70" s="60"/>
      <c r="I70" s="61"/>
      <c r="J70" s="64">
        <f>F70</f>
        <v>19050.38</v>
      </c>
      <c r="K70" s="65"/>
    </row>
    <row r="71" spans="1:18" ht="39.200000000000003" customHeight="1" x14ac:dyDescent="0.2">
      <c r="A71" s="27"/>
      <c r="B71" s="28" t="s">
        <v>80</v>
      </c>
      <c r="C71" s="28" t="s">
        <v>61</v>
      </c>
      <c r="D71" s="59" t="s">
        <v>79</v>
      </c>
      <c r="E71" s="59"/>
      <c r="F71" s="64">
        <f>ROUND(D44/F68,2)</f>
        <v>12204.53</v>
      </c>
      <c r="G71" s="65"/>
      <c r="H71" s="64"/>
      <c r="I71" s="65"/>
      <c r="J71" s="64">
        <f>F71</f>
        <v>12204.53</v>
      </c>
      <c r="K71" s="65"/>
    </row>
    <row r="72" spans="1:18" ht="39.4" customHeight="1" x14ac:dyDescent="0.2">
      <c r="A72" s="27"/>
      <c r="B72" s="28" t="s">
        <v>81</v>
      </c>
      <c r="C72" s="28" t="s">
        <v>61</v>
      </c>
      <c r="D72" s="59" t="s">
        <v>79</v>
      </c>
      <c r="E72" s="59"/>
      <c r="F72" s="60">
        <f>F67/F61</f>
        <v>28.407212622088654</v>
      </c>
      <c r="G72" s="61"/>
      <c r="H72" s="60"/>
      <c r="I72" s="61"/>
      <c r="J72" s="60">
        <f>F72</f>
        <v>28.407212622088654</v>
      </c>
      <c r="K72" s="61"/>
    </row>
    <row r="73" spans="1:18" ht="37.15" customHeight="1" x14ac:dyDescent="0.2">
      <c r="A73" s="27"/>
      <c r="B73" s="28" t="s">
        <v>82</v>
      </c>
      <c r="C73" s="28" t="s">
        <v>75</v>
      </c>
      <c r="D73" s="59" t="s">
        <v>79</v>
      </c>
      <c r="E73" s="59"/>
      <c r="F73" s="60">
        <f>F68/F62</f>
        <v>13.72972972972973</v>
      </c>
      <c r="G73" s="61"/>
      <c r="H73" s="60"/>
      <c r="I73" s="61"/>
      <c r="J73" s="60">
        <f>F73</f>
        <v>13.72972972972973</v>
      </c>
      <c r="K73" s="61"/>
    </row>
    <row r="74" spans="1:18" ht="66.599999999999994" customHeight="1" x14ac:dyDescent="0.2">
      <c r="A74" s="27"/>
      <c r="B74" s="36" t="s">
        <v>83</v>
      </c>
      <c r="C74" s="28" t="s">
        <v>75</v>
      </c>
      <c r="D74" s="59" t="s">
        <v>79</v>
      </c>
      <c r="E74" s="59"/>
      <c r="F74" s="60">
        <f>F67/F63</f>
        <v>10.24464127498503</v>
      </c>
      <c r="G74" s="61"/>
      <c r="H74" s="60"/>
      <c r="I74" s="61"/>
      <c r="J74" s="60">
        <f>F74</f>
        <v>10.24464127498503</v>
      </c>
      <c r="K74" s="61"/>
    </row>
    <row r="75" spans="1:18" ht="33.950000000000003" customHeight="1" x14ac:dyDescent="0.2">
      <c r="A75" s="33"/>
      <c r="B75" s="28" t="s">
        <v>84</v>
      </c>
      <c r="C75" s="28" t="s">
        <v>85</v>
      </c>
      <c r="D75" s="59" t="s">
        <v>79</v>
      </c>
      <c r="E75" s="59"/>
      <c r="F75" s="60">
        <f>F67*175</f>
        <v>6616750</v>
      </c>
      <c r="G75" s="61"/>
      <c r="H75" s="60"/>
      <c r="I75" s="61"/>
      <c r="J75" s="60">
        <f t="shared" ref="J75:J76" si="5">F75+H75</f>
        <v>6616750</v>
      </c>
      <c r="K75" s="61"/>
    </row>
    <row r="76" spans="1:18" ht="33.950000000000003" customHeight="1" x14ac:dyDescent="0.2">
      <c r="A76" s="33"/>
      <c r="B76" s="28" t="s">
        <v>86</v>
      </c>
      <c r="C76" s="28" t="s">
        <v>85</v>
      </c>
      <c r="D76" s="59" t="s">
        <v>79</v>
      </c>
      <c r="E76" s="59"/>
      <c r="F76" s="60">
        <f>F68*175</f>
        <v>88900</v>
      </c>
      <c r="G76" s="61"/>
      <c r="H76" s="60"/>
      <c r="I76" s="61"/>
      <c r="J76" s="60">
        <f t="shared" si="5"/>
        <v>88900</v>
      </c>
      <c r="K76" s="61"/>
    </row>
    <row r="77" spans="1:18" ht="22.7" customHeight="1" x14ac:dyDescent="0.2">
      <c r="A77" s="27">
        <v>4</v>
      </c>
      <c r="B77" s="25" t="s">
        <v>87</v>
      </c>
      <c r="C77" s="28"/>
      <c r="D77" s="62"/>
      <c r="E77" s="63"/>
      <c r="F77" s="60"/>
      <c r="G77" s="61"/>
      <c r="H77" s="60"/>
      <c r="I77" s="61"/>
      <c r="J77" s="60"/>
      <c r="K77" s="61"/>
    </row>
    <row r="78" spans="1:18" ht="51.6" customHeight="1" x14ac:dyDescent="0.2">
      <c r="A78" s="26"/>
      <c r="B78" s="28" t="s">
        <v>88</v>
      </c>
      <c r="C78" s="28" t="s">
        <v>89</v>
      </c>
      <c r="D78" s="53" t="s">
        <v>79</v>
      </c>
      <c r="E78" s="54"/>
      <c r="F78" s="55">
        <f>ROUND((7732/7001*100)-100,1)</f>
        <v>10.4</v>
      </c>
      <c r="G78" s="56"/>
      <c r="H78" s="55"/>
      <c r="I78" s="56"/>
      <c r="J78" s="55">
        <f t="shared" ref="J78:J80" si="6">F78+H78</f>
        <v>10.4</v>
      </c>
      <c r="K78" s="56"/>
    </row>
    <row r="79" spans="1:18" ht="54.4" customHeight="1" x14ac:dyDescent="0.2">
      <c r="A79" s="37"/>
      <c r="B79" s="34" t="s">
        <v>90</v>
      </c>
      <c r="C79" s="34" t="s">
        <v>89</v>
      </c>
      <c r="D79" s="58" t="s">
        <v>79</v>
      </c>
      <c r="E79" s="58"/>
      <c r="F79" s="55">
        <v>98.7</v>
      </c>
      <c r="G79" s="56"/>
      <c r="H79" s="55"/>
      <c r="I79" s="56"/>
      <c r="J79" s="55">
        <f t="shared" si="6"/>
        <v>98.7</v>
      </c>
      <c r="K79" s="56"/>
    </row>
    <row r="80" spans="1:18" ht="44.1" customHeight="1" x14ac:dyDescent="0.2">
      <c r="A80" s="26"/>
      <c r="B80" s="28" t="s">
        <v>91</v>
      </c>
      <c r="C80" s="28" t="s">
        <v>89</v>
      </c>
      <c r="D80" s="53" t="s">
        <v>79</v>
      </c>
      <c r="E80" s="54"/>
      <c r="F80" s="55">
        <v>80.599999999999994</v>
      </c>
      <c r="G80" s="56"/>
      <c r="H80" s="55"/>
      <c r="I80" s="56"/>
      <c r="J80" s="55">
        <f t="shared" si="6"/>
        <v>80.599999999999994</v>
      </c>
      <c r="K80" s="56"/>
      <c r="M80" s="38"/>
    </row>
    <row r="81" spans="1:13" s="40" customFormat="1" ht="43.15" customHeight="1" x14ac:dyDescent="0.25">
      <c r="A81" s="48" t="s">
        <v>92</v>
      </c>
      <c r="B81" s="48"/>
      <c r="C81" s="39"/>
      <c r="D81" s="39"/>
      <c r="E81" s="39"/>
      <c r="F81" s="39"/>
      <c r="G81" s="39"/>
      <c r="H81" s="39"/>
      <c r="I81" s="39"/>
      <c r="J81" s="39"/>
      <c r="K81" s="39"/>
      <c r="M81" s="38"/>
    </row>
    <row r="82" spans="1:13" s="40" customFormat="1" ht="22.15" customHeight="1" x14ac:dyDescent="0.25">
      <c r="A82" s="41"/>
      <c r="B82" s="39"/>
      <c r="C82" s="39"/>
      <c r="D82" s="39"/>
      <c r="E82" s="42"/>
      <c r="F82" s="39"/>
      <c r="G82" s="39"/>
      <c r="H82" s="57" t="s">
        <v>93</v>
      </c>
      <c r="I82" s="57"/>
      <c r="J82" s="57"/>
      <c r="K82" s="57"/>
    </row>
    <row r="83" spans="1:13" s="40" customFormat="1" ht="55.15" customHeight="1" x14ac:dyDescent="0.25">
      <c r="A83" s="48" t="s">
        <v>94</v>
      </c>
      <c r="B83" s="48"/>
      <c r="C83" s="39"/>
      <c r="D83" s="39"/>
      <c r="E83" s="43" t="s">
        <v>95</v>
      </c>
      <c r="F83" s="44"/>
      <c r="G83" s="44"/>
      <c r="H83" s="49" t="s">
        <v>96</v>
      </c>
      <c r="I83" s="50"/>
      <c r="J83" s="50"/>
      <c r="K83" s="50"/>
    </row>
    <row r="84" spans="1:13" s="40" customFormat="1" ht="18.75" customHeight="1" x14ac:dyDescent="0.25">
      <c r="A84" s="48" t="s">
        <v>97</v>
      </c>
      <c r="B84" s="48"/>
      <c r="C84" s="39"/>
      <c r="D84" s="39"/>
      <c r="E84" s="39"/>
      <c r="F84" s="39"/>
      <c r="G84" s="39"/>
      <c r="H84" s="51"/>
      <c r="I84" s="51"/>
      <c r="J84" s="51"/>
      <c r="K84" s="51"/>
    </row>
    <row r="85" spans="1:13" s="40" customFormat="1" ht="20.25" customHeight="1" x14ac:dyDescent="0.25">
      <c r="A85" s="41"/>
      <c r="B85" s="39"/>
      <c r="C85" s="39"/>
      <c r="D85" s="39"/>
      <c r="E85" s="42"/>
      <c r="F85" s="39"/>
      <c r="G85" s="39"/>
      <c r="H85" s="52" t="s">
        <v>98</v>
      </c>
      <c r="I85" s="52"/>
      <c r="J85" s="52"/>
      <c r="K85" s="52"/>
    </row>
    <row r="86" spans="1:13" s="40" customFormat="1" ht="34.5" customHeight="1" x14ac:dyDescent="0.2">
      <c r="A86" s="41" t="s">
        <v>99</v>
      </c>
      <c r="B86" s="39"/>
      <c r="C86" s="41"/>
      <c r="D86" s="39"/>
      <c r="E86" s="43" t="s">
        <v>95</v>
      </c>
      <c r="F86" s="43"/>
      <c r="G86" s="44"/>
      <c r="H86" s="49" t="s">
        <v>96</v>
      </c>
      <c r="I86" s="50"/>
      <c r="J86" s="50"/>
      <c r="K86" s="50"/>
    </row>
    <row r="87" spans="1:13" ht="15.75" x14ac:dyDescent="0.2">
      <c r="A87" s="45"/>
      <c r="B87" s="47" t="s">
        <v>100</v>
      </c>
      <c r="C87" s="47"/>
      <c r="D87" s="47"/>
      <c r="E87" s="45"/>
      <c r="F87" s="45"/>
      <c r="G87" s="45"/>
      <c r="H87" s="45"/>
      <c r="I87" s="45"/>
      <c r="J87" s="45"/>
      <c r="K87" s="45"/>
    </row>
    <row r="88" spans="1:13" x14ac:dyDescent="0.2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</row>
    <row r="89" spans="1:13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9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B31:H31"/>
    <mergeCell ref="B32:H32"/>
    <mergeCell ref="A33:K33"/>
    <mergeCell ref="A34:K34"/>
    <mergeCell ref="B36:H36"/>
    <mergeCell ref="B37:H37"/>
    <mergeCell ref="A24:K24"/>
    <mergeCell ref="A25:K25"/>
    <mergeCell ref="A26:K26"/>
    <mergeCell ref="A27:K27"/>
    <mergeCell ref="A28:K28"/>
    <mergeCell ref="A29:K29"/>
    <mergeCell ref="B42:C42"/>
    <mergeCell ref="D42:E42"/>
    <mergeCell ref="F42:G42"/>
    <mergeCell ref="H42:I42"/>
    <mergeCell ref="B43:C43"/>
    <mergeCell ref="D43:E43"/>
    <mergeCell ref="F43:G43"/>
    <mergeCell ref="H43:I43"/>
    <mergeCell ref="A39:H39"/>
    <mergeCell ref="A40:I40"/>
    <mergeCell ref="B41:C41"/>
    <mergeCell ref="D41:E41"/>
    <mergeCell ref="F41:G41"/>
    <mergeCell ref="H41:I41"/>
    <mergeCell ref="A47:H47"/>
    <mergeCell ref="A48:I48"/>
    <mergeCell ref="A49:C49"/>
    <mergeCell ref="D49:E49"/>
    <mergeCell ref="F49:G49"/>
    <mergeCell ref="H49:I49"/>
    <mergeCell ref="B44:C44"/>
    <mergeCell ref="D44:E44"/>
    <mergeCell ref="F44:G44"/>
    <mergeCell ref="H44:I44"/>
    <mergeCell ref="A45:C45"/>
    <mergeCell ref="D45:E45"/>
    <mergeCell ref="F45:G45"/>
    <mergeCell ref="H45:I45"/>
    <mergeCell ref="A52:C52"/>
    <mergeCell ref="D52:E52"/>
    <mergeCell ref="F52:G52"/>
    <mergeCell ref="H52:I52"/>
    <mergeCell ref="A54:H54"/>
    <mergeCell ref="D55:E55"/>
    <mergeCell ref="F55:G55"/>
    <mergeCell ref="H55:I55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B87:D87"/>
    <mergeCell ref="A83:B83"/>
    <mergeCell ref="H83:K83"/>
    <mergeCell ref="A84:B84"/>
    <mergeCell ref="H84:K84"/>
    <mergeCell ref="H85:K85"/>
    <mergeCell ref="H86:K86"/>
    <mergeCell ref="D80:E80"/>
    <mergeCell ref="F80:G80"/>
    <mergeCell ref="H80:I80"/>
    <mergeCell ref="J80:K80"/>
    <mergeCell ref="A81:B81"/>
    <mergeCell ref="H82:K82"/>
  </mergeCells>
  <pageMargins left="0.23622047244094491" right="0.23622047244094491" top="0.35433070866141736" bottom="0.35433070866141736" header="0.31496062992125984" footer="0.31496062992125984"/>
  <pageSetup paperSize="9" scale="51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2024-11-06T08:22:39Z</dcterms:created>
  <dcterms:modified xsi:type="dcterms:W3CDTF">2024-11-26T14:26:50Z</dcterms:modified>
</cp:coreProperties>
</file>