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2103\Звіти по паспортам УТіЗ\"/>
    </mc:Choice>
  </mc:AlternateContent>
  <bookViews>
    <workbookView xWindow="0" yWindow="0" windowWidth="20730" windowHeight="11760"/>
  </bookViews>
  <sheets>
    <sheet name="1917426" sheetId="9" r:id="rId1"/>
  </sheets>
  <definedNames>
    <definedName name="_xlnm.Print_Area" localSheetId="0">'1917426'!$A$1:$M$127</definedName>
  </definedNames>
  <calcPr calcId="152511"/>
</workbook>
</file>

<file path=xl/calcChain.xml><?xml version="1.0" encoding="utf-8"?>
<calcChain xmlns="http://schemas.openxmlformats.org/spreadsheetml/2006/main">
  <c r="B103" i="9" l="1"/>
  <c r="C103" i="9"/>
  <c r="C102" i="9"/>
  <c r="C100" i="9"/>
  <c r="C99" i="9"/>
  <c r="C89" i="9"/>
  <c r="C88" i="9"/>
  <c r="H55" i="9"/>
  <c r="J55" i="9"/>
  <c r="E55" i="9"/>
  <c r="G55" i="9"/>
  <c r="B102" i="9"/>
  <c r="B100" i="9"/>
  <c r="B99" i="9"/>
  <c r="C97" i="9"/>
  <c r="C96" i="9"/>
  <c r="B97" i="9"/>
  <c r="B96" i="9"/>
  <c r="B93" i="9"/>
  <c r="B92" i="9"/>
  <c r="B91" i="9"/>
  <c r="B90" i="9"/>
  <c r="B89" i="9"/>
  <c r="B88" i="9"/>
  <c r="J82" i="9"/>
  <c r="G82" i="9"/>
  <c r="E80" i="9"/>
  <c r="G80" i="9"/>
  <c r="H76" i="9"/>
  <c r="J76" i="9"/>
  <c r="H65" i="9"/>
  <c r="J65" i="9"/>
  <c r="E65" i="9"/>
  <c r="G65" i="9"/>
  <c r="B40" i="9"/>
  <c r="B39" i="9"/>
  <c r="C94" i="9"/>
  <c r="C93" i="9"/>
  <c r="C92" i="9"/>
  <c r="C91" i="9"/>
  <c r="C90" i="9"/>
  <c r="J78" i="9"/>
  <c r="G78" i="9"/>
  <c r="K40" i="9"/>
  <c r="M40" i="9"/>
  <c r="K39" i="9"/>
  <c r="M39" i="9"/>
  <c r="J72" i="9"/>
  <c r="J71" i="9"/>
  <c r="G72" i="9"/>
  <c r="G71" i="9"/>
  <c r="G69" i="9"/>
  <c r="J69" i="9"/>
  <c r="J66" i="9"/>
  <c r="G66" i="9"/>
  <c r="J54" i="9"/>
  <c r="G54" i="9"/>
  <c r="K78" i="9"/>
  <c r="M78" i="9"/>
  <c r="G76" i="9"/>
  <c r="J39" i="9"/>
  <c r="J40" i="9"/>
  <c r="G40" i="9"/>
  <c r="G39" i="9"/>
  <c r="K54" i="9"/>
  <c r="M54" i="9"/>
  <c r="K82" i="9"/>
  <c r="M82" i="9"/>
  <c r="K72" i="9"/>
  <c r="M72" i="9"/>
  <c r="K69" i="9"/>
  <c r="M69" i="9"/>
  <c r="K66" i="9"/>
  <c r="M66" i="9"/>
  <c r="K71" i="9"/>
  <c r="M71" i="9"/>
  <c r="H80" i="9"/>
  <c r="J80" i="9"/>
  <c r="K80" i="9"/>
  <c r="M80" i="9"/>
  <c r="K65" i="9"/>
  <c r="M65" i="9"/>
  <c r="K76" i="9"/>
  <c r="M76" i="9"/>
  <c r="K55" i="9"/>
  <c r="M55" i="9"/>
  <c r="N110" i="9"/>
</calcChain>
</file>

<file path=xl/sharedStrings.xml><?xml version="1.0" encoding="utf-8"?>
<sst xmlns="http://schemas.openxmlformats.org/spreadsheetml/2006/main" count="173" uniqueCount="110">
  <si>
    <t>(найменування головного розпорядника коштів місцевого бюджету)</t>
  </si>
  <si>
    <t>N з/п</t>
  </si>
  <si>
    <t>Завдання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</si>
  <si>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</si>
  <si>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</si>
  <si>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</si>
  <si>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</si>
  <si>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</si>
  <si>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</si>
  <si>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</si>
  <si>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</si>
  <si>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</si>
  <si>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</si>
  <si>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</si>
  <si>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</si>
  <si>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</si>
  <si>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</si>
  <si>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</si>
  <si>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</si>
  <si>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</si>
  <si>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</si>
  <si>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</si>
  <si>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</si>
  <si>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</si>
  <si>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</si>
  <si>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</si>
  <si>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</si>
  <si>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</si>
  <si>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</si>
  <si>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</si>
  <si>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</si>
  <si>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</si>
  <si>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 xml:space="preserve">1. 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</si>
  <si>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</si>
  <si>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</si>
  <si>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</si>
  <si>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</si>
  <si>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</si>
  <si>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</si>
  <si>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Головний бухгалтер</t>
  </si>
  <si>
    <t>Управління транспорту та зв'язку Хмельницької міської ради</t>
  </si>
  <si>
    <t xml:space="preserve"> Інші заходи у сфері електротранспорту</t>
  </si>
  <si>
    <t>грн</t>
  </si>
  <si>
    <t>од.</t>
  </si>
  <si>
    <t>розрахунково</t>
  </si>
  <si>
    <t>листи-звернення підприємства</t>
  </si>
  <si>
    <t>Розбіжності між фактичними та затвердженими результативними показниками відсутні</t>
  </si>
  <si>
    <t>0455</t>
  </si>
  <si>
    <t>Забезпечення безперебійної роботи громадського  транспорту Хмельницької міської територіальної громади, створення сприятливих умов для перевезення мешканців громади</t>
  </si>
  <si>
    <t>видатки на оплату за надання транспортних послуг з перевезень електричним транспортом</t>
  </si>
  <si>
    <t xml:space="preserve">загальна вартість наданих транспортних послуг </t>
  </si>
  <si>
    <t>розрахунок, договір</t>
  </si>
  <si>
    <t xml:space="preserve">обсяг транспортних послуг з перевезень електротранспортом </t>
  </si>
  <si>
    <t>км</t>
  </si>
  <si>
    <t>середня вартість 1-го км перевезень пасажирів електричним транспортом</t>
  </si>
  <si>
    <t>розрахунок</t>
  </si>
  <si>
    <t>Аналіз стану виконання результативних показників: результативні показники по завданню 1 та по завданню 2 виконані в повному обсязі, результативні показники по завданню 3 відрізняються від затверджених, тому що  надані обсяги транспортних послуг з перевезень міським електричним транспортом ХКП "Електротранс" менше, ніж заплановано.</t>
  </si>
  <si>
    <t>Виконання даної бюджетної програми становить 99,9% до затверджених призначень на 2021 рік.</t>
  </si>
  <si>
    <t xml:space="preserve">Оплата за надання транспортних послуг з перевезення пасажирів електричним транспортом </t>
  </si>
  <si>
    <t>Надання поворотної фінансової допомоги Хмельницькому комунальному підприємству "Електротранс"</t>
  </si>
  <si>
    <t xml:space="preserve">Забезпечення надійної та безперебійної роботи громадського  транспорту Хмельницької міської територіальної громади, створення сприятливих умов для перевезення мешканців громади. </t>
  </si>
  <si>
    <t>Оплата за надання транспортних послуг з перевезення пасажирів електричним транспортом.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</si>
  <si>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</si>
  <si>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</si>
  <si>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№ з/п</t>
  </si>
  <si>
    <t>Пояснення</t>
  </si>
  <si>
    <t>Програма розвитку та вдосконалення міського пасажирського транспорту міста Хмельницького на 2019 - 2023 роки</t>
  </si>
  <si>
    <t>9.1. Аналіз показників бюджетної програми</t>
  </si>
  <si>
    <t>Наталія ЙОРДАНОВА</t>
  </si>
  <si>
    <t>обсяг видатків</t>
  </si>
  <si>
    <t>звернення підприємства, рішення сесії міської ради</t>
  </si>
  <si>
    <t>Пояснення щодо причин розбіжностей між фактичними та затвердженими результативними показниками</t>
  </si>
  <si>
    <t>9.2. Пояснення щодо причин розбіжностей між фактичними та затвердженими результативними показниками***</t>
  </si>
  <si>
    <t xml:space="preserve"> 9.3. Аналіз стану виконання результативних показників</t>
  </si>
  <si>
    <t>Упродовж звітного року Управління транспорту та зв'язку Хмельницької міської ради здійснювало забезпечення функцій місцевого самоврядування, повноважень державної влади в галузі транспорту та зв'язку. Завдання бюджетної програми протягом року виконувались відповідно до законодавства з дотриманням правил запровадженням воєнного стану. Бюджетна програма на звітний період виконана.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</si>
  <si>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</si>
  <si>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</si>
  <si>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</si>
  <si>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 xml:space="preserve">Відхілення фактичного показника середня вартість 1-го км перевезень пасажирів електричним транспортом від затвердженого результативного показника відсутні. </t>
  </si>
  <si>
    <t xml:space="preserve">Відхілення фактичного показника відсоток відшкодування до понесених витрат від затвердженого результативного показника відсутні. </t>
  </si>
  <si>
    <t>Костянтин КОСТИК</t>
  </si>
  <si>
    <t>Оплата за надані уповноваженими агентами послуги, відповідно до умов кредитного договору між ХКП "Електротранс" та Європейським банком реконструкції та розвитку, в рамках інвестиційного проекту "Модернізація громадського тролейбусного транспорту у м.Хмельницький"</t>
  </si>
  <si>
    <t>Відшкодування витрат ХКП "Електротранс" на одноразову комісію за надання кредиту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</t>
  </si>
  <si>
    <t>Програма розвитку  електротранспорту  Хмельницької міської територіальної громади на 2021 - 2025 роки (із внесенеми змінами)</t>
  </si>
  <si>
    <t>Завдання 1. Оплата за надання транспортних послуг з перевезення пасажирів електричним транспортом</t>
  </si>
  <si>
    <t>лист -звернення підприємства</t>
  </si>
  <si>
    <t xml:space="preserve">відсоток відшкодування до понесених витрат </t>
  </si>
  <si>
    <t>Розбіжності обсягів касових видатків (наданих кредитів з бюджету) за напрямом використання бюджетних коштів - оплата за надання транспортних послуг з перевезення пасажирів електричним транспортом-виникла за рахунок зменшення видатків за рахунок зменшення обсягів наданих транспортних послуг з перевезень міським електричним транспортом ХКП "Електротранс"</t>
  </si>
  <si>
    <t>поворотна</t>
  </si>
  <si>
    <t xml:space="preserve">Відхілення фактичного показника обсяг видатків на оплату за надання транспортних послуг з перевезення пасажирів електричним транспортом. від затвердженого результативного показника пояснюється виникла за рахунок зменшення видатків за рахунок зменшення обсягів наданих транспортних послуг з перевезень міським електричним транспортом ХКП "Електротранс" та фактичним наданням обсягів транспортних послуг з перевезень міським електричним транспортом ХКП "Електротранс" відповідно до актів виконаних робіт. </t>
  </si>
  <si>
    <t xml:space="preserve">Відхілення фактичного показника надання поворотної фінансової допомоги Хмельницькому комунальному підприємству "Електротранс" від затвердженого результативного показника відсутні. </t>
  </si>
  <si>
    <t>Відхілення фактичного показника оплата за надані уповноваженими агентами послуги, відповідно до умов кредитного договору між ХКП "Електротранс" та Європейським банком реконструкції та розвитку, в рамках інвестиційного проекту "Модернізація громадського тролейбусного транспорту у м.Хмельницький" від затвердженого пояснюється коливанням курсу валют та інфляції, які виникли під час дії воєнного стану, що вплинуло на розрахунок суми угоди.</t>
  </si>
  <si>
    <t xml:space="preserve">Відхілення фактичного показника відшкодування витрат ХКП "Електротранс" на одноразову комісію за надання кредиту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 від затвердженого результативного показника відсутні. </t>
  </si>
  <si>
    <t xml:space="preserve">Відхілення фактичного показника обсяг транспортних послуг з перевезень електротранспортом від затвердженого результативного показника пояснюється за рахунок зменшення обсягів наданих транспортних послуг з перевезень міським електричним транспортом ХКП "Електротранс" та фактичним наданням обсягів транспортних послуг з перевезень міським електричним транспортом ХКП "Електротранс" відповідно до актів виконаних робіт. </t>
  </si>
  <si>
    <t>Виконання даної бюджетної програми становить 97,9% до затверджених призначень на 2023 рік.</t>
  </si>
  <si>
    <t>ЗАТВЕРДЖЕНО
Наказ Міністерства фінансів України 26 серпня 2014 року № 836
(у редакції наказу Міністерства фінансів Українивід 01 листопада 2022 року № 359)</t>
  </si>
  <si>
    <t>Відшкодування витрат ХКП "Електротранс" на оплату юридичного висновку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</t>
  </si>
  <si>
    <t xml:space="preserve">Відхілення фактичного показника відшкодування витрат ХКП "Електротранс" на оплату юридичного висновку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 від затвердженого результативного показника відсутні. </t>
  </si>
  <si>
    <t>про виконання паспорта бюджетної програми місцевого бюджету на 2024 рік</t>
  </si>
  <si>
    <t>Обслуговування кредиту Європейського банку реконструкції та розвитку (сплата відсотків за користування залученими коштами)  для реалізації проекту «Модернізація громадського тролейбусного транспорту у м. Хмельницький»</t>
  </si>
  <si>
    <t>середня вартість 1-го км перевезень пасажирів електричним транспортом з 01.12.2024</t>
  </si>
  <si>
    <t>Завдання 2. Обслуговування кредиту Європейського банку реконструкції та розвитку (сплата відсотків за користування залученими коштами)  для реалізації проекту «Модернізація громадського тролейбусного транспорту у м. Хмельницький»</t>
  </si>
  <si>
    <t>кількість здійснених платежів, які пов'язані з обслуговуванням кредиту Європейського банку реконструкції та розвитку (сплата відсотків за користування залученими коштами)  для реалізації проекту «Модернізація громадського тролейбусного транспорту у м. Хмельницький»</t>
  </si>
  <si>
    <t xml:space="preserve">середні витрати </t>
  </si>
  <si>
    <t>Начальник  управління</t>
  </si>
  <si>
    <t>Розбіжності обсягів касових видатків (наданих кредитів з бюджету) за напрямом використання бюджетних коштів -Обслуговування кредиту Європейського банку реконструкції та розвитку (сплата відсотків за користування залученими коштами)  для реалізації проекту «Модернізація громадського тролейбусного транспорту у м. Хмельницький» - відсутні.</t>
  </si>
  <si>
    <t>Відхілення фактичного показника обслуговування кредиту Європейського банку реконструкції та розвитку (сплата відсотків за користування залученими коштами)  для реалізації проекту «Модернізація громадського тролейбусного транспорту у м. Хмельницький» від затвердженого результативного відсутні.</t>
  </si>
  <si>
    <t xml:space="preserve">Відхілення фактичного показника кількість здійснених платежів, які пов'язані з обслуговуванням кредиту Європейського банку реконструкції та розвитку (сплата відсотків за користування залученими коштами)  для реалізації проекту «Модернізація громадського тролейбусного транспорту у м. Хмельницький» від затвердженого результативного показника відсутні. </t>
  </si>
  <si>
    <t xml:space="preserve">Відхілення фактичного показника середні витрати здійснених платежів, які пов'язані з обслуговуванням кредиту Європейського банку реконструкції та розвитку (сплата відсотків за користування залученими коштами)  для реалізації проекту «Модернізація громадського тролейбусного транспорту у м. Хмельницький» від затвердженого результативного показника відсутні. </t>
  </si>
  <si>
    <t xml:space="preserve">Аналіз стану виконання результативних показників свідчить, що під час роботи управління у період військового стану було забезпечено виконання завдань відповідно до головної мети діяльності за бюджетною програмою по КПКВК 1917426 на 2024 рік.  Результативні показники виконані в повному обсязі.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</si>
</sst>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9"/>
      <color rgb="FF000000"/>
      <name val="Times New Roman"/>
      <family val="1"/>
      <charset val="204"/>
    </font>
    <font>
      <u/>
      <sz val="9"/>
      <color theme="1"/>
      <name val="Calibri"/>
      <family val="2"/>
      <charset val="204"/>
      <scheme val="minor"/>
    </font>
    <font>
      <sz val="10"/>
      <color rgb="FFFF0000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5" fillId="0" borderId="3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1" fillId="0" borderId="2" xfId="0" applyFont="1" applyBorder="1"/>
    <xf numFmtId="3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0" fillId="0" borderId="0" xfId="0" applyFont="1"/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6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16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2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 shrinkToFit="1"/>
    </xf>
    <xf numFmtId="4" fontId="10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3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" fontId="11" fillId="0" borderId="2" xfId="0" applyNumberFormat="1" applyFont="1" applyBorder="1"/>
    <xf numFmtId="0" fontId="22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26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27" fillId="0" borderId="0" xfId="0" applyFont="1" applyAlignment="1">
      <alignment vertical="top"/>
    </xf>
    <xf numFmtId="0" fontId="28" fillId="0" borderId="0" xfId="0" applyFont="1"/>
    <xf numFmtId="0" fontId="22" fillId="0" borderId="2" xfId="0" applyFont="1" applyBorder="1" applyAlignment="1">
      <alignment horizontal="center"/>
    </xf>
    <xf numFmtId="0" fontId="25" fillId="0" borderId="2" xfId="0" applyFont="1" applyBorder="1" applyAlignment="1">
      <alignment wrapText="1"/>
    </xf>
    <xf numFmtId="0" fontId="1" fillId="0" borderId="0" xfId="0" applyFont="1" applyAlignment="1">
      <alignment vertical="center"/>
    </xf>
    <xf numFmtId="0" fontId="29" fillId="0" borderId="0" xfId="0" applyFont="1"/>
    <xf numFmtId="0" fontId="22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vertical="top"/>
    </xf>
    <xf numFmtId="0" fontId="16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vertical="center" wrapText="1"/>
    </xf>
    <xf numFmtId="0" fontId="32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 vertical="top"/>
    </xf>
    <xf numFmtId="0" fontId="34" fillId="0" borderId="3" xfId="0" applyFont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7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0" fillId="0" borderId="7" xfId="0" applyBorder="1" applyAlignment="1"/>
    <xf numFmtId="0" fontId="0" fillId="0" borderId="8" xfId="0" applyBorder="1" applyAlignment="1"/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 shrinkToFit="1"/>
    </xf>
    <xf numFmtId="0" fontId="21" fillId="0" borderId="7" xfId="0" applyFont="1" applyBorder="1" applyAlignment="1">
      <alignment horizontal="left" vertical="center" wrapText="1" shrinkToFit="1"/>
    </xf>
    <xf numFmtId="0" fontId="10" fillId="0" borderId="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0" fillId="0" borderId="0" xfId="0" applyAlignment="1"/>
    <xf numFmtId="0" fontId="15" fillId="0" borderId="0" xfId="0" applyFont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/>
    <xf numFmtId="0" fontId="32" fillId="0" borderId="3" xfId="0" applyFont="1" applyBorder="1" applyAlignment="1">
      <alignment horizontal="center" vertical="top" wrapText="1"/>
    </xf>
    <xf numFmtId="0" fontId="0" fillId="0" borderId="3" xfId="0" applyBorder="1" applyAlignment="1"/>
    <xf numFmtId="0" fontId="13" fillId="0" borderId="1" xfId="0" applyNumberFormat="1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6" fillId="0" borderId="9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8" fillId="0" borderId="7" xfId="0" applyFont="1" applyBorder="1" applyAlignment="1">
      <alignment horizontal="left" vertical="center" wrapText="1" shrinkToFit="1"/>
    </xf>
    <xf numFmtId="0" fontId="27" fillId="0" borderId="4" xfId="0" applyFont="1" applyBorder="1" applyAlignment="1">
      <alignment horizontal="center"/>
    </xf>
    <xf numFmtId="3" fontId="16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7"/>
  <sheetViews>
    <sheetView tabSelected="1" view="pageBreakPreview" zoomScale="91" zoomScaleNormal="100" zoomScaleSheetLayoutView="91" workbookViewId="0">
      <selection activeCell="H13" sqref="H13:K13"/>
    </sheetView>
  </sheetViews>
  <sheetFormatPr defaultRowHeight="15.75" x14ac:dyDescent="0.25"/>
  <cols>
    <col min="1" max="1" width="4.42578125" style="3" customWidth="1"/>
    <col min="2" max="2" width="21.140625" style="3" customWidth="1"/>
    <col min="3" max="3" width="11.42578125" style="3" customWidth="1"/>
    <col min="4" max="4" width="13.42578125" style="3" customWidth="1"/>
    <col min="5" max="10" width="13" style="3" customWidth="1"/>
    <col min="11" max="11" width="15" style="3" customWidth="1"/>
    <col min="12" max="12" width="13.5703125" style="3" customWidth="1"/>
    <col min="13" max="13" width="15.5703125" style="3" customWidth="1"/>
    <col min="14" max="16384" width="9.140625" style="3"/>
  </cols>
  <sheetData>
    <row r="1" spans="1:13" ht="15.75" customHeight="1" x14ac:dyDescent="0.25">
      <c r="J1" s="138" t="s">
        <v>95</v>
      </c>
      <c r="K1" s="138"/>
      <c r="L1" s="138"/>
      <c r="M1" s="138"/>
    </row>
    <row r="2" spans="1:13" x14ac:dyDescent="0.25">
      <c r="J2" s="138"/>
      <c r="K2" s="138"/>
      <c r="L2" s="138"/>
      <c r="M2" s="138"/>
    </row>
    <row r="3" spans="1:13" ht="14.25" customHeight="1" x14ac:dyDescent="0.25">
      <c r="J3" s="138"/>
      <c r="K3" s="138"/>
      <c r="L3" s="138"/>
      <c r="M3" s="138"/>
    </row>
    <row r="4" spans="1:13" ht="6" customHeight="1" x14ac:dyDescent="0.25">
      <c r="J4" s="138"/>
      <c r="K4" s="138"/>
      <c r="L4" s="138"/>
      <c r="M4" s="138"/>
    </row>
    <row r="5" spans="1:13" ht="15" customHeight="1" x14ac:dyDescent="0.25">
      <c r="A5" s="139" t="s">
        <v>10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</row>
    <row r="6" spans="1:13" x14ac:dyDescent="0.25">
      <c r="A6" s="139" t="s">
        <v>98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</row>
    <row r="7" spans="1:13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5.75" customHeight="1" x14ac:dyDescent="0.25">
      <c r="A8" s="32" t="s">
        <v>32</v>
      </c>
      <c r="B8" s="140">
        <v>1900000</v>
      </c>
      <c r="C8" s="141"/>
      <c r="D8" s="131" t="s">
        <v>40</v>
      </c>
      <c r="E8" s="131"/>
      <c r="F8" s="132"/>
      <c r="G8" s="133"/>
      <c r="H8" s="133"/>
      <c r="I8" s="133"/>
      <c r="J8" s="133"/>
      <c r="K8" s="133"/>
      <c r="L8" s="9"/>
    </row>
    <row r="9" spans="1:13" ht="28.5" customHeight="1" x14ac:dyDescent="0.25">
      <c r="A9" s="2"/>
      <c r="B9" s="123" t="s">
        <v>35</v>
      </c>
      <c r="C9" s="124"/>
      <c r="D9" s="134" t="s">
        <v>0</v>
      </c>
      <c r="E9" s="134"/>
      <c r="F9" s="135"/>
      <c r="G9" s="135"/>
      <c r="H9" s="135"/>
      <c r="I9" s="135"/>
      <c r="J9" s="135"/>
      <c r="K9"/>
      <c r="L9" s="11"/>
    </row>
    <row r="10" spans="1:13" ht="18" customHeight="1" x14ac:dyDescent="0.25">
      <c r="A10" s="35" t="s">
        <v>33</v>
      </c>
      <c r="B10" s="129">
        <v>1910000</v>
      </c>
      <c r="C10" s="130"/>
      <c r="D10" s="131" t="s">
        <v>40</v>
      </c>
      <c r="E10" s="131"/>
      <c r="F10" s="132"/>
      <c r="G10" s="133"/>
      <c r="H10" s="133"/>
      <c r="I10" s="133"/>
      <c r="J10" s="133"/>
      <c r="K10" s="133"/>
      <c r="L10" s="5"/>
    </row>
    <row r="11" spans="1:13" ht="26.25" customHeight="1" x14ac:dyDescent="0.25">
      <c r="A11" s="2"/>
      <c r="B11" s="123" t="s">
        <v>35</v>
      </c>
      <c r="C11" s="124"/>
      <c r="D11" s="134" t="s">
        <v>0</v>
      </c>
      <c r="E11" s="134"/>
      <c r="F11" s="135"/>
      <c r="G11" s="135"/>
      <c r="H11" s="135"/>
      <c r="I11" s="135"/>
      <c r="J11" s="135"/>
      <c r="K11"/>
      <c r="L11" s="11"/>
    </row>
    <row r="12" spans="1:13" ht="18" customHeight="1" x14ac:dyDescent="0.25">
      <c r="A12" s="33" t="s">
        <v>34</v>
      </c>
      <c r="B12" s="129">
        <v>1917426</v>
      </c>
      <c r="C12" s="129"/>
      <c r="D12" s="136">
        <v>7426</v>
      </c>
      <c r="E12" s="136"/>
      <c r="F12" s="137" t="s">
        <v>47</v>
      </c>
      <c r="G12" s="137"/>
      <c r="H12" s="129" t="s">
        <v>41</v>
      </c>
      <c r="I12" s="129"/>
      <c r="J12" s="129"/>
      <c r="K12" s="129"/>
      <c r="L12" s="13"/>
    </row>
    <row r="13" spans="1:13" ht="34.5" customHeight="1" x14ac:dyDescent="0.25">
      <c r="A13" s="2"/>
      <c r="B13" s="123" t="s">
        <v>35</v>
      </c>
      <c r="C13" s="124"/>
      <c r="D13" s="125" t="s">
        <v>36</v>
      </c>
      <c r="E13" s="126"/>
      <c r="F13" s="127" t="s">
        <v>37</v>
      </c>
      <c r="G13" s="126"/>
      <c r="H13" s="125" t="s">
        <v>38</v>
      </c>
      <c r="I13" s="126"/>
      <c r="J13" s="126"/>
      <c r="K13" s="126"/>
      <c r="L13" s="8"/>
    </row>
    <row r="14" spans="1:13" ht="19.5" customHeight="1" x14ac:dyDescent="0.25">
      <c r="A14" s="128" t="s">
        <v>21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</row>
    <row r="15" spans="1:13" ht="9.75" customHeight="1" x14ac:dyDescent="0.25">
      <c r="A15" s="1"/>
    </row>
    <row r="16" spans="1:13" ht="27" customHeight="1" x14ac:dyDescent="0.25">
      <c r="A16" s="6" t="s">
        <v>17</v>
      </c>
      <c r="B16" s="94" t="s">
        <v>18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</row>
    <row r="17" spans="1:13" ht="17.25" customHeight="1" x14ac:dyDescent="0.25">
      <c r="A17" s="17">
        <v>1</v>
      </c>
      <c r="B17" s="117" t="s">
        <v>48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7.25" customHeight="1" x14ac:dyDescent="0.25">
      <c r="A18" s="17">
        <v>2</v>
      </c>
      <c r="B18" s="117" t="s">
        <v>58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</row>
    <row r="19" spans="1:13" ht="18" hidden="1" customHeight="1" x14ac:dyDescent="0.25">
      <c r="A19" s="17">
        <v>3</v>
      </c>
      <c r="B19" s="117" t="s">
        <v>59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</row>
    <row r="20" spans="1:13" ht="7.5" customHeight="1" x14ac:dyDescent="0.25">
      <c r="A20" s="1"/>
    </row>
    <row r="21" spans="1:13" x14ac:dyDescent="0.25">
      <c r="A21" s="4" t="s">
        <v>22</v>
      </c>
    </row>
    <row r="22" spans="1:13" ht="31.5" customHeight="1" x14ac:dyDescent="0.25">
      <c r="A22" s="10"/>
      <c r="B22" s="118" t="s">
        <v>60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</row>
    <row r="23" spans="1:13" x14ac:dyDescent="0.25">
      <c r="A23" s="4" t="s">
        <v>23</v>
      </c>
    </row>
    <row r="24" spans="1:13" ht="6.75" customHeight="1" x14ac:dyDescent="0.25">
      <c r="A24" s="1"/>
    </row>
    <row r="25" spans="1:13" ht="29.25" customHeight="1" x14ac:dyDescent="0.25">
      <c r="A25" s="6" t="s">
        <v>17</v>
      </c>
      <c r="B25" s="94" t="s">
        <v>2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</row>
    <row r="26" spans="1:13" ht="21.75" customHeight="1" x14ac:dyDescent="0.25">
      <c r="A26" s="17">
        <v>1</v>
      </c>
      <c r="B26" s="120" t="s">
        <v>61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2"/>
    </row>
    <row r="27" spans="1:13" ht="33.75" customHeight="1" x14ac:dyDescent="0.25">
      <c r="A27" s="17">
        <v>2</v>
      </c>
      <c r="B27" s="120" t="s">
        <v>99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2"/>
    </row>
    <row r="28" spans="1:13" ht="16.5" hidden="1" customHeight="1" x14ac:dyDescent="0.25">
      <c r="A28" s="81">
        <v>3</v>
      </c>
      <c r="B28" s="120" t="s">
        <v>59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2"/>
    </row>
    <row r="29" spans="1:13" ht="32.25" hidden="1" customHeight="1" x14ac:dyDescent="0.25">
      <c r="A29" s="81">
        <v>4</v>
      </c>
      <c r="B29" s="120" t="s">
        <v>81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2"/>
    </row>
    <row r="30" spans="1:13" ht="33.75" hidden="1" customHeight="1" x14ac:dyDescent="0.25">
      <c r="A30" s="81">
        <v>5</v>
      </c>
      <c r="B30" s="120" t="s">
        <v>82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2"/>
    </row>
    <row r="31" spans="1:13" ht="33.75" hidden="1" customHeight="1" x14ac:dyDescent="0.25">
      <c r="A31" s="17">
        <v>6</v>
      </c>
      <c r="B31" s="120" t="s">
        <v>96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2"/>
    </row>
    <row r="32" spans="1:13" ht="12.75" customHeight="1" x14ac:dyDescent="0.25">
      <c r="A32" s="1"/>
    </row>
    <row r="33" spans="1:26" x14ac:dyDescent="0.25">
      <c r="A33" s="4" t="s">
        <v>24</v>
      </c>
    </row>
    <row r="34" spans="1:26" x14ac:dyDescent="0.25">
      <c r="A34" s="4" t="s">
        <v>62</v>
      </c>
      <c r="L34" s="37"/>
    </row>
    <row r="35" spans="1:26" x14ac:dyDescent="0.25">
      <c r="A35" s="4"/>
      <c r="L35" s="37"/>
      <c r="M35" s="14" t="s">
        <v>19</v>
      </c>
    </row>
    <row r="36" spans="1:26" ht="30.75" customHeight="1" x14ac:dyDescent="0.25">
      <c r="A36" s="94" t="s">
        <v>17</v>
      </c>
      <c r="B36" s="94" t="s">
        <v>25</v>
      </c>
      <c r="C36" s="94"/>
      <c r="D36" s="94"/>
      <c r="E36" s="94" t="s">
        <v>11</v>
      </c>
      <c r="F36" s="94"/>
      <c r="G36" s="94"/>
      <c r="H36" s="94" t="s">
        <v>26</v>
      </c>
      <c r="I36" s="94"/>
      <c r="J36" s="94"/>
      <c r="K36" s="94" t="s">
        <v>12</v>
      </c>
      <c r="L36" s="94"/>
      <c r="M36" s="94"/>
      <c r="R36" s="115"/>
      <c r="S36" s="115"/>
      <c r="T36" s="115"/>
      <c r="U36" s="115"/>
      <c r="V36" s="115"/>
      <c r="W36" s="115"/>
      <c r="X36" s="115"/>
      <c r="Y36" s="115"/>
      <c r="Z36" s="115"/>
    </row>
    <row r="37" spans="1:26" ht="33" customHeight="1" x14ac:dyDescent="0.25">
      <c r="A37" s="94"/>
      <c r="B37" s="94"/>
      <c r="C37" s="94"/>
      <c r="D37" s="94"/>
      <c r="E37" s="6" t="s">
        <v>13</v>
      </c>
      <c r="F37" s="6" t="s">
        <v>14</v>
      </c>
      <c r="G37" s="6" t="s">
        <v>15</v>
      </c>
      <c r="H37" s="6" t="s">
        <v>13</v>
      </c>
      <c r="I37" s="6" t="s">
        <v>14</v>
      </c>
      <c r="J37" s="6" t="s">
        <v>15</v>
      </c>
      <c r="K37" s="6" t="s">
        <v>13</v>
      </c>
      <c r="L37" s="6" t="s">
        <v>14</v>
      </c>
      <c r="M37" s="6" t="s">
        <v>15</v>
      </c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3.5" customHeight="1" x14ac:dyDescent="0.25">
      <c r="A38" s="34">
        <v>1</v>
      </c>
      <c r="B38" s="116">
        <v>2</v>
      </c>
      <c r="C38" s="116"/>
      <c r="D38" s="116"/>
      <c r="E38" s="34">
        <v>3</v>
      </c>
      <c r="F38" s="34">
        <v>4</v>
      </c>
      <c r="G38" s="21">
        <v>5</v>
      </c>
      <c r="H38" s="21">
        <v>6</v>
      </c>
      <c r="I38" s="21">
        <v>7</v>
      </c>
      <c r="J38" s="21">
        <v>8</v>
      </c>
      <c r="K38" s="34">
        <v>9</v>
      </c>
      <c r="L38" s="34">
        <v>10</v>
      </c>
      <c r="M38" s="34">
        <v>11</v>
      </c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34.5" customHeight="1" x14ac:dyDescent="0.25">
      <c r="A39" s="17">
        <v>1</v>
      </c>
      <c r="B39" s="120" t="str">
        <f>B26</f>
        <v>Оплата за надання транспортних послуг з перевезення пасажирів електричним транспортом.</v>
      </c>
      <c r="C39" s="147"/>
      <c r="D39" s="148"/>
      <c r="E39" s="21">
        <v>152000000</v>
      </c>
      <c r="F39" s="21"/>
      <c r="G39" s="21">
        <f>SUM(E39:F39)</f>
        <v>152000000</v>
      </c>
      <c r="H39" s="21">
        <v>151999381</v>
      </c>
      <c r="I39" s="21"/>
      <c r="J39" s="21">
        <f>SUM(H39:I39)</f>
        <v>151999381</v>
      </c>
      <c r="K39" s="21">
        <f>E39-H39</f>
        <v>619</v>
      </c>
      <c r="L39" s="21"/>
      <c r="M39" s="21">
        <f>SUM(K39:L39)</f>
        <v>619</v>
      </c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75.75" customHeight="1" x14ac:dyDescent="0.25">
      <c r="A40" s="17">
        <v>2</v>
      </c>
      <c r="B40" s="120" t="str">
        <f>B27</f>
        <v>Обслуговування кредиту Європейського банку реконструкції та розвитку (сплата відсотків за користування залученими коштами)  для реалізації проекту «Модернізація громадського тролейбусного транспорту у м. Хмельницький»</v>
      </c>
      <c r="C40" s="147"/>
      <c r="D40" s="148"/>
      <c r="E40" s="21">
        <v>1873418</v>
      </c>
      <c r="F40" s="21"/>
      <c r="G40" s="21">
        <f>SUM(E40:F40)</f>
        <v>1873418</v>
      </c>
      <c r="H40" s="21">
        <v>1873418</v>
      </c>
      <c r="I40" s="21"/>
      <c r="J40" s="21">
        <f>SUM(H40:I40)</f>
        <v>1873418</v>
      </c>
      <c r="K40" s="21">
        <f>E40-H40</f>
        <v>0</v>
      </c>
      <c r="L40" s="21"/>
      <c r="M40" s="21">
        <f>SUM(K40:L40)</f>
        <v>0</v>
      </c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2.75" customHeight="1" x14ac:dyDescent="0.25">
      <c r="A41" s="40"/>
      <c r="B41" s="41"/>
      <c r="C41" s="42"/>
      <c r="D41" s="42"/>
      <c r="E41" s="43"/>
      <c r="F41" s="43"/>
      <c r="G41" s="44"/>
      <c r="H41" s="44"/>
      <c r="I41" s="44"/>
      <c r="J41" s="44"/>
      <c r="K41" s="43"/>
      <c r="L41" s="43"/>
      <c r="M41" s="43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36.75" customHeight="1" x14ac:dyDescent="0.25">
      <c r="A42" s="108" t="s">
        <v>63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30" customHeight="1" x14ac:dyDescent="0.25">
      <c r="A43" s="45" t="s">
        <v>64</v>
      </c>
      <c r="B43" s="109" t="s">
        <v>65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8" customHeight="1" x14ac:dyDescent="0.25">
      <c r="A44" s="45">
        <v>1</v>
      </c>
      <c r="B44" s="112">
        <v>2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4"/>
    </row>
    <row r="45" spans="1:26" ht="42" customHeight="1" x14ac:dyDescent="0.25">
      <c r="A45" s="45">
        <v>1</v>
      </c>
      <c r="B45" s="106" t="s">
        <v>87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</row>
    <row r="46" spans="1:26" ht="38.25" customHeight="1" x14ac:dyDescent="0.25">
      <c r="A46" s="45">
        <v>2</v>
      </c>
      <c r="B46" s="106" t="s">
        <v>105</v>
      </c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</row>
    <row r="47" spans="1:26" ht="8.25" customHeight="1" x14ac:dyDescent="0.25">
      <c r="A47" s="46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</row>
    <row r="48" spans="1:26" ht="18" customHeight="1" x14ac:dyDescent="0.25">
      <c r="A48" s="149" t="s">
        <v>27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</row>
    <row r="49" spans="1:13" ht="13.5" customHeight="1" x14ac:dyDescent="0.25">
      <c r="M49" s="10" t="s">
        <v>19</v>
      </c>
    </row>
    <row r="50" spans="1:13" ht="7.5" customHeight="1" x14ac:dyDescent="0.25">
      <c r="A50" s="1"/>
    </row>
    <row r="51" spans="1:13" ht="31.5" customHeight="1" x14ac:dyDescent="0.25">
      <c r="A51" s="94" t="s">
        <v>1</v>
      </c>
      <c r="B51" s="94" t="s">
        <v>28</v>
      </c>
      <c r="C51" s="94"/>
      <c r="D51" s="94"/>
      <c r="E51" s="94" t="s">
        <v>11</v>
      </c>
      <c r="F51" s="94"/>
      <c r="G51" s="94"/>
      <c r="H51" s="94" t="s">
        <v>26</v>
      </c>
      <c r="I51" s="94"/>
      <c r="J51" s="94"/>
      <c r="K51" s="94" t="s">
        <v>12</v>
      </c>
      <c r="L51" s="94"/>
      <c r="M51" s="94"/>
    </row>
    <row r="52" spans="1:13" ht="33.75" customHeight="1" x14ac:dyDescent="0.25">
      <c r="A52" s="94"/>
      <c r="B52" s="94"/>
      <c r="C52" s="94"/>
      <c r="D52" s="94"/>
      <c r="E52" s="6" t="s">
        <v>13</v>
      </c>
      <c r="F52" s="6" t="s">
        <v>14</v>
      </c>
      <c r="G52" s="6" t="s">
        <v>15</v>
      </c>
      <c r="H52" s="6" t="s">
        <v>13</v>
      </c>
      <c r="I52" s="6" t="s">
        <v>14</v>
      </c>
      <c r="J52" s="6" t="s">
        <v>15</v>
      </c>
      <c r="K52" s="6" t="s">
        <v>13</v>
      </c>
      <c r="L52" s="6" t="s">
        <v>14</v>
      </c>
      <c r="M52" s="6" t="s">
        <v>15</v>
      </c>
    </row>
    <row r="53" spans="1:13" ht="15" customHeight="1" x14ac:dyDescent="0.25">
      <c r="A53" s="6">
        <v>1</v>
      </c>
      <c r="B53" s="94">
        <v>2</v>
      </c>
      <c r="C53" s="94"/>
      <c r="D53" s="94"/>
      <c r="E53" s="6">
        <v>3</v>
      </c>
      <c r="F53" s="6">
        <v>4</v>
      </c>
      <c r="G53" s="6">
        <v>5</v>
      </c>
      <c r="H53" s="6">
        <v>6</v>
      </c>
      <c r="I53" s="6">
        <v>7</v>
      </c>
      <c r="J53" s="6">
        <v>8</v>
      </c>
      <c r="K53" s="6">
        <v>9</v>
      </c>
      <c r="L53" s="6">
        <v>10</v>
      </c>
      <c r="M53" s="6">
        <v>11</v>
      </c>
    </row>
    <row r="54" spans="1:13" ht="62.25" hidden="1" customHeight="1" x14ac:dyDescent="0.25">
      <c r="A54" s="38">
        <v>1</v>
      </c>
      <c r="B54" s="95" t="s">
        <v>66</v>
      </c>
      <c r="C54" s="96"/>
      <c r="D54" s="97"/>
      <c r="E54" s="48"/>
      <c r="F54" s="48"/>
      <c r="G54" s="18">
        <f>SUM(E54:F54)</f>
        <v>0</v>
      </c>
      <c r="H54" s="49"/>
      <c r="I54" s="50"/>
      <c r="J54" s="49">
        <f>SUM(H54:I54)</f>
        <v>0</v>
      </c>
      <c r="K54" s="49">
        <f>SUM(J54)-G54</f>
        <v>0</v>
      </c>
      <c r="L54" s="50"/>
      <c r="M54" s="49">
        <f>SUM(K54:L54)</f>
        <v>0</v>
      </c>
    </row>
    <row r="55" spans="1:13" ht="52.5" customHeight="1" x14ac:dyDescent="0.25">
      <c r="A55" s="17">
        <v>2</v>
      </c>
      <c r="B55" s="95" t="s">
        <v>83</v>
      </c>
      <c r="C55" s="96"/>
      <c r="D55" s="97"/>
      <c r="E55" s="163">
        <f>E39+E40</f>
        <v>153873418</v>
      </c>
      <c r="F55" s="163"/>
      <c r="G55" s="163">
        <f>SUM(E55:F55)</f>
        <v>153873418</v>
      </c>
      <c r="H55" s="163">
        <f>H39+H40</f>
        <v>153872799</v>
      </c>
      <c r="I55" s="164"/>
      <c r="J55" s="164">
        <f>SUM(H55:I55)</f>
        <v>153872799</v>
      </c>
      <c r="K55" s="164">
        <f>SUM(J55)-G55</f>
        <v>-619</v>
      </c>
      <c r="L55" s="164"/>
      <c r="M55" s="164">
        <f>SUM(K55:L55)</f>
        <v>-619</v>
      </c>
    </row>
    <row r="56" spans="1:13" ht="9.75" customHeight="1" x14ac:dyDescent="0.25">
      <c r="A56" s="1"/>
    </row>
    <row r="57" spans="1:13" ht="21" customHeight="1" x14ac:dyDescent="0.25">
      <c r="A57" s="4" t="s">
        <v>29</v>
      </c>
    </row>
    <row r="58" spans="1:13" ht="21" customHeight="1" x14ac:dyDescent="0.25">
      <c r="A58" s="4" t="s">
        <v>67</v>
      </c>
    </row>
    <row r="59" spans="1:13" ht="10.5" customHeight="1" x14ac:dyDescent="0.25">
      <c r="A59" s="1"/>
    </row>
    <row r="60" spans="1:13" ht="47.25" customHeight="1" x14ac:dyDescent="0.25">
      <c r="A60" s="94" t="s">
        <v>1</v>
      </c>
      <c r="B60" s="94" t="s">
        <v>16</v>
      </c>
      <c r="C60" s="94" t="s">
        <v>3</v>
      </c>
      <c r="D60" s="94" t="s">
        <v>4</v>
      </c>
      <c r="E60" s="94" t="s">
        <v>11</v>
      </c>
      <c r="F60" s="94"/>
      <c r="G60" s="94"/>
      <c r="H60" s="94" t="s">
        <v>30</v>
      </c>
      <c r="I60" s="94"/>
      <c r="J60" s="94"/>
      <c r="K60" s="94" t="s">
        <v>12</v>
      </c>
      <c r="L60" s="94"/>
      <c r="M60" s="94"/>
    </row>
    <row r="61" spans="1:13" ht="30.75" customHeight="1" x14ac:dyDescent="0.25">
      <c r="A61" s="94"/>
      <c r="B61" s="94"/>
      <c r="C61" s="94"/>
      <c r="D61" s="94"/>
      <c r="E61" s="6" t="s">
        <v>13</v>
      </c>
      <c r="F61" s="6" t="s">
        <v>14</v>
      </c>
      <c r="G61" s="6" t="s">
        <v>15</v>
      </c>
      <c r="H61" s="6" t="s">
        <v>13</v>
      </c>
      <c r="I61" s="6" t="s">
        <v>14</v>
      </c>
      <c r="J61" s="6" t="s">
        <v>15</v>
      </c>
      <c r="K61" s="6" t="s">
        <v>13</v>
      </c>
      <c r="L61" s="6" t="s">
        <v>14</v>
      </c>
      <c r="M61" s="6" t="s">
        <v>15</v>
      </c>
    </row>
    <row r="62" spans="1:13" ht="15" customHeight="1" x14ac:dyDescent="0.25">
      <c r="A62" s="6">
        <v>1</v>
      </c>
      <c r="B62" s="6">
        <v>2</v>
      </c>
      <c r="C62" s="6">
        <v>3</v>
      </c>
      <c r="D62" s="6">
        <v>4</v>
      </c>
      <c r="E62" s="6">
        <v>5</v>
      </c>
      <c r="F62" s="6">
        <v>6</v>
      </c>
      <c r="G62" s="6">
        <v>7</v>
      </c>
      <c r="H62" s="6">
        <v>8</v>
      </c>
      <c r="I62" s="6">
        <v>9</v>
      </c>
      <c r="J62" s="6">
        <v>10</v>
      </c>
      <c r="K62" s="6">
        <v>11</v>
      </c>
      <c r="L62" s="6">
        <v>12</v>
      </c>
      <c r="M62" s="6">
        <v>13</v>
      </c>
    </row>
    <row r="63" spans="1:13" s="2" customFormat="1" ht="20.25" customHeight="1" x14ac:dyDescent="0.25">
      <c r="A63" s="22"/>
      <c r="B63" s="99" t="s">
        <v>84</v>
      </c>
      <c r="C63" s="100"/>
      <c r="D63" s="100"/>
      <c r="E63" s="100"/>
      <c r="F63" s="100"/>
      <c r="G63" s="100"/>
      <c r="H63" s="101"/>
      <c r="I63" s="101"/>
      <c r="J63" s="101"/>
      <c r="K63" s="101"/>
      <c r="L63" s="101"/>
      <c r="M63" s="102"/>
    </row>
    <row r="64" spans="1:13" s="2" customFormat="1" ht="15" customHeight="1" x14ac:dyDescent="0.25">
      <c r="A64" s="36">
        <v>1</v>
      </c>
      <c r="B64" s="22" t="s">
        <v>5</v>
      </c>
      <c r="C64" s="17"/>
      <c r="D64" s="17"/>
      <c r="E64" s="17"/>
      <c r="F64" s="17"/>
      <c r="G64" s="17"/>
      <c r="H64" s="20"/>
      <c r="I64" s="20"/>
      <c r="J64" s="20"/>
      <c r="K64" s="20"/>
      <c r="L64" s="20"/>
      <c r="M64" s="20"/>
    </row>
    <row r="65" spans="1:13" s="2" customFormat="1" ht="83.25" customHeight="1" x14ac:dyDescent="0.25">
      <c r="A65" s="17"/>
      <c r="B65" s="19" t="s">
        <v>49</v>
      </c>
      <c r="C65" s="17" t="s">
        <v>42</v>
      </c>
      <c r="D65" s="17" t="s">
        <v>45</v>
      </c>
      <c r="E65" s="21">
        <f>E39</f>
        <v>152000000</v>
      </c>
      <c r="F65" s="21"/>
      <c r="G65" s="21">
        <f>SUM(E65:F65)</f>
        <v>152000000</v>
      </c>
      <c r="H65" s="21">
        <f>H39</f>
        <v>151999381</v>
      </c>
      <c r="I65" s="21"/>
      <c r="J65" s="21">
        <f>SUM(H65:I65)</f>
        <v>151999381</v>
      </c>
      <c r="K65" s="25">
        <f>SUM(J65)-G65</f>
        <v>-619</v>
      </c>
      <c r="L65" s="24"/>
      <c r="M65" s="25">
        <f>SUM(K65:L65)</f>
        <v>-619</v>
      </c>
    </row>
    <row r="66" spans="1:13" s="2" customFormat="1" ht="48" customHeight="1" x14ac:dyDescent="0.25">
      <c r="A66" s="36"/>
      <c r="B66" s="19" t="s">
        <v>50</v>
      </c>
      <c r="C66" s="36" t="s">
        <v>42</v>
      </c>
      <c r="D66" s="36" t="s">
        <v>51</v>
      </c>
      <c r="E66" s="21">
        <v>252673700</v>
      </c>
      <c r="F66" s="21"/>
      <c r="G66" s="21">
        <f>SUM(E66:F66)</f>
        <v>252673700</v>
      </c>
      <c r="H66" s="21">
        <v>244673699.80000001</v>
      </c>
      <c r="I66" s="21"/>
      <c r="J66" s="21">
        <f>SUM(H66:I66)</f>
        <v>244673699.80000001</v>
      </c>
      <c r="K66" s="25">
        <f>SUM(J66)-G66</f>
        <v>-8000000.1999999881</v>
      </c>
      <c r="L66" s="24"/>
      <c r="M66" s="25">
        <f>SUM(K66:L66)</f>
        <v>-8000000.1999999881</v>
      </c>
    </row>
    <row r="67" spans="1:13" s="26" customFormat="1" ht="0.75" hidden="1" customHeight="1" x14ac:dyDescent="0.25">
      <c r="A67" s="93" t="s">
        <v>46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 s="2" customFormat="1" ht="15.75" customHeight="1" x14ac:dyDescent="0.25">
      <c r="A68" s="36">
        <v>2</v>
      </c>
      <c r="B68" s="22" t="s">
        <v>6</v>
      </c>
      <c r="C68" s="17"/>
      <c r="D68" s="17"/>
      <c r="E68" s="17"/>
      <c r="F68" s="17"/>
      <c r="G68" s="17"/>
      <c r="H68" s="20"/>
      <c r="I68" s="20"/>
      <c r="J68" s="20"/>
      <c r="K68" s="20"/>
      <c r="L68" s="20"/>
      <c r="M68" s="20"/>
    </row>
    <row r="69" spans="1:13" s="2" customFormat="1" ht="52.5" customHeight="1" x14ac:dyDescent="0.25">
      <c r="A69" s="85"/>
      <c r="B69" s="19" t="s">
        <v>52</v>
      </c>
      <c r="C69" s="17" t="s">
        <v>53</v>
      </c>
      <c r="D69" s="17" t="s">
        <v>51</v>
      </c>
      <c r="E69" s="21">
        <v>3573380</v>
      </c>
      <c r="F69" s="21"/>
      <c r="G69" s="21">
        <f>SUM(E69:F69)</f>
        <v>3573380</v>
      </c>
      <c r="H69" s="21">
        <v>3421335.37</v>
      </c>
      <c r="I69" s="21"/>
      <c r="J69" s="21">
        <f>SUM(H69:I69)</f>
        <v>3421335.37</v>
      </c>
      <c r="K69" s="25">
        <f>SUM(J69)-G69</f>
        <v>-152044.62999999989</v>
      </c>
      <c r="L69" s="24"/>
      <c r="M69" s="25">
        <f>SUM(K69:L69)</f>
        <v>-152044.62999999989</v>
      </c>
    </row>
    <row r="70" spans="1:13" s="2" customFormat="1" ht="15.75" customHeight="1" x14ac:dyDescent="0.25">
      <c r="A70" s="36">
        <v>3</v>
      </c>
      <c r="B70" s="22" t="s">
        <v>7</v>
      </c>
      <c r="C70" s="17"/>
      <c r="D70" s="17"/>
      <c r="E70" s="17"/>
      <c r="F70" s="17"/>
      <c r="G70" s="17"/>
      <c r="H70" s="17"/>
      <c r="I70" s="17"/>
      <c r="J70" s="17"/>
      <c r="K70" s="20"/>
      <c r="L70" s="20"/>
      <c r="M70" s="20"/>
    </row>
    <row r="71" spans="1:13" s="2" customFormat="1" ht="77.25" customHeight="1" x14ac:dyDescent="0.25">
      <c r="A71" s="22"/>
      <c r="B71" s="19" t="s">
        <v>54</v>
      </c>
      <c r="C71" s="36" t="s">
        <v>42</v>
      </c>
      <c r="D71" s="36" t="s">
        <v>55</v>
      </c>
      <c r="E71" s="36">
        <v>70.709999999999994</v>
      </c>
      <c r="F71" s="36"/>
      <c r="G71" s="18">
        <f>SUM(E71:F71)</f>
        <v>70.709999999999994</v>
      </c>
      <c r="H71" s="36">
        <v>70.709999999999994</v>
      </c>
      <c r="I71" s="36"/>
      <c r="J71" s="36">
        <f>SUM(H71:I71)</f>
        <v>70.709999999999994</v>
      </c>
      <c r="K71" s="25">
        <f>SUM(J71)-G71</f>
        <v>0</v>
      </c>
      <c r="L71" s="54"/>
      <c r="M71" s="25">
        <f>SUM(K71:L71)</f>
        <v>0</v>
      </c>
    </row>
    <row r="72" spans="1:13" s="2" customFormat="1" ht="90.75" customHeight="1" x14ac:dyDescent="0.25">
      <c r="A72" s="19"/>
      <c r="B72" s="19" t="s">
        <v>100</v>
      </c>
      <c r="C72" s="17" t="s">
        <v>42</v>
      </c>
      <c r="D72" s="17" t="s">
        <v>55</v>
      </c>
      <c r="E72" s="17">
        <v>81.75</v>
      </c>
      <c r="F72" s="17"/>
      <c r="G72" s="18">
        <f>SUM(E72:F72)</f>
        <v>81.75</v>
      </c>
      <c r="H72" s="17">
        <v>81.75</v>
      </c>
      <c r="I72" s="17"/>
      <c r="J72" s="36">
        <f>SUM(H72:I72)</f>
        <v>81.75</v>
      </c>
      <c r="K72" s="25">
        <f>SUM(J72)-G72</f>
        <v>0</v>
      </c>
      <c r="L72" s="25"/>
      <c r="M72" s="25">
        <f>SUM(K72:L72)</f>
        <v>0</v>
      </c>
    </row>
    <row r="73" spans="1:13" s="26" customFormat="1" ht="13.5" hidden="1" customHeight="1" x14ac:dyDescent="0.25">
      <c r="A73" s="103" t="s">
        <v>46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5"/>
    </row>
    <row r="74" spans="1:13" s="2" customFormat="1" ht="36" customHeight="1" x14ac:dyDescent="0.25">
      <c r="A74" s="22"/>
      <c r="B74" s="99" t="s">
        <v>101</v>
      </c>
      <c r="C74" s="100"/>
      <c r="D74" s="100"/>
      <c r="E74" s="100"/>
      <c r="F74" s="100"/>
      <c r="G74" s="100"/>
      <c r="H74" s="101"/>
      <c r="I74" s="101"/>
      <c r="J74" s="101"/>
      <c r="K74" s="101"/>
      <c r="L74" s="101"/>
      <c r="M74" s="102"/>
    </row>
    <row r="75" spans="1:13" s="2" customFormat="1" ht="15.75" customHeight="1" x14ac:dyDescent="0.25">
      <c r="A75" s="36">
        <v>1</v>
      </c>
      <c r="B75" s="22" t="s">
        <v>5</v>
      </c>
      <c r="C75" s="17"/>
      <c r="D75" s="17"/>
      <c r="E75" s="17"/>
      <c r="F75" s="17"/>
      <c r="G75" s="17"/>
      <c r="H75" s="20"/>
      <c r="I75" s="20"/>
      <c r="J75" s="20"/>
      <c r="K75" s="20"/>
      <c r="L75" s="20"/>
      <c r="M75" s="20"/>
    </row>
    <row r="76" spans="1:13" s="2" customFormat="1" ht="66.75" customHeight="1" x14ac:dyDescent="0.25">
      <c r="A76" s="31"/>
      <c r="B76" s="19" t="s">
        <v>69</v>
      </c>
      <c r="C76" s="31" t="s">
        <v>42</v>
      </c>
      <c r="D76" s="31" t="s">
        <v>70</v>
      </c>
      <c r="E76" s="21">
        <v>1873418</v>
      </c>
      <c r="F76" s="21"/>
      <c r="G76" s="21">
        <f>SUM(E76:F76)</f>
        <v>1873418</v>
      </c>
      <c r="H76" s="163">
        <f>H40</f>
        <v>1873418</v>
      </c>
      <c r="I76" s="163"/>
      <c r="J76" s="163">
        <f>SUM(H76:I76)</f>
        <v>1873418</v>
      </c>
      <c r="K76" s="165">
        <f>SUM(J76)-G76</f>
        <v>0</v>
      </c>
      <c r="L76" s="165"/>
      <c r="M76" s="165">
        <f>SUM(K76:L76)</f>
        <v>0</v>
      </c>
    </row>
    <row r="77" spans="1:13" s="2" customFormat="1" ht="15.75" customHeight="1" x14ac:dyDescent="0.25">
      <c r="A77" s="36">
        <v>2</v>
      </c>
      <c r="B77" s="22" t="s">
        <v>6</v>
      </c>
      <c r="C77" s="17"/>
      <c r="D77" s="17"/>
      <c r="E77" s="17"/>
      <c r="F77" s="17"/>
      <c r="G77" s="17"/>
      <c r="H77" s="166"/>
      <c r="I77" s="166"/>
      <c r="J77" s="166"/>
      <c r="K77" s="167"/>
      <c r="L77" s="167"/>
      <c r="M77" s="167"/>
    </row>
    <row r="78" spans="1:13" s="2" customFormat="1" ht="174" customHeight="1" x14ac:dyDescent="0.25">
      <c r="A78" s="17"/>
      <c r="B78" s="86" t="s">
        <v>102</v>
      </c>
      <c r="C78" s="17" t="s">
        <v>43</v>
      </c>
      <c r="D78" s="31" t="s">
        <v>85</v>
      </c>
      <c r="E78" s="21">
        <v>2</v>
      </c>
      <c r="F78" s="21"/>
      <c r="G78" s="21">
        <f>SUM(E78:F78)</f>
        <v>2</v>
      </c>
      <c r="H78" s="163">
        <v>2</v>
      </c>
      <c r="I78" s="163"/>
      <c r="J78" s="163">
        <f>SUM(H78:I78)</f>
        <v>2</v>
      </c>
      <c r="K78" s="165">
        <f>SUM(H78-E78)</f>
        <v>0</v>
      </c>
      <c r="L78" s="165"/>
      <c r="M78" s="165">
        <f>SUM(K78:L78)</f>
        <v>0</v>
      </c>
    </row>
    <row r="79" spans="1:13" s="2" customFormat="1" ht="15.75" customHeight="1" x14ac:dyDescent="0.25">
      <c r="A79" s="36">
        <v>3</v>
      </c>
      <c r="B79" s="22" t="s">
        <v>7</v>
      </c>
      <c r="C79" s="17"/>
      <c r="D79" s="17"/>
      <c r="E79" s="17"/>
      <c r="F79" s="17"/>
      <c r="G79" s="17"/>
      <c r="H79" s="17"/>
      <c r="I79" s="17"/>
      <c r="J79" s="17"/>
      <c r="K79" s="20"/>
      <c r="L79" s="20"/>
      <c r="M79" s="20"/>
    </row>
    <row r="80" spans="1:13" s="2" customFormat="1" ht="33" customHeight="1" x14ac:dyDescent="0.25">
      <c r="A80" s="19"/>
      <c r="B80" s="19" t="s">
        <v>103</v>
      </c>
      <c r="C80" s="36" t="s">
        <v>42</v>
      </c>
      <c r="D80" s="36" t="s">
        <v>44</v>
      </c>
      <c r="E80" s="83">
        <f>E76/E78</f>
        <v>936709</v>
      </c>
      <c r="F80" s="36"/>
      <c r="G80" s="83">
        <f>SUM(E80:F80)</f>
        <v>936709</v>
      </c>
      <c r="H80" s="83">
        <f>H76/H78</f>
        <v>936709</v>
      </c>
      <c r="I80" s="83"/>
      <c r="J80" s="83">
        <f>SUM(H80:I80)</f>
        <v>936709</v>
      </c>
      <c r="K80" s="25">
        <f>SUM(J80)-G80</f>
        <v>0</v>
      </c>
      <c r="L80" s="24"/>
      <c r="M80" s="25">
        <f>SUM(K80:L80)</f>
        <v>0</v>
      </c>
    </row>
    <row r="81" spans="1:14" s="2" customFormat="1" ht="15" customHeight="1" x14ac:dyDescent="0.25">
      <c r="A81" s="82">
        <v>3</v>
      </c>
      <c r="B81" s="22" t="s">
        <v>8</v>
      </c>
      <c r="C81" s="82"/>
      <c r="D81" s="82"/>
      <c r="E81" s="82"/>
      <c r="F81" s="82"/>
      <c r="G81" s="82"/>
      <c r="H81" s="82"/>
      <c r="I81" s="82"/>
      <c r="J81" s="82"/>
      <c r="K81" s="20"/>
      <c r="L81" s="20"/>
      <c r="M81" s="20"/>
    </row>
    <row r="82" spans="1:14" s="2" customFormat="1" ht="52.5" customHeight="1" x14ac:dyDescent="0.25">
      <c r="A82" s="19"/>
      <c r="B82" s="19" t="s">
        <v>86</v>
      </c>
      <c r="C82" s="82" t="s">
        <v>42</v>
      </c>
      <c r="D82" s="82" t="s">
        <v>44</v>
      </c>
      <c r="E82" s="83">
        <v>100</v>
      </c>
      <c r="F82" s="82"/>
      <c r="G82" s="83">
        <f>SUM(E82:F82)</f>
        <v>100</v>
      </c>
      <c r="H82" s="83">
        <v>100</v>
      </c>
      <c r="I82" s="83"/>
      <c r="J82" s="83">
        <f>SUM(H82:I82)</f>
        <v>100</v>
      </c>
      <c r="K82" s="25">
        <f>SUM(J82)-G82</f>
        <v>0</v>
      </c>
      <c r="L82" s="24"/>
      <c r="M82" s="25">
        <f>SUM(K82:L82)</f>
        <v>0</v>
      </c>
    </row>
    <row r="83" spans="1:14" ht="12.75" customHeight="1" x14ac:dyDescent="0.25">
      <c r="A83" s="51"/>
      <c r="B83" s="51"/>
      <c r="C83" s="40"/>
      <c r="D83" s="40"/>
      <c r="E83" s="40"/>
      <c r="F83" s="40"/>
      <c r="G83" s="40"/>
      <c r="H83" s="40"/>
      <c r="I83" s="40"/>
      <c r="J83" s="40"/>
      <c r="K83" s="52"/>
      <c r="L83" s="53"/>
      <c r="M83" s="52"/>
    </row>
    <row r="84" spans="1:14" ht="19.5" customHeight="1" x14ac:dyDescent="0.25">
      <c r="A84" s="142" t="s">
        <v>72</v>
      </c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4"/>
    </row>
    <row r="85" spans="1:14" ht="31.5" customHeight="1" x14ac:dyDescent="0.25">
      <c r="A85" s="55" t="s">
        <v>64</v>
      </c>
      <c r="B85" s="55" t="s">
        <v>16</v>
      </c>
      <c r="C85" s="55" t="s">
        <v>3</v>
      </c>
      <c r="D85" s="145" t="s">
        <v>71</v>
      </c>
      <c r="E85" s="145"/>
      <c r="F85" s="145"/>
      <c r="G85" s="145"/>
      <c r="H85" s="145"/>
      <c r="I85" s="145"/>
      <c r="J85" s="145"/>
      <c r="K85" s="145"/>
      <c r="L85" s="145"/>
      <c r="M85" s="145"/>
    </row>
    <row r="86" spans="1:14" ht="18" customHeight="1" x14ac:dyDescent="0.25">
      <c r="A86" s="56">
        <v>1</v>
      </c>
      <c r="B86" s="56">
        <v>2</v>
      </c>
      <c r="C86" s="56">
        <v>3</v>
      </c>
      <c r="D86" s="146">
        <v>4</v>
      </c>
      <c r="E86" s="146"/>
      <c r="F86" s="146"/>
      <c r="G86" s="146"/>
      <c r="H86" s="146"/>
      <c r="I86" s="146"/>
      <c r="J86" s="146"/>
      <c r="K86" s="146"/>
      <c r="L86" s="146"/>
      <c r="M86" s="146"/>
    </row>
    <row r="87" spans="1:14" ht="18" customHeight="1" x14ac:dyDescent="0.25">
      <c r="A87" s="56">
        <v>1</v>
      </c>
      <c r="B87" s="61" t="s">
        <v>5</v>
      </c>
      <c r="C87" s="56"/>
      <c r="D87" s="146"/>
      <c r="E87" s="146"/>
      <c r="F87" s="146"/>
      <c r="G87" s="146"/>
      <c r="H87" s="146"/>
      <c r="I87" s="146"/>
      <c r="J87" s="146"/>
      <c r="K87" s="146"/>
      <c r="L87" s="146"/>
      <c r="M87" s="146"/>
    </row>
    <row r="88" spans="1:14" ht="87.75" customHeight="1" x14ac:dyDescent="0.25">
      <c r="A88" s="56"/>
      <c r="B88" s="58" t="str">
        <f>B65</f>
        <v>видатки на оплату за надання транспортних послуг з перевезень електричним транспортом</v>
      </c>
      <c r="C88" s="64" t="str">
        <f>C65</f>
        <v>грн</v>
      </c>
      <c r="D88" s="150" t="s">
        <v>89</v>
      </c>
      <c r="E88" s="151"/>
      <c r="F88" s="151"/>
      <c r="G88" s="151"/>
      <c r="H88" s="151"/>
      <c r="I88" s="151"/>
      <c r="J88" s="151"/>
      <c r="K88" s="151"/>
      <c r="L88" s="151"/>
      <c r="M88" s="152"/>
    </row>
    <row r="89" spans="1:14" s="2" customFormat="1" ht="58.5" customHeight="1" x14ac:dyDescent="0.25">
      <c r="A89" s="56"/>
      <c r="B89" s="60" t="str">
        <f>B76</f>
        <v>обсяг видатків</v>
      </c>
      <c r="C89" s="64" t="str">
        <f>C66</f>
        <v>грн</v>
      </c>
      <c r="D89" s="150" t="s">
        <v>106</v>
      </c>
      <c r="E89" s="151"/>
      <c r="F89" s="151"/>
      <c r="G89" s="151"/>
      <c r="H89" s="151"/>
      <c r="I89" s="151"/>
      <c r="J89" s="151"/>
      <c r="K89" s="151"/>
      <c r="L89" s="151"/>
      <c r="M89" s="152"/>
    </row>
    <row r="90" spans="1:14" s="2" customFormat="1" ht="42.75" hidden="1" customHeight="1" x14ac:dyDescent="0.25">
      <c r="A90" s="56"/>
      <c r="B90" s="58" t="e">
        <f>#REF!</f>
        <v>#REF!</v>
      </c>
      <c r="C90" s="64" t="e">
        <f>#REF!</f>
        <v>#REF!</v>
      </c>
      <c r="D90" s="153" t="s">
        <v>90</v>
      </c>
      <c r="E90" s="154"/>
      <c r="F90" s="154"/>
      <c r="G90" s="154"/>
      <c r="H90" s="154"/>
      <c r="I90" s="154"/>
      <c r="J90" s="154"/>
      <c r="K90" s="154"/>
      <c r="L90" s="154"/>
      <c r="M90" s="155"/>
      <c r="N90" s="2" t="s">
        <v>88</v>
      </c>
    </row>
    <row r="91" spans="1:14" ht="66.75" hidden="1" customHeight="1" x14ac:dyDescent="0.25">
      <c r="A91" s="56"/>
      <c r="B91" s="58" t="e">
        <f>#REF!</f>
        <v>#REF!</v>
      </c>
      <c r="C91" s="64" t="e">
        <f>#REF!</f>
        <v>#REF!</v>
      </c>
      <c r="D91" s="153" t="s">
        <v>91</v>
      </c>
      <c r="E91" s="154"/>
      <c r="F91" s="154"/>
      <c r="G91" s="154"/>
      <c r="H91" s="154"/>
      <c r="I91" s="154"/>
      <c r="J91" s="154"/>
      <c r="K91" s="154"/>
      <c r="L91" s="154"/>
      <c r="M91" s="155"/>
    </row>
    <row r="92" spans="1:14" s="26" customFormat="1" ht="66" hidden="1" customHeight="1" x14ac:dyDescent="0.25">
      <c r="A92" s="56"/>
      <c r="B92" s="58" t="e">
        <f>#REF!</f>
        <v>#REF!</v>
      </c>
      <c r="C92" s="64" t="str">
        <f>C65</f>
        <v>грн</v>
      </c>
      <c r="D92" s="153" t="s">
        <v>92</v>
      </c>
      <c r="E92" s="154"/>
      <c r="F92" s="154"/>
      <c r="G92" s="154"/>
      <c r="H92" s="154"/>
      <c r="I92" s="154"/>
      <c r="J92" s="154"/>
      <c r="K92" s="154"/>
      <c r="L92" s="154"/>
      <c r="M92" s="155"/>
    </row>
    <row r="93" spans="1:14" ht="70.5" hidden="1" customHeight="1" x14ac:dyDescent="0.25">
      <c r="A93" s="56"/>
      <c r="B93" s="58" t="e">
        <f>#REF!</f>
        <v>#REF!</v>
      </c>
      <c r="C93" s="64" t="str">
        <f>C66</f>
        <v>грн</v>
      </c>
      <c r="D93" s="153" t="s">
        <v>97</v>
      </c>
      <c r="E93" s="154"/>
      <c r="F93" s="154"/>
      <c r="G93" s="154"/>
      <c r="H93" s="154"/>
      <c r="I93" s="154"/>
      <c r="J93" s="154"/>
      <c r="K93" s="154"/>
      <c r="L93" s="154"/>
      <c r="M93" s="155"/>
    </row>
    <row r="94" spans="1:14" ht="35.25" hidden="1" customHeight="1" x14ac:dyDescent="0.25">
      <c r="A94" s="57"/>
      <c r="B94" s="75"/>
      <c r="C94" s="65" t="str">
        <f>C76</f>
        <v>грн</v>
      </c>
      <c r="D94" s="153"/>
      <c r="E94" s="154"/>
      <c r="F94" s="154"/>
      <c r="G94" s="154"/>
      <c r="H94" s="154"/>
      <c r="I94" s="154"/>
      <c r="J94" s="154"/>
      <c r="K94" s="154"/>
      <c r="L94" s="154"/>
      <c r="M94" s="155"/>
    </row>
    <row r="95" spans="1:14" ht="14.25" customHeight="1" x14ac:dyDescent="0.25">
      <c r="A95" s="56">
        <v>2</v>
      </c>
      <c r="B95" s="61" t="s">
        <v>6</v>
      </c>
      <c r="C95" s="56"/>
      <c r="D95" s="157"/>
      <c r="E95" s="157"/>
      <c r="F95" s="157"/>
      <c r="G95" s="157"/>
      <c r="H95" s="157"/>
      <c r="I95" s="157"/>
      <c r="J95" s="157"/>
      <c r="K95" s="157"/>
      <c r="L95" s="157"/>
      <c r="M95" s="157"/>
    </row>
    <row r="96" spans="1:14" ht="74.25" customHeight="1" x14ac:dyDescent="0.25">
      <c r="A96" s="56"/>
      <c r="B96" s="60" t="str">
        <f>B69</f>
        <v xml:space="preserve">обсяг транспортних послуг з перевезень електротранспортом </v>
      </c>
      <c r="C96" s="63" t="str">
        <f>C69</f>
        <v>км</v>
      </c>
      <c r="D96" s="150" t="s">
        <v>93</v>
      </c>
      <c r="E96" s="151"/>
      <c r="F96" s="151"/>
      <c r="G96" s="151"/>
      <c r="H96" s="151"/>
      <c r="I96" s="151"/>
      <c r="J96" s="151"/>
      <c r="K96" s="151"/>
      <c r="L96" s="151"/>
      <c r="M96" s="152"/>
    </row>
    <row r="97" spans="1:14" ht="173.25" customHeight="1" x14ac:dyDescent="0.25">
      <c r="A97" s="56"/>
      <c r="B97" s="87" t="str">
        <f>B78</f>
        <v>кількість здійснених платежів, які пов'язані з обслуговуванням кредиту Європейського банку реконструкції та розвитку (сплата відсотків за користування залученими коштами)  для реалізації проекту «Модернізація громадського тролейбусного транспорту у м. Хмельницький»</v>
      </c>
      <c r="C97" s="63" t="str">
        <f>C78</f>
        <v>од.</v>
      </c>
      <c r="D97" s="150" t="s">
        <v>107</v>
      </c>
      <c r="E97" s="151"/>
      <c r="F97" s="151"/>
      <c r="G97" s="151"/>
      <c r="H97" s="151"/>
      <c r="I97" s="151"/>
      <c r="J97" s="151"/>
      <c r="K97" s="151"/>
      <c r="L97" s="151"/>
      <c r="M97" s="152"/>
    </row>
    <row r="98" spans="1:14" x14ac:dyDescent="0.25">
      <c r="A98" s="78">
        <v>3</v>
      </c>
      <c r="B98" s="79" t="s">
        <v>7</v>
      </c>
      <c r="C98" s="78"/>
      <c r="D98" s="162"/>
      <c r="E98" s="162"/>
      <c r="F98" s="162"/>
      <c r="G98" s="162"/>
      <c r="H98" s="162"/>
      <c r="I98" s="162"/>
      <c r="J98" s="162"/>
      <c r="K98" s="162"/>
      <c r="L98" s="162"/>
      <c r="M98" s="162"/>
    </row>
    <row r="99" spans="1:14" ht="81.75" customHeight="1" x14ac:dyDescent="0.25">
      <c r="A99" s="74"/>
      <c r="B99" s="60" t="str">
        <f>B71</f>
        <v>середня вартість 1-го км перевезень пасажирів електричним транспортом</v>
      </c>
      <c r="C99" s="59" t="str">
        <f>C71</f>
        <v>грн</v>
      </c>
      <c r="D99" s="150" t="s">
        <v>78</v>
      </c>
      <c r="E99" s="151"/>
      <c r="F99" s="151"/>
      <c r="G99" s="151"/>
      <c r="H99" s="151"/>
      <c r="I99" s="151"/>
      <c r="J99" s="151"/>
      <c r="K99" s="151"/>
      <c r="L99" s="151"/>
      <c r="M99" s="152"/>
    </row>
    <row r="100" spans="1:14" ht="57.75" customHeight="1" x14ac:dyDescent="0.25">
      <c r="A100" s="80"/>
      <c r="B100" s="60" t="str">
        <f>B80</f>
        <v xml:space="preserve">середні витрати </v>
      </c>
      <c r="C100" s="59" t="str">
        <f>C80</f>
        <v>грн</v>
      </c>
      <c r="D100" s="150" t="s">
        <v>108</v>
      </c>
      <c r="E100" s="151"/>
      <c r="F100" s="151"/>
      <c r="G100" s="151"/>
      <c r="H100" s="151"/>
      <c r="I100" s="151"/>
      <c r="J100" s="151"/>
      <c r="K100" s="151"/>
      <c r="L100" s="151"/>
      <c r="M100" s="152"/>
    </row>
    <row r="101" spans="1:14" x14ac:dyDescent="0.25">
      <c r="A101" s="74">
        <v>4</v>
      </c>
      <c r="B101" s="62" t="s">
        <v>8</v>
      </c>
      <c r="C101" s="74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</row>
    <row r="102" spans="1:14" ht="45" customHeight="1" x14ac:dyDescent="0.25">
      <c r="A102" s="74"/>
      <c r="B102" s="60" t="str">
        <f>B82</f>
        <v xml:space="preserve">відсоток відшкодування до понесених витрат </v>
      </c>
      <c r="C102" s="59" t="str">
        <f>C82</f>
        <v>грн</v>
      </c>
      <c r="D102" s="150" t="s">
        <v>79</v>
      </c>
      <c r="E102" s="151"/>
      <c r="F102" s="151"/>
      <c r="G102" s="151"/>
      <c r="H102" s="151"/>
      <c r="I102" s="151"/>
      <c r="J102" s="151"/>
      <c r="K102" s="151"/>
      <c r="L102" s="151"/>
      <c r="M102" s="152"/>
    </row>
    <row r="103" spans="1:14" ht="49.5" customHeight="1" x14ac:dyDescent="0.25">
      <c r="A103" s="74"/>
      <c r="B103" s="60" t="str">
        <f>B82</f>
        <v xml:space="preserve">відсоток відшкодування до понесених витрат </v>
      </c>
      <c r="C103" s="59" t="str">
        <f>C71</f>
        <v>грн</v>
      </c>
      <c r="D103" s="150" t="s">
        <v>79</v>
      </c>
      <c r="E103" s="151"/>
      <c r="F103" s="151"/>
      <c r="G103" s="151"/>
      <c r="H103" s="151"/>
      <c r="I103" s="151"/>
      <c r="J103" s="151"/>
      <c r="K103" s="151"/>
      <c r="L103" s="151"/>
      <c r="M103" s="152"/>
    </row>
    <row r="104" spans="1:14" x14ac:dyDescent="0.25">
      <c r="A104" s="51"/>
      <c r="B104" s="51"/>
      <c r="C104" s="40"/>
      <c r="D104" s="40"/>
      <c r="E104" s="40"/>
      <c r="F104" s="40"/>
      <c r="G104" s="40"/>
      <c r="H104" s="40"/>
      <c r="I104" s="40"/>
      <c r="J104" s="40"/>
      <c r="K104" s="52"/>
      <c r="L104" s="53"/>
      <c r="M104" s="52"/>
    </row>
    <row r="105" spans="1:14" x14ac:dyDescent="0.25">
      <c r="A105" s="158" t="s">
        <v>73</v>
      </c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60"/>
    </row>
    <row r="106" spans="1:14" ht="38.25" customHeight="1" x14ac:dyDescent="0.25">
      <c r="A106" s="150" t="s">
        <v>109</v>
      </c>
      <c r="B106" s="151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2"/>
    </row>
    <row r="107" spans="1:14" ht="9" customHeight="1" x14ac:dyDescent="0.25">
      <c r="A107" s="72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</row>
    <row r="108" spans="1:14" x14ac:dyDescent="0.25">
      <c r="A108" s="76" t="s">
        <v>31</v>
      </c>
      <c r="B108" s="76"/>
      <c r="C108" s="76"/>
      <c r="D108" s="76"/>
      <c r="E108" s="77"/>
      <c r="F108" s="77"/>
      <c r="G108" s="77"/>
      <c r="H108" s="77"/>
      <c r="I108" s="77"/>
      <c r="J108" s="77"/>
      <c r="K108" s="77"/>
      <c r="L108" s="77"/>
      <c r="M108" s="77"/>
    </row>
    <row r="109" spans="1:14" ht="60.75" customHeight="1" x14ac:dyDescent="0.25">
      <c r="A109" s="150" t="s">
        <v>74</v>
      </c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2"/>
    </row>
    <row r="110" spans="1:14" hidden="1" x14ac:dyDescent="0.25">
      <c r="A110" s="84" t="s">
        <v>94</v>
      </c>
      <c r="B110" s="66"/>
      <c r="C110" s="66"/>
      <c r="D110" s="66"/>
      <c r="E110" s="67"/>
      <c r="F110" s="67"/>
      <c r="N110" s="3">
        <f>N55</f>
        <v>0</v>
      </c>
    </row>
    <row r="111" spans="1:14" x14ac:dyDescent="0.25">
      <c r="A111" s="68"/>
      <c r="B111" s="68"/>
      <c r="C111" s="68"/>
      <c r="D111" s="68"/>
      <c r="E111" s="68"/>
      <c r="F111" s="69"/>
      <c r="G111" s="69"/>
      <c r="H111" s="69"/>
      <c r="I111" s="69"/>
      <c r="J111" s="69"/>
      <c r="K111" s="69"/>
      <c r="L111" s="69"/>
      <c r="M111" s="69"/>
    </row>
    <row r="112" spans="1:14" x14ac:dyDescent="0.25">
      <c r="A112" s="70" t="s">
        <v>75</v>
      </c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</row>
    <row r="113" spans="1:13" x14ac:dyDescent="0.25">
      <c r="A113" s="70" t="s">
        <v>76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</row>
    <row r="114" spans="1:13" x14ac:dyDescent="0.25">
      <c r="A114" s="70" t="s">
        <v>77</v>
      </c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</row>
    <row r="115" spans="1:13" x14ac:dyDescent="0.25">
      <c r="A115" s="51"/>
      <c r="B115" s="51"/>
      <c r="C115" s="40"/>
      <c r="D115" s="40"/>
      <c r="E115" s="40"/>
      <c r="F115" s="40"/>
      <c r="G115" s="40"/>
      <c r="H115" s="40"/>
      <c r="I115" s="40"/>
      <c r="J115" s="40"/>
      <c r="K115" s="52"/>
      <c r="L115" s="53"/>
      <c r="M115" s="52"/>
    </row>
    <row r="116" spans="1:13" hidden="1" x14ac:dyDescent="0.25">
      <c r="A116" s="51"/>
      <c r="B116" s="51"/>
      <c r="C116" s="40"/>
      <c r="D116" s="40"/>
      <c r="E116" s="40"/>
      <c r="F116" s="40"/>
      <c r="G116" s="40"/>
      <c r="H116" s="40"/>
      <c r="I116" s="40"/>
      <c r="J116" s="40"/>
      <c r="K116" s="52"/>
      <c r="L116" s="53"/>
      <c r="M116" s="52"/>
    </row>
    <row r="117" spans="1:13" hidden="1" x14ac:dyDescent="0.25">
      <c r="A117" s="156" t="s">
        <v>46</v>
      </c>
      <c r="B117" s="156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</row>
    <row r="118" spans="1:13" ht="39.75" hidden="1" customHeight="1" x14ac:dyDescent="0.25">
      <c r="A118" s="103" t="s">
        <v>56</v>
      </c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5"/>
    </row>
    <row r="119" spans="1:13" hidden="1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</row>
    <row r="120" spans="1:13" hidden="1" x14ac:dyDescent="0.25">
      <c r="A120" s="4" t="s">
        <v>31</v>
      </c>
      <c r="B120" s="4"/>
      <c r="C120" s="4"/>
      <c r="D120" s="4"/>
    </row>
    <row r="121" spans="1:13" hidden="1" x14ac:dyDescent="0.25">
      <c r="A121" s="128" t="s">
        <v>57</v>
      </c>
      <c r="B121" s="128"/>
      <c r="C121" s="128"/>
      <c r="D121" s="128"/>
      <c r="E121" s="126"/>
      <c r="F121" s="126"/>
      <c r="G121" s="126"/>
      <c r="H121" s="126"/>
      <c r="I121" s="126"/>
      <c r="J121" s="126"/>
      <c r="K121" s="126"/>
      <c r="L121" s="126"/>
      <c r="M121" s="126"/>
    </row>
    <row r="122" spans="1:13" x14ac:dyDescent="0.25">
      <c r="A122" s="27"/>
      <c r="B122" s="28"/>
      <c r="C122" s="28"/>
      <c r="D122" s="28"/>
      <c r="E122" s="29"/>
      <c r="F122" s="29"/>
      <c r="G122" s="29"/>
      <c r="H122" s="30"/>
      <c r="I122" s="30"/>
      <c r="J122" s="30"/>
      <c r="K122" s="30"/>
      <c r="L122" s="30"/>
      <c r="M122" s="30"/>
    </row>
    <row r="123" spans="1:13" x14ac:dyDescent="0.25">
      <c r="A123" s="98" t="s">
        <v>104</v>
      </c>
      <c r="B123" s="98"/>
      <c r="C123" s="98"/>
      <c r="D123" s="98"/>
      <c r="E123" s="98"/>
    </row>
    <row r="124" spans="1:13" x14ac:dyDescent="0.25">
      <c r="A124" s="98"/>
      <c r="B124" s="98"/>
      <c r="C124" s="98"/>
      <c r="D124" s="98"/>
      <c r="E124" s="98"/>
      <c r="G124" s="89"/>
      <c r="H124" s="89"/>
      <c r="J124" s="90" t="s">
        <v>80</v>
      </c>
      <c r="K124" s="90"/>
      <c r="L124" s="90"/>
      <c r="M124" s="90"/>
    </row>
    <row r="125" spans="1:13" x14ac:dyDescent="0.25">
      <c r="A125" s="16"/>
      <c r="B125" s="16"/>
      <c r="C125" s="16"/>
      <c r="D125" s="16"/>
      <c r="E125" s="16"/>
      <c r="G125" s="91" t="s">
        <v>9</v>
      </c>
      <c r="H125" s="91"/>
      <c r="J125" s="92" t="s">
        <v>20</v>
      </c>
      <c r="K125" s="92"/>
      <c r="L125" s="92"/>
      <c r="M125" s="92"/>
    </row>
    <row r="126" spans="1:13" x14ac:dyDescent="0.25">
      <c r="A126" s="88" t="s">
        <v>39</v>
      </c>
      <c r="B126" s="88"/>
      <c r="C126" s="88"/>
      <c r="D126" s="88"/>
      <c r="E126" s="88"/>
      <c r="G126" s="89"/>
      <c r="H126" s="89"/>
      <c r="J126" s="90" t="s">
        <v>68</v>
      </c>
      <c r="K126" s="90"/>
      <c r="L126" s="90"/>
      <c r="M126" s="90"/>
    </row>
    <row r="127" spans="1:13" x14ac:dyDescent="0.25">
      <c r="A127" s="88"/>
      <c r="B127" s="88"/>
      <c r="C127" s="88"/>
      <c r="D127" s="88"/>
      <c r="E127" s="88"/>
      <c r="G127" s="91" t="s">
        <v>9</v>
      </c>
      <c r="H127" s="91"/>
      <c r="J127" s="92" t="s">
        <v>20</v>
      </c>
      <c r="K127" s="92"/>
      <c r="L127" s="92"/>
      <c r="M127" s="92"/>
    </row>
  </sheetData>
  <mergeCells count="104">
    <mergeCell ref="A106:M106"/>
    <mergeCell ref="D87:M87"/>
    <mergeCell ref="D96:M96"/>
    <mergeCell ref="D98:M98"/>
    <mergeCell ref="D99:M99"/>
    <mergeCell ref="D97:M97"/>
    <mergeCell ref="D100:M100"/>
    <mergeCell ref="D94:M94"/>
    <mergeCell ref="D95:M95"/>
    <mergeCell ref="A105:M105"/>
    <mergeCell ref="B28:M28"/>
    <mergeCell ref="B29:M29"/>
    <mergeCell ref="B30:M30"/>
    <mergeCell ref="B46:M46"/>
    <mergeCell ref="D91:M91"/>
    <mergeCell ref="A117:M117"/>
    <mergeCell ref="A121:M121"/>
    <mergeCell ref="A118:M118"/>
    <mergeCell ref="A109:M109"/>
    <mergeCell ref="D101:M101"/>
    <mergeCell ref="D102:M102"/>
    <mergeCell ref="D103:M103"/>
    <mergeCell ref="D92:M92"/>
    <mergeCell ref="D93:M93"/>
    <mergeCell ref="B17:M17"/>
    <mergeCell ref="B18:M18"/>
    <mergeCell ref="B26:M26"/>
    <mergeCell ref="B40:D40"/>
    <mergeCell ref="B39:D39"/>
    <mergeCell ref="A48:M48"/>
    <mergeCell ref="A36:A37"/>
    <mergeCell ref="J1:M4"/>
    <mergeCell ref="A5:M5"/>
    <mergeCell ref="A6:M6"/>
    <mergeCell ref="B8:C8"/>
    <mergeCell ref="D8:K8"/>
    <mergeCell ref="B9:C9"/>
    <mergeCell ref="D9:J9"/>
    <mergeCell ref="B10:C10"/>
    <mergeCell ref="D10:K10"/>
    <mergeCell ref="B11:C11"/>
    <mergeCell ref="D11:J11"/>
    <mergeCell ref="B12:C12"/>
    <mergeCell ref="D12:E12"/>
    <mergeCell ref="F12:G12"/>
    <mergeCell ref="H12:K12"/>
    <mergeCell ref="B13:C13"/>
    <mergeCell ref="D13:E13"/>
    <mergeCell ref="F13:G13"/>
    <mergeCell ref="H13:K13"/>
    <mergeCell ref="A14:M14"/>
    <mergeCell ref="B16:M16"/>
    <mergeCell ref="X36:Z36"/>
    <mergeCell ref="B38:D38"/>
    <mergeCell ref="B19:M19"/>
    <mergeCell ref="B22:M22"/>
    <mergeCell ref="B25:M25"/>
    <mergeCell ref="B31:M31"/>
    <mergeCell ref="B27:M27"/>
    <mergeCell ref="B36:D37"/>
    <mergeCell ref="R36:T36"/>
    <mergeCell ref="U36:W36"/>
    <mergeCell ref="H36:J36"/>
    <mergeCell ref="K36:M36"/>
    <mergeCell ref="B53:D53"/>
    <mergeCell ref="B55:D55"/>
    <mergeCell ref="E36:G36"/>
    <mergeCell ref="B45:M45"/>
    <mergeCell ref="A42:M42"/>
    <mergeCell ref="B43:M43"/>
    <mergeCell ref="B44:M44"/>
    <mergeCell ref="J124:M124"/>
    <mergeCell ref="E51:G51"/>
    <mergeCell ref="H51:J51"/>
    <mergeCell ref="K51:M51"/>
    <mergeCell ref="C60:C61"/>
    <mergeCell ref="B63:M63"/>
    <mergeCell ref="A73:M73"/>
    <mergeCell ref="B74:M74"/>
    <mergeCell ref="A84:M84"/>
    <mergeCell ref="D85:M85"/>
    <mergeCell ref="A51:A52"/>
    <mergeCell ref="B51:D52"/>
    <mergeCell ref="B54:D54"/>
    <mergeCell ref="G125:H125"/>
    <mergeCell ref="A123:E124"/>
    <mergeCell ref="G124:H124"/>
    <mergeCell ref="D86:M86"/>
    <mergeCell ref="D88:M88"/>
    <mergeCell ref="D89:M89"/>
    <mergeCell ref="D90:M90"/>
    <mergeCell ref="A67:M67"/>
    <mergeCell ref="H60:J60"/>
    <mergeCell ref="K60:M60"/>
    <mergeCell ref="D60:D61"/>
    <mergeCell ref="A60:A61"/>
    <mergeCell ref="E60:G60"/>
    <mergeCell ref="B60:B61"/>
    <mergeCell ref="A126:E127"/>
    <mergeCell ref="G126:H126"/>
    <mergeCell ref="J126:M126"/>
    <mergeCell ref="G127:H127"/>
    <mergeCell ref="J127:M127"/>
    <mergeCell ref="J125:M125"/>
  </mergeCells>
  <pageMargins left="0.55118110236220474" right="0.15748031496062992" top="0.86614173228346458" bottom="0.39370078740157483" header="0.31496062992125984" footer="0.31496062992125984"/>
  <pageSetup paperSize="9" scale="78" orientation="landscape" r:id="rId1"/>
  <rowBreaks count="4" manualBreakCount="4">
    <brk id="39" max="12" man="1"/>
    <brk id="63" max="12" man="1"/>
    <brk id="91" max="12" man="1"/>
    <brk id="10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1917426</vt:lpstr>
      <vt:lpstr>'1917426'!Область_друку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2025-01-10T09:56:51Z</cp:lastPrinted>
  <dcterms:created xsi:type="dcterms:W3CDTF">2018-12-28T08:43:53Z</dcterms:created>
  <dcterms:modified xsi:type="dcterms:W3CDTF">2025-03-21T12:20:32Z</dcterms:modified>
</cp:coreProperties>
</file>