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O:\EM-18\Pochta\2024\Лютий\2802\Звіти транспорт\"/>
    </mc:Choice>
  </mc:AlternateContent>
  <bookViews>
    <workbookView xWindow="0" yWindow="0" windowWidth="28800" windowHeight="11835"/>
  </bookViews>
  <sheets>
    <sheet name="1917413" sheetId="3" r:id="rId1"/>
  </sheets>
  <definedNames>
    <definedName name="_xlnm.Print_Area" localSheetId="0">'1917413'!$A$1:$M$89</definedName>
  </definedNames>
  <calcPr calcId="152511"/>
</workbook>
</file>

<file path=xl/calcChain.xml><?xml version="1.0" encoding="utf-8"?>
<calcChain xmlns="http://schemas.openxmlformats.org/spreadsheetml/2006/main">
  <c r="B66" i="3" l="1"/>
  <c r="H45" i="3"/>
  <c r="H54" i="3"/>
  <c r="E45" i="3"/>
  <c r="G45" i="3"/>
  <c r="D66" i="3"/>
  <c r="G60" i="3"/>
  <c r="G58" i="3"/>
  <c r="F54" i="3"/>
  <c r="F53" i="3"/>
  <c r="I54" i="3"/>
  <c r="L54" i="3"/>
  <c r="C72" i="3"/>
  <c r="B72" i="3"/>
  <c r="C70" i="3"/>
  <c r="B70" i="3"/>
  <c r="C66" i="3"/>
  <c r="C68" i="3"/>
  <c r="B68" i="3"/>
  <c r="C65" i="3"/>
  <c r="G32" i="3"/>
  <c r="J32" i="3"/>
  <c r="K32" i="3"/>
  <c r="M32" i="3"/>
  <c r="L45" i="3"/>
  <c r="J60" i="3"/>
  <c r="K60" i="3"/>
  <c r="M60" i="3"/>
  <c r="I53" i="3"/>
  <c r="L53" i="3"/>
  <c r="J56" i="3"/>
  <c r="H58" i="3"/>
  <c r="H53" i="3"/>
  <c r="J53" i="3"/>
  <c r="J54" i="3"/>
  <c r="J45" i="3"/>
  <c r="E54" i="3"/>
  <c r="K45" i="3"/>
  <c r="M45" i="3"/>
  <c r="K58" i="3"/>
  <c r="M58" i="3"/>
  <c r="J58" i="3"/>
  <c r="G54" i="3"/>
  <c r="K54" i="3"/>
  <c r="M54" i="3"/>
  <c r="E56" i="3"/>
  <c r="E53" i="3"/>
  <c r="G53" i="3"/>
  <c r="K53" i="3"/>
  <c r="M53" i="3"/>
  <c r="G56" i="3"/>
  <c r="K56" i="3"/>
  <c r="M56" i="3"/>
</calcChain>
</file>

<file path=xl/sharedStrings.xml><?xml version="1.0" encoding="utf-8"?>
<sst xmlns="http://schemas.openxmlformats.org/spreadsheetml/2006/main" count="135" uniqueCount="84">
  <si>
    <t>(найменування головного розпорядника коштів місцевого бюджету)</t>
  </si>
  <si>
    <t>N з/п</t>
  </si>
  <si>
    <t>Завдання</t>
  </si>
  <si>
    <t>Одиниця виміру</t>
  </si>
  <si>
    <t>Джерело інформації</t>
  </si>
  <si>
    <t>затрат</t>
  </si>
  <si>
    <t>продукту</t>
  </si>
  <si>
    <t>ефективності</t>
  </si>
  <si>
    <t>якості</t>
  </si>
  <si>
    <t>(підпис)</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</si>
  <si>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</si>
  <si>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</si>
  <si>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</si>
  <si>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</si>
  <si>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</si>
  <si>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</si>
  <si>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</si>
  <si>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</si>
  <si>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</si>
  <si>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</si>
  <si>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</si>
  <si>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</si>
  <si>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</si>
  <si>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</si>
  <si>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</si>
  <si>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</si>
  <si>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</si>
  <si>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</si>
  <si>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</si>
  <si>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</si>
  <si>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</si>
  <si>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xml:space="preserve">1. </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</si>
  <si>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</si>
  <si>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</si>
  <si>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</si>
  <si>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</si>
  <si>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</si>
  <si>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</si>
  <si>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Головний бухгалтер</t>
  </si>
  <si>
    <t>%</t>
  </si>
  <si>
    <t>Управління транспорту та зв'язку Хмельницької міської ради</t>
  </si>
  <si>
    <t>грн.</t>
  </si>
  <si>
    <t>грн</t>
  </si>
  <si>
    <t>розрахунково</t>
  </si>
  <si>
    <t>Реалізація державної політики у сфері транспорту та зв'язку на місцевому рівні</t>
  </si>
  <si>
    <t>Забезпечення виконання наданих законодавством повноважень</t>
  </si>
  <si>
    <t>обсяг видатків  на забезпечення виконання наданих повноважень</t>
  </si>
  <si>
    <t>кошторис</t>
  </si>
  <si>
    <t>В. о. начальника управління</t>
  </si>
  <si>
    <t>Наталія ЙОРДАНОВА</t>
  </si>
  <si>
    <t>Виконання даної бюджетної програми становить 89,8% до затверджених призначень на 2022 рік.</t>
  </si>
  <si>
    <t>ЗАТВЕРДЖЕНО
Наказ Міністерства фінансів України
26.08.2014  № 836
(у редакції наказу Міністерства фінансів України
від 01 листопада 2022 року № 359)</t>
  </si>
  <si>
    <t>(Власне ім’я, ПРІЗВИЩЕ)</t>
  </si>
  <si>
    <t xml:space="preserve">  7.1. Аналіз розділу «Видатки (надані кредити з бюджету) та напрями використання бюджетних коштів за бюджетною програмою»</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</si>
  <si>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</si>
  <si>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</si>
  <si>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</si>
  <si>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</si>
  <si>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з/п</t>
  </si>
  <si>
    <t>Пояснення</t>
  </si>
  <si>
    <t>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</si>
  <si>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</si>
  <si>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</si>
  <si>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</si>
  <si>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кількість перевезень</t>
  </si>
  <si>
    <t>середні витрати на здійснення одного перевезення</t>
  </si>
  <si>
    <t>кількість</t>
  </si>
  <si>
    <t>відсоток відшкодування до понесених витрат</t>
  </si>
  <si>
    <t>Упродовж звітного року Управління транспорту та зв'язку Хмельницької міської ради здійснювало забезпечення функцій місцевого самоврядування, повноважень державної влади в галузі транспорту та зв'язку. Завдання бюджетної програми протягом року виконувались відповідно до законодавства з дотриманням правил запровадженням воєнного стану.</t>
  </si>
  <si>
    <t>Відхилення фактичного показника середні витрати на здійснення одного перевезення від затвердженого результативного показника пояснюється відхіленням в розрахунках калькуляції на послуги автобуса за маршрутом на одне перевезення в залежності від відстані та калькуляції на послуги атобуса очікування.</t>
  </si>
  <si>
    <t xml:space="preserve">Відхилення фактичного показника відсоток відшкодування до понесених витрат від затвердженого результативного показника не мають відхилення. </t>
  </si>
  <si>
    <t>про виконання паспорта бюджетної програми місцевого бюджету на 2023 рік</t>
  </si>
  <si>
    <t>Програма заходів національного спротиву Хмельницької міської територіальної громади на 2023 рік (із змінами)</t>
  </si>
  <si>
    <t>Костянтин КОСТИК</t>
  </si>
  <si>
    <t>7413</t>
  </si>
  <si>
    <t>0451</t>
  </si>
  <si>
    <t xml:space="preserve"> Інші заходи у сфері автотранспорту</t>
  </si>
  <si>
    <t xml:space="preserve">Забезпечення виконання заходів підготовки території Хмельницької міської територіальної громади до оборони в особливий період  </t>
  </si>
  <si>
    <t xml:space="preserve">Своєчасне реагування та вжиття необхідних заходів з метою сприяння оборони України в умовах воєнного стану </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</si>
  <si>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фактичного показника від планового за 2023 рік виникло внаслідок невеликої кількості замовлень на транспортні послуги з перевезення військовослужбовців до медичних установ в 2023 році</t>
  </si>
  <si>
    <t>Відхилення фактичного показника обсягу видатків на забезпечення виконання наданих повноважень від затвердженого результативного показника пояснюється невеликої кількостю замовлень на транспортні послуги з перевезення військовослужбовців до медичних установ в 2023 році</t>
  </si>
  <si>
    <t>Відхилення фактичного показника кількості перевезень від затвердженого результативного показника пояснюється невеликої кількостю замовлень на транспортні послуги з перевезення військовослужбовців до медичних установ в 2023 році</t>
  </si>
  <si>
    <t>в тому числі: забезпечення перевезення військовослужбовців до медичних установ та між ними на різних етапах медичної евакуації</t>
  </si>
  <si>
    <t>Аналіз стану виконання результативних показників свідчить, що під час роботи управління у період військового стану було забезпечено виконання завдань відповідно до головної мети діяльності за бюджетною програмою по КПКВК 1917413 на 2023 рік. Укладено 29 договорів на оплату витрат на транспортні послуги з перевезення  військовослужбовців до медичних установ та між ними на різних етапах медичної евакуації на загальну суму 158918,00 гривень. Касові видатки за 2023 рік за загальним фондом на 346 622,00 грн менше видатків затверджених паспортом бюджетної програми. Відхилення між фактичними та плановими показниками 2023 року пояснюється зменшенням замовлень на транспортні послуги з перевезення в жовтні - грудні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</si>
</sst>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font>
    <font>
      <b/>
      <sz val="8"/>
      <name val="Times New Roman"/>
      <family val="1"/>
    </font>
    <font>
      <sz val="12"/>
      <name val="Times New Roman"/>
      <family val="1"/>
      <charset val="204"/>
    </font>
    <font>
      <sz val="12"/>
      <name val="Times New Roman"/>
      <family val="1"/>
    </font>
    <font>
      <sz val="10"/>
      <name val="Times New Roman"/>
      <family val="1"/>
    </font>
    <font>
      <sz val="10.5"/>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2"/>
      <color rgb="FF000000"/>
      <name val="Times New Roman"/>
      <family val="1"/>
      <charset val="204"/>
    </font>
    <font>
      <sz val="8"/>
      <color theme="1"/>
      <name val="Times New Roman"/>
      <family val="1"/>
      <charset val="204"/>
    </font>
    <font>
      <sz val="11"/>
      <color rgb="FF000000"/>
      <name val="Times New Roman"/>
      <family val="1"/>
      <charset val="204"/>
    </font>
    <font>
      <u/>
      <sz val="11"/>
      <color rgb="FF000000"/>
      <name val="Times New Roman"/>
      <family val="1"/>
      <charset val="204"/>
    </font>
    <font>
      <u/>
      <sz val="11"/>
      <color theme="1"/>
      <name val="Calibri"/>
      <family val="2"/>
      <charset val="204"/>
      <scheme val="minor"/>
    </font>
    <font>
      <sz val="10.5"/>
      <color rgb="FF000000"/>
      <name val="Times New Roman"/>
      <family val="1"/>
      <charset val="204"/>
    </font>
    <font>
      <sz val="10.5"/>
      <color theme="1"/>
      <name val="Times New Roman"/>
      <family val="1"/>
      <charset val="204"/>
    </font>
    <font>
      <sz val="12"/>
      <color theme="1"/>
      <name val="Times New Roman"/>
      <family val="1"/>
      <charset val="204"/>
    </font>
    <font>
      <u/>
      <sz val="11"/>
      <color theme="1"/>
      <name val="Times New Roman"/>
      <family val="1"/>
      <charset val="204"/>
    </font>
    <font>
      <b/>
      <sz val="11"/>
      <color theme="1"/>
      <name val="Times New Roman"/>
      <family val="1"/>
      <charset val="204"/>
    </font>
    <font>
      <b/>
      <sz val="12"/>
      <color theme="1"/>
      <name val="Times New Roman"/>
      <family val="1"/>
      <charset val="204"/>
    </font>
    <font>
      <sz val="9"/>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2" fillId="0" borderId="0" xfId="0" applyFont="1" applyFill="1"/>
    <xf numFmtId="0" fontId="14" fillId="0" borderId="0" xfId="0" applyFont="1" applyFill="1" applyAlignment="1">
      <alignment horizontal="left" vertical="top" wrapText="1"/>
    </xf>
    <xf numFmtId="0" fontId="13" fillId="0" borderId="0" xfId="0" applyFont="1" applyFill="1" applyAlignment="1">
      <alignment horizontal="center" vertical="center"/>
    </xf>
    <xf numFmtId="0" fontId="13" fillId="0" borderId="0" xfId="0" applyFont="1" applyFill="1" applyAlignment="1">
      <alignment horizontal="center" vertical="center"/>
    </xf>
    <xf numFmtId="0" fontId="11" fillId="0" borderId="4" xfId="0" applyFont="1" applyFill="1" applyBorder="1" applyAlignment="1">
      <alignment vertical="center" wrapText="1"/>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1" fillId="0" borderId="0" xfId="0" applyFont="1" applyFill="1"/>
    <xf numFmtId="0" fontId="14" fillId="0" borderId="2" xfId="0" applyFont="1" applyFill="1" applyBorder="1" applyAlignment="1">
      <alignment horizontal="center" vertical="top" wrapText="1"/>
    </xf>
    <xf numFmtId="0" fontId="24" fillId="0" borderId="2" xfId="0" applyFont="1" applyFill="1" applyBorder="1" applyAlignment="1">
      <alignment horizontal="center" vertical="top" wrapText="1"/>
    </xf>
    <xf numFmtId="0" fontId="0" fillId="0" borderId="0" xfId="0" applyFill="1"/>
    <xf numFmtId="0" fontId="14" fillId="0" borderId="2" xfId="0" applyFont="1" applyFill="1" applyBorder="1" applyAlignment="1">
      <alignment horizontal="center" vertical="top"/>
    </xf>
    <xf numFmtId="0" fontId="11" fillId="0" borderId="4" xfId="0" applyFont="1" applyFill="1" applyBorder="1" applyAlignment="1">
      <alignment vertical="top" wrapText="1"/>
    </xf>
    <xf numFmtId="0" fontId="22" fillId="0" borderId="4" xfId="0" applyFont="1" applyFill="1" applyBorder="1" applyAlignment="1">
      <alignment horizontal="center" vertical="top" wrapText="1"/>
    </xf>
    <xf numFmtId="0" fontId="11" fillId="0" borderId="0" xfId="0" applyFont="1" applyFill="1" applyBorder="1" applyAlignment="1">
      <alignment wrapText="1"/>
    </xf>
    <xf numFmtId="0" fontId="22" fillId="0" borderId="4" xfId="0" applyFont="1" applyFill="1" applyBorder="1" applyAlignment="1">
      <alignment horizontal="center" wrapText="1"/>
    </xf>
    <xf numFmtId="49" fontId="22" fillId="0" borderId="4" xfId="0" applyNumberFormat="1" applyFont="1" applyFill="1" applyBorder="1" applyAlignment="1">
      <alignment horizontal="center" wrapText="1"/>
    </xf>
    <xf numFmtId="0" fontId="14" fillId="0" borderId="2" xfId="0" applyFont="1" applyFill="1" applyBorder="1" applyAlignment="1">
      <alignment vertical="top" wrapText="1"/>
    </xf>
    <xf numFmtId="0" fontId="14" fillId="0" borderId="2" xfId="0" applyFont="1" applyFill="1" applyBorder="1" applyAlignment="1">
      <alignment horizontal="center" vertical="top" wrapText="1"/>
    </xf>
    <xf numFmtId="0" fontId="10" fillId="0" borderId="0" xfId="0" applyFont="1" applyFill="1" applyAlignment="1">
      <alignment vertical="center" wrapText="1"/>
    </xf>
    <xf numFmtId="0" fontId="10" fillId="0" borderId="0" xfId="0" applyFont="1" applyFill="1"/>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0" fillId="0" borderId="0" xfId="0" applyFont="1" applyFill="1"/>
    <xf numFmtId="0" fontId="10" fillId="0" borderId="0" xfId="0" applyFont="1" applyFill="1" applyAlignment="1">
      <alignment vertical="center"/>
    </xf>
    <xf numFmtId="0" fontId="15" fillId="0" borderId="0" xfId="0" applyFont="1" applyFill="1" applyAlignment="1">
      <alignment vertical="center" wrapText="1"/>
    </xf>
    <xf numFmtId="0" fontId="21" fillId="0" borderId="0" xfId="0" applyFont="1" applyFill="1" applyAlignment="1">
      <alignment vertical="center"/>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0" fillId="0" borderId="0" xfId="0" applyFont="1" applyFill="1"/>
    <xf numFmtId="0" fontId="10" fillId="0" borderId="0" xfId="0" applyFont="1" applyFill="1" applyAlignment="1">
      <alignment vertical="center" wrapText="1"/>
    </xf>
    <xf numFmtId="0" fontId="15" fillId="0" borderId="4"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5" xfId="0" applyFont="1" applyFill="1" applyBorder="1" applyAlignment="1">
      <alignment horizontal="left" vertical="center" wrapText="1"/>
    </xf>
    <xf numFmtId="2" fontId="15" fillId="0" borderId="5" xfId="0" applyNumberFormat="1" applyFont="1" applyFill="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6" xfId="0" applyFont="1" applyFill="1" applyBorder="1" applyAlignment="1">
      <alignment horizontal="left" vertical="center" wrapText="1" shrinkToFit="1"/>
    </xf>
    <xf numFmtId="0" fontId="8" fillId="0" borderId="5" xfId="0" applyFont="1" applyFill="1" applyBorder="1" applyAlignment="1">
      <alignment horizontal="left" vertical="center" wrapText="1" shrinkToFit="1"/>
    </xf>
    <xf numFmtId="49" fontId="12" fillId="0" borderId="0" xfId="0" applyNumberFormat="1" applyFont="1" applyFill="1"/>
    <xf numFmtId="0" fontId="10" fillId="0" borderId="0" xfId="0" applyFont="1" applyFill="1" applyAlignment="1">
      <alignment horizontal="left" vertical="center" wrapText="1"/>
    </xf>
    <xf numFmtId="0" fontId="10" fillId="0" borderId="0" xfId="0" applyFont="1" applyFill="1" applyAlignment="1">
      <alignment horizontal="left"/>
    </xf>
    <xf numFmtId="0" fontId="13" fillId="0" borderId="1" xfId="0" applyFont="1" applyFill="1" applyBorder="1" applyAlignment="1">
      <alignment horizontal="center" vertical="center" wrapText="1"/>
    </xf>
    <xf numFmtId="0" fontId="18"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vertical="center" wrapText="1"/>
    </xf>
    <xf numFmtId="1"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3"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wrapText="1"/>
    </xf>
    <xf numFmtId="0" fontId="20" fillId="0" borderId="1" xfId="0" applyFont="1" applyFill="1" applyBorder="1" applyAlignment="1">
      <alignment horizontal="center" wrapText="1"/>
    </xf>
    <xf numFmtId="0" fontId="20" fillId="0" borderId="1" xfId="0" applyFont="1" applyFill="1" applyBorder="1" applyAlignment="1">
      <alignment horizontal="center"/>
    </xf>
    <xf numFmtId="0" fontId="20" fillId="0" borderId="1" xfId="0" applyFont="1" applyFill="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wrapText="1"/>
    </xf>
    <xf numFmtId="0" fontId="20"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0" fillId="0" borderId="6" xfId="0" applyFont="1" applyFill="1" applyBorder="1" applyAlignment="1">
      <alignment horizontal="center"/>
    </xf>
    <xf numFmtId="0" fontId="11" fillId="0" borderId="5"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0" fontId="20" fillId="0" borderId="6" xfId="0" applyFont="1" applyFill="1" applyBorder="1" applyAlignment="1">
      <alignment horizontal="left"/>
    </xf>
    <xf numFmtId="0" fontId="20" fillId="0" borderId="5" xfId="0" applyFont="1" applyFill="1" applyBorder="1" applyAlignment="1">
      <alignment horizontal="left"/>
    </xf>
    <xf numFmtId="0" fontId="20" fillId="0" borderId="3" xfId="0" applyFont="1" applyFill="1" applyBorder="1" applyAlignment="1">
      <alignment horizontal="left"/>
    </xf>
    <xf numFmtId="0" fontId="10" fillId="0" borderId="0" xfId="0" applyFont="1" applyFill="1" applyAlignment="1">
      <alignment vertical="top"/>
    </xf>
    <xf numFmtId="0" fontId="16" fillId="0" borderId="0" xfId="0" applyFont="1" applyFill="1" applyAlignment="1">
      <alignment vertical="top"/>
    </xf>
    <xf numFmtId="0" fontId="17" fillId="0" borderId="0" xfId="0" applyFont="1" applyFill="1"/>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xf numFmtId="0" fontId="5"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2" fillId="0" borderId="4" xfId="0" applyFont="1" applyFill="1" applyBorder="1" applyAlignment="1">
      <alignment horizontal="center"/>
    </xf>
    <xf numFmtId="0" fontId="20" fillId="0" borderId="4" xfId="0" applyFont="1" applyFill="1" applyBorder="1" applyAlignment="1">
      <alignment horizontal="center"/>
    </xf>
    <xf numFmtId="0" fontId="13" fillId="0" borderId="0" xfId="0" applyFont="1" applyFill="1" applyAlignment="1">
      <alignment horizontal="left" vertical="center" wrapText="1"/>
    </xf>
    <xf numFmtId="0" fontId="14" fillId="0" borderId="2" xfId="0" applyFont="1" applyFill="1" applyBorder="1" applyAlignment="1">
      <alignment horizontal="center" vertical="top"/>
    </xf>
    <xf numFmtId="0" fontId="2" fillId="0" borderId="2" xfId="0" applyFont="1" applyFill="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view="pageBreakPreview" zoomScaleNormal="100" zoomScaleSheetLayoutView="100" workbookViewId="0">
      <selection activeCell="O72" sqref="O72"/>
    </sheetView>
  </sheetViews>
  <sheetFormatPr defaultRowHeight="15.75" x14ac:dyDescent="0.25"/>
  <cols>
    <col min="1" max="1" width="5.28515625" style="6" customWidth="1"/>
    <col min="2" max="2" width="18.5703125" style="6" customWidth="1"/>
    <col min="3" max="3" width="11.42578125" style="6" customWidth="1"/>
    <col min="4" max="4" width="13.42578125" style="6" customWidth="1"/>
    <col min="5" max="11" width="13" style="6" customWidth="1"/>
    <col min="12" max="13" width="13.140625" style="6" customWidth="1"/>
    <col min="14" max="14" width="9.140625" style="6"/>
    <col min="15" max="15" width="23.7109375" style="6" customWidth="1"/>
    <col min="16" max="16384" width="9.140625" style="6"/>
  </cols>
  <sheetData>
    <row r="1" spans="1:13" ht="15.75" customHeight="1" x14ac:dyDescent="0.25">
      <c r="J1" s="7" t="s">
        <v>51</v>
      </c>
      <c r="K1" s="7"/>
      <c r="L1" s="7"/>
      <c r="M1" s="7"/>
    </row>
    <row r="2" spans="1:13" x14ac:dyDescent="0.25">
      <c r="J2" s="7"/>
      <c r="K2" s="7"/>
      <c r="L2" s="7"/>
      <c r="M2" s="7"/>
    </row>
    <row r="3" spans="1:13" x14ac:dyDescent="0.25">
      <c r="J3" s="7"/>
      <c r="K3" s="7"/>
      <c r="L3" s="7"/>
      <c r="M3" s="7"/>
    </row>
    <row r="4" spans="1:13" ht="16.5" customHeight="1" x14ac:dyDescent="0.25">
      <c r="J4" s="7"/>
      <c r="K4" s="7"/>
      <c r="L4" s="7"/>
      <c r="M4" s="7"/>
    </row>
    <row r="5" spans="1:13" x14ac:dyDescent="0.25">
      <c r="A5" s="8" t="s">
        <v>10</v>
      </c>
      <c r="B5" s="8"/>
      <c r="C5" s="8"/>
      <c r="D5" s="8"/>
      <c r="E5" s="8"/>
      <c r="F5" s="8"/>
      <c r="G5" s="8"/>
      <c r="H5" s="8"/>
      <c r="I5" s="8"/>
      <c r="J5" s="8"/>
      <c r="K5" s="8"/>
      <c r="L5" s="8"/>
      <c r="M5" s="8"/>
    </row>
    <row r="6" spans="1:13" x14ac:dyDescent="0.25">
      <c r="A6" s="8" t="s">
        <v>71</v>
      </c>
      <c r="B6" s="8"/>
      <c r="C6" s="8"/>
      <c r="D6" s="8"/>
      <c r="E6" s="8"/>
      <c r="F6" s="8"/>
      <c r="G6" s="8"/>
      <c r="H6" s="8"/>
      <c r="I6" s="8"/>
      <c r="J6" s="8"/>
      <c r="K6" s="8"/>
      <c r="L6" s="8"/>
      <c r="M6" s="8"/>
    </row>
    <row r="7" spans="1:13" x14ac:dyDescent="0.25">
      <c r="A7" s="9"/>
      <c r="B7" s="9"/>
      <c r="C7" s="9"/>
      <c r="D7" s="9"/>
      <c r="E7" s="9"/>
      <c r="F7" s="9"/>
      <c r="G7" s="9"/>
      <c r="H7" s="9"/>
      <c r="I7" s="9"/>
      <c r="J7" s="9"/>
      <c r="K7" s="9"/>
      <c r="L7" s="9"/>
      <c r="M7" s="9"/>
    </row>
    <row r="8" spans="1:13" ht="15.75" customHeight="1" x14ac:dyDescent="0.25">
      <c r="A8" s="10" t="s">
        <v>31</v>
      </c>
      <c r="B8" s="11">
        <v>1900000</v>
      </c>
      <c r="C8" s="11"/>
      <c r="D8" s="12" t="s">
        <v>40</v>
      </c>
      <c r="E8" s="12"/>
      <c r="F8" s="12"/>
      <c r="G8" s="12"/>
      <c r="H8" s="12"/>
      <c r="I8" s="12"/>
      <c r="J8" s="12"/>
      <c r="K8" s="12"/>
      <c r="L8" s="12"/>
    </row>
    <row r="9" spans="1:13" ht="36.75" customHeight="1" x14ac:dyDescent="0.25">
      <c r="A9" s="13"/>
      <c r="B9" s="14" t="s">
        <v>34</v>
      </c>
      <c r="C9" s="14"/>
      <c r="D9" s="15" t="s">
        <v>0</v>
      </c>
      <c r="E9" s="15"/>
      <c r="F9" s="15"/>
      <c r="G9" s="15"/>
      <c r="H9" s="15"/>
      <c r="I9" s="15"/>
      <c r="J9" s="15"/>
      <c r="K9" s="16"/>
      <c r="L9" s="17"/>
    </row>
    <row r="10" spans="1:13" ht="20.25" customHeight="1" x14ac:dyDescent="0.25">
      <c r="A10" s="18" t="s">
        <v>32</v>
      </c>
      <c r="B10" s="19">
        <v>1910000</v>
      </c>
      <c r="C10" s="19"/>
      <c r="D10" s="12" t="s">
        <v>40</v>
      </c>
      <c r="E10" s="12"/>
      <c r="F10" s="12"/>
      <c r="G10" s="12"/>
      <c r="H10" s="12"/>
      <c r="I10" s="12"/>
      <c r="J10" s="12"/>
      <c r="K10" s="12"/>
      <c r="L10" s="12"/>
    </row>
    <row r="11" spans="1:13" ht="25.5" customHeight="1" x14ac:dyDescent="0.25">
      <c r="A11" s="13"/>
      <c r="B11" s="14" t="s">
        <v>34</v>
      </c>
      <c r="C11" s="14"/>
      <c r="D11" s="15" t="s">
        <v>0</v>
      </c>
      <c r="E11" s="15"/>
      <c r="F11" s="15"/>
      <c r="G11" s="15"/>
      <c r="H11" s="15"/>
      <c r="I11" s="15"/>
      <c r="J11" s="15"/>
      <c r="K11" s="16"/>
      <c r="L11" s="17"/>
    </row>
    <row r="12" spans="1:13" ht="34.5" customHeight="1" x14ac:dyDescent="0.25">
      <c r="A12" s="20" t="s">
        <v>33</v>
      </c>
      <c r="B12" s="21">
        <v>1917413</v>
      </c>
      <c r="C12" s="21"/>
      <c r="D12" s="22" t="s">
        <v>74</v>
      </c>
      <c r="E12" s="22"/>
      <c r="F12" s="22" t="s">
        <v>75</v>
      </c>
      <c r="G12" s="22"/>
      <c r="H12" s="19" t="s">
        <v>76</v>
      </c>
      <c r="I12" s="19"/>
      <c r="J12" s="19"/>
      <c r="K12" s="19"/>
      <c r="L12" s="19"/>
    </row>
    <row r="13" spans="1:13" ht="35.25" customHeight="1" x14ac:dyDescent="0.25">
      <c r="A13" s="13"/>
      <c r="B13" s="14" t="s">
        <v>34</v>
      </c>
      <c r="C13" s="14"/>
      <c r="D13" s="14" t="s">
        <v>35</v>
      </c>
      <c r="E13" s="14"/>
      <c r="F13" s="23" t="s">
        <v>36</v>
      </c>
      <c r="G13" s="23"/>
      <c r="H13" s="14" t="s">
        <v>37</v>
      </c>
      <c r="I13" s="14"/>
      <c r="J13" s="14"/>
      <c r="K13" s="14"/>
      <c r="L13" s="24"/>
    </row>
    <row r="14" spans="1:13" ht="17.25" customHeight="1" x14ac:dyDescent="0.25">
      <c r="A14" s="25" t="s">
        <v>20</v>
      </c>
      <c r="B14" s="25"/>
      <c r="C14" s="25"/>
      <c r="D14" s="25"/>
      <c r="E14" s="25"/>
      <c r="F14" s="25"/>
      <c r="G14" s="25"/>
      <c r="H14" s="25"/>
      <c r="I14" s="25"/>
      <c r="J14" s="25"/>
      <c r="K14" s="25"/>
      <c r="L14" s="25"/>
      <c r="M14" s="25"/>
    </row>
    <row r="15" spans="1:13" ht="7.5" customHeight="1" x14ac:dyDescent="0.25">
      <c r="A15" s="26"/>
    </row>
    <row r="16" spans="1:13" ht="31.5" x14ac:dyDescent="0.25">
      <c r="A16" s="27" t="s">
        <v>17</v>
      </c>
      <c r="B16" s="28" t="s">
        <v>18</v>
      </c>
      <c r="C16" s="29"/>
      <c r="D16" s="29"/>
      <c r="E16" s="29"/>
      <c r="F16" s="29"/>
      <c r="G16" s="29"/>
      <c r="H16" s="29"/>
      <c r="I16" s="29"/>
      <c r="J16" s="29"/>
      <c r="K16" s="29"/>
      <c r="L16" s="29"/>
      <c r="M16" s="30"/>
    </row>
    <row r="17" spans="1:13" s="35" customFormat="1" ht="15" customHeight="1" x14ac:dyDescent="0.25">
      <c r="A17" s="31">
        <v>1</v>
      </c>
      <c r="B17" s="32" t="s">
        <v>44</v>
      </c>
      <c r="C17" s="33"/>
      <c r="D17" s="33"/>
      <c r="E17" s="33"/>
      <c r="F17" s="33"/>
      <c r="G17" s="33"/>
      <c r="H17" s="33"/>
      <c r="I17" s="33"/>
      <c r="J17" s="33"/>
      <c r="K17" s="33"/>
      <c r="L17" s="33"/>
      <c r="M17" s="34"/>
    </row>
    <row r="18" spans="1:13" ht="10.5" customHeight="1" x14ac:dyDescent="0.25">
      <c r="A18" s="26"/>
    </row>
    <row r="19" spans="1:13" x14ac:dyDescent="0.25">
      <c r="A19" s="36" t="s">
        <v>21</v>
      </c>
    </row>
    <row r="20" spans="1:13" s="35" customFormat="1" ht="21.75" customHeight="1" x14ac:dyDescent="0.25">
      <c r="A20" s="37"/>
      <c r="B20" s="38" t="s">
        <v>77</v>
      </c>
      <c r="C20" s="38"/>
      <c r="D20" s="38"/>
      <c r="E20" s="38"/>
      <c r="F20" s="38"/>
      <c r="G20" s="38"/>
      <c r="H20" s="38"/>
      <c r="I20" s="38"/>
      <c r="J20" s="38"/>
      <c r="K20" s="38"/>
      <c r="L20" s="38"/>
      <c r="M20" s="38"/>
    </row>
    <row r="21" spans="1:13" x14ac:dyDescent="0.25">
      <c r="A21" s="36" t="s">
        <v>22</v>
      </c>
    </row>
    <row r="22" spans="1:13" ht="9" customHeight="1" x14ac:dyDescent="0.25">
      <c r="A22" s="26"/>
    </row>
    <row r="23" spans="1:13" ht="29.25" customHeight="1" x14ac:dyDescent="0.25">
      <c r="A23" s="27" t="s">
        <v>17</v>
      </c>
      <c r="B23" s="28" t="s">
        <v>2</v>
      </c>
      <c r="C23" s="29"/>
      <c r="D23" s="29"/>
      <c r="E23" s="29"/>
      <c r="F23" s="29"/>
      <c r="G23" s="29"/>
      <c r="H23" s="29"/>
      <c r="I23" s="29"/>
      <c r="J23" s="29"/>
      <c r="K23" s="29"/>
      <c r="L23" s="29"/>
      <c r="M23" s="30"/>
    </row>
    <row r="24" spans="1:13" ht="15.75" customHeight="1" x14ac:dyDescent="0.25">
      <c r="A24" s="27">
        <v>1</v>
      </c>
      <c r="B24" s="39" t="s">
        <v>78</v>
      </c>
      <c r="C24" s="40"/>
      <c r="D24" s="40"/>
      <c r="E24" s="40"/>
      <c r="F24" s="40"/>
      <c r="G24" s="40"/>
      <c r="H24" s="40"/>
      <c r="I24" s="40"/>
      <c r="J24" s="40"/>
      <c r="K24" s="40"/>
      <c r="L24" s="40"/>
      <c r="M24" s="41"/>
    </row>
    <row r="25" spans="1:13" ht="9" customHeight="1" x14ac:dyDescent="0.25">
      <c r="A25" s="26"/>
    </row>
    <row r="26" spans="1:13" x14ac:dyDescent="0.25">
      <c r="A26" s="36" t="s">
        <v>23</v>
      </c>
    </row>
    <row r="27" spans="1:13" ht="16.5" customHeight="1" x14ac:dyDescent="0.25">
      <c r="A27" s="42" t="s">
        <v>53</v>
      </c>
      <c r="B27" s="43"/>
    </row>
    <row r="28" spans="1:13" ht="15.75" customHeight="1" x14ac:dyDescent="0.25">
      <c r="A28" s="26"/>
      <c r="L28" s="44" t="s">
        <v>19</v>
      </c>
      <c r="M28" s="44"/>
    </row>
    <row r="29" spans="1:13" ht="30" customHeight="1" x14ac:dyDescent="0.25">
      <c r="A29" s="45" t="s">
        <v>17</v>
      </c>
      <c r="B29" s="46" t="s">
        <v>24</v>
      </c>
      <c r="C29" s="47"/>
      <c r="D29" s="48"/>
      <c r="E29" s="28" t="s">
        <v>11</v>
      </c>
      <c r="F29" s="29"/>
      <c r="G29" s="30"/>
      <c r="H29" s="28" t="s">
        <v>25</v>
      </c>
      <c r="I29" s="29"/>
      <c r="J29" s="30"/>
      <c r="K29" s="28" t="s">
        <v>12</v>
      </c>
      <c r="L29" s="29"/>
      <c r="M29" s="30"/>
    </row>
    <row r="30" spans="1:13" ht="31.5" customHeight="1" x14ac:dyDescent="0.25">
      <c r="A30" s="49"/>
      <c r="B30" s="50"/>
      <c r="C30" s="51"/>
      <c r="D30" s="52"/>
      <c r="E30" s="27" t="s">
        <v>13</v>
      </c>
      <c r="F30" s="27" t="s">
        <v>14</v>
      </c>
      <c r="G30" s="27" t="s">
        <v>15</v>
      </c>
      <c r="H30" s="27" t="s">
        <v>13</v>
      </c>
      <c r="I30" s="27" t="s">
        <v>14</v>
      </c>
      <c r="J30" s="27" t="s">
        <v>15</v>
      </c>
      <c r="K30" s="27" t="s">
        <v>13</v>
      </c>
      <c r="L30" s="27" t="s">
        <v>14</v>
      </c>
      <c r="M30" s="27" t="s">
        <v>15</v>
      </c>
    </row>
    <row r="31" spans="1:13" ht="13.5" customHeight="1" x14ac:dyDescent="0.25">
      <c r="A31" s="27">
        <v>1</v>
      </c>
      <c r="B31" s="28">
        <v>2</v>
      </c>
      <c r="C31" s="29"/>
      <c r="D31" s="30"/>
      <c r="E31" s="27">
        <v>3</v>
      </c>
      <c r="F31" s="27">
        <v>4</v>
      </c>
      <c r="G31" s="27">
        <v>5</v>
      </c>
      <c r="H31" s="27">
        <v>6</v>
      </c>
      <c r="I31" s="27">
        <v>7</v>
      </c>
      <c r="J31" s="27">
        <v>8</v>
      </c>
      <c r="K31" s="27">
        <v>9</v>
      </c>
      <c r="L31" s="27">
        <v>10</v>
      </c>
      <c r="M31" s="27">
        <v>11</v>
      </c>
    </row>
    <row r="32" spans="1:13" ht="30" customHeight="1" x14ac:dyDescent="0.25">
      <c r="A32" s="27">
        <v>1</v>
      </c>
      <c r="B32" s="32" t="s">
        <v>45</v>
      </c>
      <c r="C32" s="33"/>
      <c r="D32" s="34"/>
      <c r="E32" s="53">
        <v>505540</v>
      </c>
      <c r="F32" s="54"/>
      <c r="G32" s="54">
        <f>SUM(E32:F32)</f>
        <v>505540</v>
      </c>
      <c r="H32" s="55">
        <v>158918.03</v>
      </c>
      <c r="I32" s="55"/>
      <c r="J32" s="55">
        <f>SUM(H32:I32)</f>
        <v>158918.03</v>
      </c>
      <c r="K32" s="55">
        <f>SUM(H32)-E32</f>
        <v>-346621.97</v>
      </c>
      <c r="L32" s="55"/>
      <c r="M32" s="55">
        <f>SUM(K32:L32)</f>
        <v>-346621.97</v>
      </c>
    </row>
    <row r="33" spans="1:15" ht="10.5" customHeight="1" x14ac:dyDescent="0.25">
      <c r="A33" s="56"/>
      <c r="B33" s="57"/>
      <c r="C33" s="57"/>
      <c r="D33" s="57"/>
      <c r="E33" s="58"/>
      <c r="F33" s="59"/>
      <c r="G33" s="59"/>
      <c r="H33" s="59"/>
      <c r="I33" s="59"/>
      <c r="J33" s="59"/>
      <c r="K33" s="59"/>
      <c r="L33" s="59"/>
      <c r="M33" s="60"/>
    </row>
    <row r="34" spans="1:15" ht="29.25" customHeight="1" x14ac:dyDescent="0.25">
      <c r="A34" s="39" t="s">
        <v>57</v>
      </c>
      <c r="B34" s="40"/>
      <c r="C34" s="40"/>
      <c r="D34" s="40"/>
      <c r="E34" s="40"/>
      <c r="F34" s="40"/>
      <c r="G34" s="40"/>
      <c r="H34" s="40"/>
      <c r="I34" s="40"/>
      <c r="J34" s="40"/>
      <c r="K34" s="40"/>
      <c r="L34" s="40"/>
      <c r="M34" s="41"/>
    </row>
    <row r="35" spans="1:15" ht="29.25" customHeight="1" x14ac:dyDescent="0.25">
      <c r="A35" s="1" t="s">
        <v>58</v>
      </c>
      <c r="B35" s="61" t="s">
        <v>59</v>
      </c>
      <c r="C35" s="62"/>
      <c r="D35" s="62"/>
      <c r="E35" s="62"/>
      <c r="F35" s="62"/>
      <c r="G35" s="62"/>
      <c r="H35" s="62"/>
      <c r="I35" s="62"/>
      <c r="J35" s="62"/>
      <c r="K35" s="62"/>
      <c r="L35" s="62"/>
      <c r="M35" s="63"/>
    </row>
    <row r="36" spans="1:15" ht="20.25" customHeight="1" x14ac:dyDescent="0.25">
      <c r="A36" s="1">
        <v>1</v>
      </c>
      <c r="B36" s="64">
        <v>2</v>
      </c>
      <c r="C36" s="65"/>
      <c r="D36" s="65"/>
      <c r="E36" s="65"/>
      <c r="F36" s="65"/>
      <c r="G36" s="65"/>
      <c r="H36" s="65"/>
      <c r="I36" s="65"/>
      <c r="J36" s="65"/>
      <c r="K36" s="65"/>
      <c r="L36" s="65"/>
      <c r="M36" s="66"/>
    </row>
    <row r="37" spans="1:15" ht="38.25" customHeight="1" x14ac:dyDescent="0.25">
      <c r="A37" s="2"/>
      <c r="B37" s="67" t="s">
        <v>79</v>
      </c>
      <c r="C37" s="68"/>
      <c r="D37" s="68"/>
      <c r="E37" s="68"/>
      <c r="F37" s="68"/>
      <c r="G37" s="68"/>
      <c r="H37" s="68"/>
      <c r="I37" s="68"/>
      <c r="J37" s="68"/>
      <c r="K37" s="68"/>
      <c r="L37" s="68"/>
      <c r="M37" s="68"/>
      <c r="O37" s="69"/>
    </row>
    <row r="38" spans="1:15" ht="15.75" customHeight="1" x14ac:dyDescent="0.25">
      <c r="A38" s="26"/>
    </row>
    <row r="39" spans="1:15" ht="21" customHeight="1" x14ac:dyDescent="0.25">
      <c r="A39" s="70" t="s">
        <v>26</v>
      </c>
      <c r="B39" s="70"/>
      <c r="C39" s="70"/>
      <c r="D39" s="70"/>
      <c r="E39" s="70"/>
      <c r="F39" s="70"/>
      <c r="G39" s="70"/>
      <c r="H39" s="70"/>
      <c r="I39" s="70"/>
      <c r="J39" s="70"/>
      <c r="K39" s="70"/>
      <c r="L39" s="70"/>
      <c r="M39" s="70"/>
    </row>
    <row r="40" spans="1:15" ht="12.75" customHeight="1" x14ac:dyDescent="0.25">
      <c r="M40" s="37" t="s">
        <v>19</v>
      </c>
    </row>
    <row r="41" spans="1:15" ht="6" customHeight="1" x14ac:dyDescent="0.25">
      <c r="A41" s="26"/>
    </row>
    <row r="42" spans="1:15" ht="31.5" customHeight="1" x14ac:dyDescent="0.25">
      <c r="A42" s="45" t="s">
        <v>1</v>
      </c>
      <c r="B42" s="46" t="s">
        <v>27</v>
      </c>
      <c r="C42" s="47"/>
      <c r="D42" s="48"/>
      <c r="E42" s="28" t="s">
        <v>11</v>
      </c>
      <c r="F42" s="29"/>
      <c r="G42" s="30"/>
      <c r="H42" s="28" t="s">
        <v>25</v>
      </c>
      <c r="I42" s="29"/>
      <c r="J42" s="30"/>
      <c r="K42" s="28" t="s">
        <v>12</v>
      </c>
      <c r="L42" s="29"/>
      <c r="M42" s="30"/>
    </row>
    <row r="43" spans="1:15" ht="33.75" customHeight="1" x14ac:dyDescent="0.25">
      <c r="A43" s="49"/>
      <c r="B43" s="50"/>
      <c r="C43" s="51"/>
      <c r="D43" s="52"/>
      <c r="E43" s="27" t="s">
        <v>13</v>
      </c>
      <c r="F43" s="27" t="s">
        <v>14</v>
      </c>
      <c r="G43" s="27" t="s">
        <v>15</v>
      </c>
      <c r="H43" s="27" t="s">
        <v>13</v>
      </c>
      <c r="I43" s="27" t="s">
        <v>14</v>
      </c>
      <c r="J43" s="27" t="s">
        <v>15</v>
      </c>
      <c r="K43" s="27" t="s">
        <v>13</v>
      </c>
      <c r="L43" s="27" t="s">
        <v>14</v>
      </c>
      <c r="M43" s="27" t="s">
        <v>15</v>
      </c>
    </row>
    <row r="44" spans="1:15" x14ac:dyDescent="0.25">
      <c r="A44" s="27">
        <v>1</v>
      </c>
      <c r="B44" s="28">
        <v>2</v>
      </c>
      <c r="C44" s="29"/>
      <c r="D44" s="30"/>
      <c r="E44" s="27">
        <v>3</v>
      </c>
      <c r="F44" s="27">
        <v>4</v>
      </c>
      <c r="G44" s="27">
        <v>5</v>
      </c>
      <c r="H44" s="27">
        <v>6</v>
      </c>
      <c r="I44" s="27">
        <v>7</v>
      </c>
      <c r="J44" s="27">
        <v>8</v>
      </c>
      <c r="K44" s="27">
        <v>9</v>
      </c>
      <c r="L44" s="27">
        <v>10</v>
      </c>
      <c r="M44" s="27">
        <v>11</v>
      </c>
    </row>
    <row r="45" spans="1:15" ht="52.5" customHeight="1" x14ac:dyDescent="0.25">
      <c r="A45" s="31">
        <v>1</v>
      </c>
      <c r="B45" s="32" t="s">
        <v>72</v>
      </c>
      <c r="C45" s="33"/>
      <c r="D45" s="34"/>
      <c r="E45" s="54">
        <f>E32</f>
        <v>505540</v>
      </c>
      <c r="F45" s="54"/>
      <c r="G45" s="54">
        <f>SUM(E45:F45)</f>
        <v>505540</v>
      </c>
      <c r="H45" s="55">
        <f>H32</f>
        <v>158918.03</v>
      </c>
      <c r="I45" s="55"/>
      <c r="J45" s="55">
        <f>SUM(H45:I45)</f>
        <v>158918.03</v>
      </c>
      <c r="K45" s="55">
        <f>SUM(H45)-E45</f>
        <v>-346621.97</v>
      </c>
      <c r="L45" s="55">
        <f>SUM(I45)-F45</f>
        <v>0</v>
      </c>
      <c r="M45" s="55">
        <f>SUM(K45:L45)</f>
        <v>-346621.97</v>
      </c>
    </row>
    <row r="46" spans="1:15" ht="13.5" customHeight="1" x14ac:dyDescent="0.25">
      <c r="A46" s="26"/>
    </row>
    <row r="47" spans="1:15" x14ac:dyDescent="0.25">
      <c r="A47" s="36" t="s">
        <v>28</v>
      </c>
    </row>
    <row r="48" spans="1:15" x14ac:dyDescent="0.25">
      <c r="A48" s="71" t="s">
        <v>60</v>
      </c>
    </row>
    <row r="49" spans="1:13" ht="53.25" customHeight="1" x14ac:dyDescent="0.25">
      <c r="A49" s="45" t="s">
        <v>1</v>
      </c>
      <c r="B49" s="45" t="s">
        <v>16</v>
      </c>
      <c r="C49" s="45" t="s">
        <v>3</v>
      </c>
      <c r="D49" s="45" t="s">
        <v>4</v>
      </c>
      <c r="E49" s="28" t="s">
        <v>11</v>
      </c>
      <c r="F49" s="29"/>
      <c r="G49" s="30"/>
      <c r="H49" s="28" t="s">
        <v>29</v>
      </c>
      <c r="I49" s="29"/>
      <c r="J49" s="30"/>
      <c r="K49" s="28" t="s">
        <v>12</v>
      </c>
      <c r="L49" s="29"/>
      <c r="M49" s="30"/>
    </row>
    <row r="50" spans="1:13" ht="30.75" customHeight="1" x14ac:dyDescent="0.25">
      <c r="A50" s="49"/>
      <c r="B50" s="49"/>
      <c r="C50" s="49"/>
      <c r="D50" s="49"/>
      <c r="E50" s="27" t="s">
        <v>13</v>
      </c>
      <c r="F50" s="27" t="s">
        <v>14</v>
      </c>
      <c r="G50" s="27" t="s">
        <v>15</v>
      </c>
      <c r="H50" s="27" t="s">
        <v>13</v>
      </c>
      <c r="I50" s="27" t="s">
        <v>14</v>
      </c>
      <c r="J50" s="27" t="s">
        <v>15</v>
      </c>
      <c r="K50" s="27" t="s">
        <v>13</v>
      </c>
      <c r="L50" s="27" t="s">
        <v>14</v>
      </c>
      <c r="M50" s="27" t="s">
        <v>15</v>
      </c>
    </row>
    <row r="51" spans="1:13" x14ac:dyDescent="0.25">
      <c r="A51" s="27">
        <v>1</v>
      </c>
      <c r="B51" s="27">
        <v>2</v>
      </c>
      <c r="C51" s="27">
        <v>3</v>
      </c>
      <c r="D51" s="27">
        <v>4</v>
      </c>
      <c r="E51" s="27">
        <v>5</v>
      </c>
      <c r="F51" s="27">
        <v>6</v>
      </c>
      <c r="G51" s="27">
        <v>7</v>
      </c>
      <c r="H51" s="27">
        <v>8</v>
      </c>
      <c r="I51" s="27">
        <v>9</v>
      </c>
      <c r="J51" s="27">
        <v>10</v>
      </c>
      <c r="K51" s="27">
        <v>11</v>
      </c>
      <c r="L51" s="27">
        <v>12</v>
      </c>
      <c r="M51" s="27">
        <v>13</v>
      </c>
    </row>
    <row r="52" spans="1:13" x14ac:dyDescent="0.25">
      <c r="A52" s="27">
        <v>1</v>
      </c>
      <c r="B52" s="72" t="s">
        <v>5</v>
      </c>
      <c r="C52" s="27"/>
      <c r="D52" s="27"/>
      <c r="E52" s="27"/>
      <c r="F52" s="27"/>
      <c r="G52" s="27"/>
      <c r="H52" s="27"/>
      <c r="I52" s="27"/>
      <c r="J52" s="27"/>
      <c r="K52" s="27"/>
      <c r="L52" s="27"/>
      <c r="M52" s="27"/>
    </row>
    <row r="53" spans="1:13" ht="72" customHeight="1" x14ac:dyDescent="0.25">
      <c r="A53" s="31"/>
      <c r="B53" s="73" t="s">
        <v>46</v>
      </c>
      <c r="C53" s="31" t="s">
        <v>42</v>
      </c>
      <c r="D53" s="31" t="s">
        <v>47</v>
      </c>
      <c r="E53" s="54">
        <f>E54</f>
        <v>505540</v>
      </c>
      <c r="F53" s="54">
        <f>F54</f>
        <v>0</v>
      </c>
      <c r="G53" s="54">
        <f>SUM(E53:F53)</f>
        <v>505540</v>
      </c>
      <c r="H53" s="74">
        <f>H54</f>
        <v>158918.03</v>
      </c>
      <c r="I53" s="55">
        <f>I54</f>
        <v>0</v>
      </c>
      <c r="J53" s="55">
        <f>SUM(H53:I53)</f>
        <v>158918.03</v>
      </c>
      <c r="K53" s="55">
        <f>H53-G53</f>
        <v>-346621.97</v>
      </c>
      <c r="L53" s="75">
        <f>SUM(I53)-F53</f>
        <v>0</v>
      </c>
      <c r="M53" s="55">
        <f>K53</f>
        <v>-346621.97</v>
      </c>
    </row>
    <row r="54" spans="1:13" ht="117" customHeight="1" x14ac:dyDescent="0.25">
      <c r="A54" s="31"/>
      <c r="B54" s="73" t="s">
        <v>82</v>
      </c>
      <c r="C54" s="31" t="s">
        <v>42</v>
      </c>
      <c r="D54" s="31" t="s">
        <v>47</v>
      </c>
      <c r="E54" s="53">
        <f>E45</f>
        <v>505540</v>
      </c>
      <c r="F54" s="54">
        <f>F45</f>
        <v>0</v>
      </c>
      <c r="G54" s="54">
        <f>SUM(E54:F54)</f>
        <v>505540</v>
      </c>
      <c r="H54" s="76">
        <f>H45</f>
        <v>158918.03</v>
      </c>
      <c r="I54" s="55">
        <f>I45</f>
        <v>0</v>
      </c>
      <c r="J54" s="55">
        <f>SUM(H54:I54)</f>
        <v>158918.03</v>
      </c>
      <c r="K54" s="55">
        <f>H54-G54</f>
        <v>-346621.97</v>
      </c>
      <c r="L54" s="75">
        <f>SUM(I54)-F54</f>
        <v>0</v>
      </c>
      <c r="M54" s="55">
        <f>K54</f>
        <v>-346621.97</v>
      </c>
    </row>
    <row r="55" spans="1:13" ht="15.75" customHeight="1" x14ac:dyDescent="0.25">
      <c r="A55" s="27">
        <v>2</v>
      </c>
      <c r="B55" s="72" t="s">
        <v>6</v>
      </c>
      <c r="C55" s="27"/>
      <c r="D55" s="27"/>
      <c r="E55" s="27"/>
      <c r="F55" s="27"/>
      <c r="G55" s="27"/>
      <c r="H55" s="27"/>
      <c r="I55" s="27"/>
      <c r="J55" s="27"/>
      <c r="K55" s="27"/>
      <c r="L55" s="27"/>
      <c r="M55" s="27"/>
    </row>
    <row r="56" spans="1:13" ht="43.5" customHeight="1" x14ac:dyDescent="0.25">
      <c r="A56" s="77"/>
      <c r="B56" s="78" t="s">
        <v>64</v>
      </c>
      <c r="C56" s="31" t="s">
        <v>66</v>
      </c>
      <c r="D56" s="31" t="s">
        <v>43</v>
      </c>
      <c r="E56" s="79">
        <f>ROUND(E54/E58,0)</f>
        <v>467</v>
      </c>
      <c r="F56" s="80"/>
      <c r="G56" s="80">
        <f>E56+F56</f>
        <v>467</v>
      </c>
      <c r="H56" s="79">
        <v>29</v>
      </c>
      <c r="I56" s="81"/>
      <c r="J56" s="81">
        <f>H56+I56</f>
        <v>29</v>
      </c>
      <c r="K56" s="82">
        <f>SUM(H56)-E56</f>
        <v>-438</v>
      </c>
      <c r="L56" s="83"/>
      <c r="M56" s="82">
        <f>SUM(K56:L56)</f>
        <v>-438</v>
      </c>
    </row>
    <row r="57" spans="1:13" ht="15.75" customHeight="1" x14ac:dyDescent="0.25">
      <c r="A57" s="27">
        <v>3</v>
      </c>
      <c r="B57" s="72" t="s">
        <v>7</v>
      </c>
      <c r="C57" s="27"/>
      <c r="D57" s="27"/>
      <c r="E57" s="27"/>
      <c r="F57" s="27"/>
      <c r="G57" s="27"/>
      <c r="H57" s="27"/>
      <c r="I57" s="27"/>
      <c r="J57" s="27"/>
      <c r="K57" s="27"/>
      <c r="L57" s="27"/>
      <c r="M57" s="27"/>
    </row>
    <row r="58" spans="1:13" ht="52.5" customHeight="1" x14ac:dyDescent="0.25">
      <c r="A58" s="31"/>
      <c r="B58" s="84" t="s">
        <v>65</v>
      </c>
      <c r="C58" s="85" t="s">
        <v>41</v>
      </c>
      <c r="D58" s="31" t="s">
        <v>43</v>
      </c>
      <c r="E58" s="86">
        <v>1083.55</v>
      </c>
      <c r="F58" s="86"/>
      <c r="G58" s="86">
        <f>E58+F58</f>
        <v>1083.55</v>
      </c>
      <c r="H58" s="79">
        <f>H54/H56</f>
        <v>5479.9320689655169</v>
      </c>
      <c r="I58" s="79"/>
      <c r="J58" s="79">
        <f>H58+I58</f>
        <v>5479.9320689655169</v>
      </c>
      <c r="K58" s="87">
        <f>ROUND(H58,0)-E58</f>
        <v>4396.45</v>
      </c>
      <c r="L58" s="81"/>
      <c r="M58" s="87">
        <f>SUM(K58:L58)</f>
        <v>4396.45</v>
      </c>
    </row>
    <row r="59" spans="1:13" ht="15.75" customHeight="1" x14ac:dyDescent="0.25">
      <c r="A59" s="27">
        <v>4</v>
      </c>
      <c r="B59" s="72" t="s">
        <v>8</v>
      </c>
      <c r="C59" s="27"/>
      <c r="D59" s="27"/>
      <c r="E59" s="27"/>
      <c r="F59" s="27"/>
      <c r="G59" s="27"/>
      <c r="H59" s="27"/>
      <c r="I59" s="27"/>
      <c r="J59" s="27"/>
      <c r="K59" s="27"/>
      <c r="L59" s="27"/>
      <c r="M59" s="27"/>
    </row>
    <row r="60" spans="1:13" ht="56.25" customHeight="1" x14ac:dyDescent="0.25">
      <c r="A60" s="77"/>
      <c r="B60" s="73" t="s">
        <v>67</v>
      </c>
      <c r="C60" s="88" t="s">
        <v>39</v>
      </c>
      <c r="D60" s="77" t="s">
        <v>43</v>
      </c>
      <c r="E60" s="77">
        <v>100</v>
      </c>
      <c r="F60" s="77"/>
      <c r="G60" s="79">
        <f>E60+F60</f>
        <v>100</v>
      </c>
      <c r="H60" s="89">
        <v>100</v>
      </c>
      <c r="I60" s="89"/>
      <c r="J60" s="89">
        <f>H60+I60</f>
        <v>100</v>
      </c>
      <c r="K60" s="89">
        <f>SUM(H60)-E60</f>
        <v>0</v>
      </c>
      <c r="L60" s="89"/>
      <c r="M60" s="89">
        <f>SUM(K60:L60)</f>
        <v>0</v>
      </c>
    </row>
    <row r="61" spans="1:13" ht="21" customHeight="1" x14ac:dyDescent="0.25">
      <c r="A61" s="32" t="s">
        <v>61</v>
      </c>
      <c r="B61" s="33"/>
      <c r="C61" s="33"/>
      <c r="D61" s="33"/>
      <c r="E61" s="33"/>
      <c r="F61" s="33"/>
      <c r="G61" s="33"/>
      <c r="H61" s="33"/>
      <c r="I61" s="33"/>
      <c r="J61" s="33"/>
      <c r="K61" s="33"/>
      <c r="L61" s="33"/>
      <c r="M61" s="34"/>
    </row>
    <row r="62" spans="1:13" ht="57.75" customHeight="1" x14ac:dyDescent="0.25">
      <c r="A62" s="90" t="s">
        <v>58</v>
      </c>
      <c r="B62" s="90" t="s">
        <v>16</v>
      </c>
      <c r="C62" s="90" t="s">
        <v>3</v>
      </c>
      <c r="D62" s="91" t="s">
        <v>62</v>
      </c>
      <c r="E62" s="91"/>
      <c r="F62" s="91"/>
      <c r="G62" s="91"/>
      <c r="H62" s="91"/>
      <c r="I62" s="91"/>
      <c r="J62" s="91"/>
      <c r="K62" s="91"/>
      <c r="L62" s="91"/>
      <c r="M62" s="91"/>
    </row>
    <row r="63" spans="1:13" ht="20.25" customHeight="1" x14ac:dyDescent="0.25">
      <c r="A63" s="92">
        <v>1</v>
      </c>
      <c r="B63" s="92">
        <v>2</v>
      </c>
      <c r="C63" s="92">
        <v>3</v>
      </c>
      <c r="D63" s="93">
        <v>4</v>
      </c>
      <c r="E63" s="93"/>
      <c r="F63" s="93"/>
      <c r="G63" s="93"/>
      <c r="H63" s="93"/>
      <c r="I63" s="93"/>
      <c r="J63" s="93"/>
      <c r="K63" s="93"/>
      <c r="L63" s="93"/>
      <c r="M63" s="93"/>
    </row>
    <row r="64" spans="1:13" ht="18" customHeight="1" x14ac:dyDescent="0.25">
      <c r="A64" s="92">
        <v>1</v>
      </c>
      <c r="B64" s="92" t="s">
        <v>5</v>
      </c>
      <c r="C64" s="92"/>
      <c r="D64" s="93"/>
      <c r="E64" s="93"/>
      <c r="F64" s="93"/>
      <c r="G64" s="93"/>
      <c r="H64" s="93"/>
      <c r="I64" s="93"/>
      <c r="J64" s="93"/>
      <c r="K64" s="93"/>
      <c r="L64" s="93"/>
      <c r="M64" s="93"/>
    </row>
    <row r="65" spans="1:13" ht="65.25" customHeight="1" x14ac:dyDescent="0.25">
      <c r="A65" s="94"/>
      <c r="B65" s="73" t="s">
        <v>46</v>
      </c>
      <c r="C65" s="94" t="str">
        <f>C53</f>
        <v>грн</v>
      </c>
      <c r="D65" s="95" t="s">
        <v>80</v>
      </c>
      <c r="E65" s="95"/>
      <c r="F65" s="95"/>
      <c r="G65" s="95"/>
      <c r="H65" s="95"/>
      <c r="I65" s="95"/>
      <c r="J65" s="95"/>
      <c r="K65" s="95"/>
      <c r="L65" s="95"/>
      <c r="M65" s="95"/>
    </row>
    <row r="66" spans="1:13" ht="113.25" customHeight="1" x14ac:dyDescent="0.25">
      <c r="A66" s="94"/>
      <c r="B66" s="73" t="str">
        <f>B54</f>
        <v>в тому числі: забезпечення перевезення військовослужбовців до медичних установ та між ними на різних етапах медичної евакуації</v>
      </c>
      <c r="C66" s="94" t="str">
        <f>C54</f>
        <v>грн</v>
      </c>
      <c r="D66" s="96" t="str">
        <f>D65</f>
        <v>Відхилення фактичного показника обсягу видатків на забезпечення виконання наданих повноважень від затвердженого результативного показника пояснюється невеликої кількостю замовлень на транспортні послуги з перевезення військовослужбовців до медичних установ в 2023 році</v>
      </c>
      <c r="E66" s="96"/>
      <c r="F66" s="96"/>
      <c r="G66" s="96"/>
      <c r="H66" s="96"/>
      <c r="I66" s="96"/>
      <c r="J66" s="96"/>
      <c r="K66" s="96"/>
      <c r="L66" s="96"/>
      <c r="M66" s="96"/>
    </row>
    <row r="67" spans="1:13" ht="18" customHeight="1" x14ac:dyDescent="0.25">
      <c r="A67" s="92">
        <v>2</v>
      </c>
      <c r="B67" s="92" t="s">
        <v>6</v>
      </c>
      <c r="C67" s="92"/>
      <c r="D67" s="93"/>
      <c r="E67" s="93"/>
      <c r="F67" s="93"/>
      <c r="G67" s="93"/>
      <c r="H67" s="93"/>
      <c r="I67" s="93"/>
      <c r="J67" s="93"/>
      <c r="K67" s="93"/>
      <c r="L67" s="93"/>
      <c r="M67" s="93"/>
    </row>
    <row r="68" spans="1:13" ht="38.25" customHeight="1" x14ac:dyDescent="0.25">
      <c r="A68" s="92"/>
      <c r="B68" s="97" t="str">
        <f>B56</f>
        <v>кількість перевезень</v>
      </c>
      <c r="C68" s="94" t="str">
        <f>C56</f>
        <v>кількість</v>
      </c>
      <c r="D68" s="96" t="s">
        <v>81</v>
      </c>
      <c r="E68" s="96"/>
      <c r="F68" s="96"/>
      <c r="G68" s="96"/>
      <c r="H68" s="96"/>
      <c r="I68" s="96"/>
      <c r="J68" s="96"/>
      <c r="K68" s="96"/>
      <c r="L68" s="96"/>
      <c r="M68" s="96"/>
    </row>
    <row r="69" spans="1:13" ht="18" customHeight="1" x14ac:dyDescent="0.25">
      <c r="A69" s="92">
        <v>3</v>
      </c>
      <c r="B69" s="90" t="s">
        <v>7</v>
      </c>
      <c r="C69" s="94"/>
      <c r="D69" s="93"/>
      <c r="E69" s="93"/>
      <c r="F69" s="93"/>
      <c r="G69" s="93"/>
      <c r="H69" s="93"/>
      <c r="I69" s="93"/>
      <c r="J69" s="93"/>
      <c r="K69" s="93"/>
      <c r="L69" s="93"/>
      <c r="M69" s="93"/>
    </row>
    <row r="70" spans="1:13" ht="66.75" customHeight="1" x14ac:dyDescent="0.25">
      <c r="A70" s="92"/>
      <c r="B70" s="98" t="str">
        <f>B58</f>
        <v>середні витрати на здійснення одного перевезення</v>
      </c>
      <c r="C70" s="94" t="str">
        <f>C58</f>
        <v>грн.</v>
      </c>
      <c r="D70" s="96" t="s">
        <v>69</v>
      </c>
      <c r="E70" s="96"/>
      <c r="F70" s="96"/>
      <c r="G70" s="96"/>
      <c r="H70" s="96"/>
      <c r="I70" s="96"/>
      <c r="J70" s="96"/>
      <c r="K70" s="96"/>
      <c r="L70" s="96"/>
      <c r="M70" s="96"/>
    </row>
    <row r="71" spans="1:13" ht="15" customHeight="1" x14ac:dyDescent="0.25">
      <c r="A71" s="92">
        <v>4</v>
      </c>
      <c r="B71" s="99" t="s">
        <v>8</v>
      </c>
      <c r="C71" s="92"/>
      <c r="D71" s="93"/>
      <c r="E71" s="93"/>
      <c r="F71" s="93"/>
      <c r="G71" s="93"/>
      <c r="H71" s="93"/>
      <c r="I71" s="93"/>
      <c r="J71" s="93"/>
      <c r="K71" s="93"/>
      <c r="L71" s="93"/>
      <c r="M71" s="93"/>
    </row>
    <row r="72" spans="1:13" ht="54.75" customHeight="1" x14ac:dyDescent="0.25">
      <c r="A72" s="92"/>
      <c r="B72" s="98" t="str">
        <f>B60</f>
        <v>відсоток відшкодування до понесених витрат</v>
      </c>
      <c r="C72" s="94" t="str">
        <f>C60</f>
        <v>%</v>
      </c>
      <c r="D72" s="96" t="s">
        <v>70</v>
      </c>
      <c r="E72" s="96"/>
      <c r="F72" s="96"/>
      <c r="G72" s="96"/>
      <c r="H72" s="96"/>
      <c r="I72" s="96"/>
      <c r="J72" s="96"/>
      <c r="K72" s="96"/>
      <c r="L72" s="96"/>
      <c r="M72" s="96"/>
    </row>
    <row r="73" spans="1:13" ht="15.75" customHeight="1" x14ac:dyDescent="0.25">
      <c r="A73" s="100"/>
      <c r="B73" s="101"/>
      <c r="C73" s="102"/>
      <c r="D73" s="103"/>
      <c r="E73" s="103"/>
      <c r="F73" s="103"/>
      <c r="G73" s="103"/>
      <c r="H73" s="103"/>
      <c r="I73" s="103"/>
      <c r="J73" s="103"/>
      <c r="K73" s="103"/>
      <c r="L73" s="103"/>
      <c r="M73" s="104"/>
    </row>
    <row r="74" spans="1:13" ht="17.25" customHeight="1" x14ac:dyDescent="0.25">
      <c r="A74" s="105" t="s">
        <v>63</v>
      </c>
      <c r="B74" s="106"/>
      <c r="C74" s="106"/>
      <c r="D74" s="106"/>
      <c r="E74" s="106"/>
      <c r="F74" s="106"/>
      <c r="G74" s="106"/>
      <c r="H74" s="106"/>
      <c r="I74" s="106"/>
      <c r="J74" s="106"/>
      <c r="K74" s="106"/>
      <c r="L74" s="106"/>
      <c r="M74" s="107"/>
    </row>
    <row r="75" spans="1:13" ht="84" customHeight="1" x14ac:dyDescent="0.25">
      <c r="A75" s="3" t="s">
        <v>83</v>
      </c>
      <c r="B75" s="4"/>
      <c r="C75" s="4"/>
      <c r="D75" s="4"/>
      <c r="E75" s="4"/>
      <c r="F75" s="4"/>
      <c r="G75" s="4"/>
      <c r="H75" s="4"/>
      <c r="I75" s="4"/>
      <c r="J75" s="4"/>
      <c r="K75" s="4"/>
      <c r="L75" s="4"/>
      <c r="M75" s="5"/>
    </row>
    <row r="76" spans="1:13" ht="9.75" customHeight="1" x14ac:dyDescent="0.25">
      <c r="A76" s="108"/>
    </row>
    <row r="77" spans="1:13" ht="19.5" customHeight="1" x14ac:dyDescent="0.25">
      <c r="A77" s="36" t="s">
        <v>30</v>
      </c>
      <c r="B77" s="36"/>
      <c r="C77" s="36"/>
      <c r="D77" s="36"/>
    </row>
    <row r="78" spans="1:13" ht="51" customHeight="1" x14ac:dyDescent="0.25">
      <c r="A78" s="39" t="s">
        <v>68</v>
      </c>
      <c r="B78" s="40"/>
      <c r="C78" s="40"/>
      <c r="D78" s="40"/>
      <c r="E78" s="40"/>
      <c r="F78" s="40"/>
      <c r="G78" s="40"/>
      <c r="H78" s="40"/>
      <c r="I78" s="40"/>
      <c r="J78" s="40"/>
      <c r="K78" s="40"/>
      <c r="L78" s="40"/>
      <c r="M78" s="41"/>
    </row>
    <row r="79" spans="1:13" ht="19.5" hidden="1" customHeight="1" x14ac:dyDescent="0.25">
      <c r="A79" s="109" t="s">
        <v>50</v>
      </c>
      <c r="B79" s="109"/>
      <c r="C79" s="109"/>
      <c r="D79" s="109"/>
      <c r="E79" s="110"/>
      <c r="F79" s="110"/>
    </row>
    <row r="80" spans="1:13" ht="20.25" customHeight="1" x14ac:dyDescent="0.25">
      <c r="A80" s="111"/>
      <c r="B80" s="111"/>
      <c r="C80" s="111"/>
      <c r="D80" s="111"/>
      <c r="E80" s="111"/>
      <c r="F80" s="112"/>
      <c r="G80" s="112"/>
      <c r="H80" s="112"/>
      <c r="I80" s="112"/>
      <c r="J80" s="112"/>
      <c r="K80" s="112"/>
      <c r="L80" s="112"/>
      <c r="M80" s="112"/>
    </row>
    <row r="81" spans="1:13" ht="18" customHeight="1" x14ac:dyDescent="0.25">
      <c r="A81" s="113" t="s">
        <v>54</v>
      </c>
      <c r="B81" s="112"/>
      <c r="C81" s="112"/>
      <c r="D81" s="112"/>
      <c r="E81" s="112"/>
      <c r="F81" s="112"/>
      <c r="G81" s="112"/>
      <c r="H81" s="112"/>
      <c r="I81" s="112"/>
      <c r="J81" s="112"/>
      <c r="K81" s="112"/>
      <c r="L81" s="112"/>
      <c r="M81" s="112"/>
    </row>
    <row r="82" spans="1:13" ht="18" customHeight="1" x14ac:dyDescent="0.25">
      <c r="A82" s="113" t="s">
        <v>55</v>
      </c>
      <c r="B82" s="112"/>
      <c r="C82" s="112"/>
      <c r="D82" s="112"/>
      <c r="E82" s="112"/>
      <c r="F82" s="112"/>
      <c r="G82" s="112"/>
      <c r="H82" s="112"/>
      <c r="I82" s="112"/>
      <c r="J82" s="112"/>
      <c r="K82" s="112"/>
      <c r="L82" s="112"/>
      <c r="M82" s="112"/>
    </row>
    <row r="83" spans="1:13" ht="18" customHeight="1" x14ac:dyDescent="0.25">
      <c r="A83" s="113" t="s">
        <v>56</v>
      </c>
      <c r="B83" s="114"/>
      <c r="C83" s="114"/>
      <c r="D83" s="114"/>
      <c r="E83" s="114"/>
      <c r="F83" s="114"/>
      <c r="G83" s="114"/>
      <c r="H83" s="114"/>
      <c r="I83" s="114"/>
      <c r="J83" s="114"/>
      <c r="K83" s="114"/>
      <c r="L83" s="114"/>
      <c r="M83" s="114"/>
    </row>
    <row r="84" spans="1:13" ht="21" customHeight="1" x14ac:dyDescent="0.25">
      <c r="A84" s="113"/>
      <c r="B84" s="114"/>
      <c r="C84" s="114"/>
      <c r="D84" s="114"/>
      <c r="E84" s="114"/>
      <c r="F84" s="114"/>
      <c r="G84" s="114"/>
      <c r="H84" s="114"/>
      <c r="I84" s="114"/>
      <c r="J84" s="114"/>
      <c r="K84" s="114"/>
      <c r="L84" s="114"/>
      <c r="M84" s="114"/>
    </row>
    <row r="85" spans="1:13" ht="15.75" customHeight="1" x14ac:dyDescent="0.25">
      <c r="A85" s="115" t="s">
        <v>48</v>
      </c>
      <c r="B85" s="115"/>
      <c r="C85" s="115"/>
      <c r="D85" s="115"/>
      <c r="E85" s="115"/>
    </row>
    <row r="86" spans="1:13" x14ac:dyDescent="0.25">
      <c r="A86" s="115"/>
      <c r="B86" s="115"/>
      <c r="C86" s="115"/>
      <c r="D86" s="115"/>
      <c r="E86" s="115"/>
      <c r="G86" s="116"/>
      <c r="H86" s="116"/>
      <c r="J86" s="117" t="s">
        <v>73</v>
      </c>
      <c r="K86" s="117"/>
      <c r="L86" s="117"/>
      <c r="M86" s="117"/>
    </row>
    <row r="87" spans="1:13" x14ac:dyDescent="0.25">
      <c r="A87" s="118"/>
      <c r="B87" s="118"/>
      <c r="C87" s="118"/>
      <c r="D87" s="118"/>
      <c r="E87" s="118"/>
      <c r="G87" s="119" t="s">
        <v>9</v>
      </c>
      <c r="H87" s="119"/>
      <c r="J87" s="120" t="s">
        <v>52</v>
      </c>
      <c r="K87" s="120"/>
      <c r="L87" s="120"/>
      <c r="M87" s="120"/>
    </row>
    <row r="88" spans="1:13" ht="15.75" customHeight="1" x14ac:dyDescent="0.25">
      <c r="A88" s="115" t="s">
        <v>38</v>
      </c>
      <c r="B88" s="115"/>
      <c r="C88" s="115"/>
      <c r="D88" s="115"/>
      <c r="E88" s="115"/>
      <c r="G88" s="116"/>
      <c r="H88" s="116"/>
      <c r="J88" s="117" t="s">
        <v>49</v>
      </c>
      <c r="K88" s="117"/>
      <c r="L88" s="117"/>
      <c r="M88" s="117"/>
    </row>
    <row r="89" spans="1:13" x14ac:dyDescent="0.25">
      <c r="A89" s="115"/>
      <c r="B89" s="115"/>
      <c r="C89" s="115"/>
      <c r="D89" s="115"/>
      <c r="E89" s="115"/>
      <c r="G89" s="119" t="s">
        <v>9</v>
      </c>
      <c r="H89" s="119"/>
      <c r="J89" s="120" t="s">
        <v>52</v>
      </c>
      <c r="K89" s="120"/>
      <c r="L89" s="120"/>
      <c r="M89" s="120"/>
    </row>
  </sheetData>
  <mergeCells count="77">
    <mergeCell ref="A85:E86"/>
    <mergeCell ref="D62:M62"/>
    <mergeCell ref="A78:M78"/>
    <mergeCell ref="D69:M69"/>
    <mergeCell ref="D70:M70"/>
    <mergeCell ref="B20:M20"/>
    <mergeCell ref="D66:M66"/>
    <mergeCell ref="A61:M61"/>
    <mergeCell ref="A29:A30"/>
    <mergeCell ref="B35:M35"/>
    <mergeCell ref="D72:M72"/>
    <mergeCell ref="A74:M74"/>
    <mergeCell ref="H49:J49"/>
    <mergeCell ref="H13:K13"/>
    <mergeCell ref="D65:M65"/>
    <mergeCell ref="D67:M67"/>
    <mergeCell ref="D68:M68"/>
    <mergeCell ref="K42:M42"/>
    <mergeCell ref="A42:A43"/>
    <mergeCell ref="B45:D45"/>
    <mergeCell ref="A88:E89"/>
    <mergeCell ref="D12:E12"/>
    <mergeCell ref="F12:G12"/>
    <mergeCell ref="B13:C13"/>
    <mergeCell ref="B16:M16"/>
    <mergeCell ref="B12:C12"/>
    <mergeCell ref="A75:M75"/>
    <mergeCell ref="D71:M71"/>
    <mergeCell ref="G88:H88"/>
    <mergeCell ref="E49:G49"/>
    <mergeCell ref="B9:C9"/>
    <mergeCell ref="J89:M89"/>
    <mergeCell ref="H29:J29"/>
    <mergeCell ref="K29:M29"/>
    <mergeCell ref="D63:M63"/>
    <mergeCell ref="D64:M64"/>
    <mergeCell ref="B11:C11"/>
    <mergeCell ref="A39:M39"/>
    <mergeCell ref="B10:C10"/>
    <mergeCell ref="B44:D44"/>
    <mergeCell ref="B31:D31"/>
    <mergeCell ref="F13:G13"/>
    <mergeCell ref="B17:M17"/>
    <mergeCell ref="D10:L10"/>
    <mergeCell ref="B32:D32"/>
    <mergeCell ref="E29:G29"/>
    <mergeCell ref="B23:M23"/>
    <mergeCell ref="B42:D43"/>
    <mergeCell ref="G87:H87"/>
    <mergeCell ref="D49:D50"/>
    <mergeCell ref="G89:H89"/>
    <mergeCell ref="J87:M87"/>
    <mergeCell ref="J86:M86"/>
    <mergeCell ref="E42:G42"/>
    <mergeCell ref="H42:J42"/>
    <mergeCell ref="K49:M49"/>
    <mergeCell ref="J88:M88"/>
    <mergeCell ref="G86:H86"/>
    <mergeCell ref="J1:M4"/>
    <mergeCell ref="D13:E13"/>
    <mergeCell ref="D11:J11"/>
    <mergeCell ref="A49:A50"/>
    <mergeCell ref="B49:B50"/>
    <mergeCell ref="C49:C50"/>
    <mergeCell ref="B29:D30"/>
    <mergeCell ref="A6:M6"/>
    <mergeCell ref="A14:M14"/>
    <mergeCell ref="B36:M36"/>
    <mergeCell ref="B37:M37"/>
    <mergeCell ref="L28:M28"/>
    <mergeCell ref="A34:M34"/>
    <mergeCell ref="A5:M5"/>
    <mergeCell ref="H12:L12"/>
    <mergeCell ref="D8:L8"/>
    <mergeCell ref="B8:C8"/>
    <mergeCell ref="B24:M24"/>
    <mergeCell ref="D9:J9"/>
  </mergeCells>
  <pageMargins left="0.27559055118110237" right="0.15748031496062992" top="0.55118110236220474" bottom="0.39370078740157483" header="0.31496062992125984" footer="0.31496062992125984"/>
  <pageSetup paperSize="9" scale="84" orientation="landscape" r:id="rId1"/>
  <rowBreaks count="3" manualBreakCount="3">
    <brk id="33" max="12" man="1"/>
    <brk id="53"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1917413</vt:lpstr>
      <vt:lpstr>'1917413'!Область_друку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2024-02-06T12:51:39Z</cp:lastPrinted>
  <dcterms:created xsi:type="dcterms:W3CDTF">2018-12-28T08:43:53Z</dcterms:created>
  <dcterms:modified xsi:type="dcterms:W3CDTF">2024-02-28T14:48:01Z</dcterms:modified>
</cp:coreProperties>
</file>