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M-18\Pochta\2025\березень\2103\Звіти по паспортах УЖПМ\"/>
    </mc:Choice>
  </mc:AlternateContent>
  <bookViews>
    <workbookView xWindow="240" yWindow="60" windowWidth="20055" windowHeight="7950"/>
  </bookViews>
  <sheets>
    <sheet name="1218110" sheetId="1" r:id="rId1"/>
  </sheets>
  <definedNames>
    <definedName name="_xlnm.Print_Area" localSheetId="0">'1218110'!$A$1:$T$101</definedName>
  </definedNames>
  <calcPr calcId="152511"/>
</workbook>
</file>

<file path=xl/calcChain.xml><?xml version="1.0" encoding="utf-8"?>
<calcChain xmlns="http://schemas.openxmlformats.org/spreadsheetml/2006/main">
  <c r="O65" i="1" l="1"/>
  <c r="R65" i="1" s="1"/>
  <c r="T65" i="1" s="1"/>
  <c r="O66" i="1"/>
  <c r="Q66" i="1"/>
  <c r="I65" i="1"/>
  <c r="I64" i="1" s="1"/>
  <c r="R67" i="1"/>
  <c r="T67" i="1"/>
  <c r="R68" i="1"/>
  <c r="T68" i="1" s="1"/>
  <c r="Q67" i="1"/>
  <c r="Q68" i="1"/>
  <c r="D81" i="1"/>
  <c r="I74" i="1"/>
  <c r="R74" i="1" s="1"/>
  <c r="T74" i="1" s="1"/>
  <c r="M74" i="1"/>
  <c r="M67" i="1"/>
  <c r="M68" i="1"/>
  <c r="J66" i="1"/>
  <c r="I66" i="1"/>
  <c r="M66" i="1"/>
  <c r="J65" i="1"/>
  <c r="W66" i="1"/>
  <c r="W65" i="1"/>
  <c r="R71" i="1"/>
  <c r="T71" i="1" s="1"/>
  <c r="Q71" i="1"/>
  <c r="M71" i="1"/>
  <c r="Q70" i="1"/>
  <c r="J70" i="1"/>
  <c r="M70" i="1"/>
  <c r="Q76" i="1"/>
  <c r="R76" i="1"/>
  <c r="T76" i="1" s="1"/>
  <c r="M76" i="1"/>
  <c r="R70" i="1"/>
  <c r="T70" i="1"/>
  <c r="R66" i="1"/>
  <c r="T66" i="1" s="1"/>
  <c r="O74" i="1"/>
  <c r="O73" i="1"/>
  <c r="Q73" i="1" s="1"/>
  <c r="Q65" i="1"/>
  <c r="O64" i="1"/>
  <c r="I53" i="1" s="1"/>
  <c r="Q74" i="1"/>
  <c r="Q64" i="1"/>
  <c r="M53" i="1" l="1"/>
  <c r="I54" i="1"/>
  <c r="M54" i="1" s="1"/>
  <c r="F40" i="1"/>
  <c r="M64" i="1"/>
  <c r="F53" i="1"/>
  <c r="I73" i="1"/>
  <c r="M73" i="1" s="1"/>
  <c r="R64" i="1"/>
  <c r="T64" i="1" s="1"/>
  <c r="M65" i="1"/>
  <c r="I40" i="1"/>
  <c r="H53" i="1" l="1"/>
  <c r="F54" i="1"/>
  <c r="H54" i="1" s="1"/>
  <c r="F41" i="1"/>
  <c r="H41" i="1" s="1"/>
  <c r="H40" i="1"/>
  <c r="M40" i="1"/>
  <c r="M41" i="1" s="1"/>
  <c r="I41" i="1"/>
  <c r="O40" i="1"/>
  <c r="Q40" i="1" s="1"/>
  <c r="V54" i="1"/>
  <c r="R73" i="1"/>
  <c r="T73" i="1" s="1"/>
  <c r="O53" i="1"/>
  <c r="O41" i="1" l="1"/>
  <c r="Q41" i="1" s="1"/>
  <c r="V41" i="1"/>
  <c r="Q53" i="1"/>
  <c r="O54" i="1"/>
  <c r="Q54" i="1" s="1"/>
</calcChain>
</file>

<file path=xl/sharedStrings.xml><?xml version="1.0" encoding="utf-8"?>
<sst xmlns="http://schemas.openxmlformats.org/spreadsheetml/2006/main" count="168" uniqueCount="100">
  <si>
    <t xml:space="preserve">1. </t>
  </si>
  <si>
    <t>2.</t>
  </si>
  <si>
    <t>3.</t>
  </si>
  <si>
    <t>Наказ Міністерства фінансів України</t>
  </si>
  <si>
    <t>26 серпня 2014 року № 836</t>
  </si>
  <si>
    <t>(у редакції наказу Міністерства фінансів України</t>
  </si>
  <si>
    <t>ЗАТВЕРДЖЕНО</t>
  </si>
  <si>
    <t>загальний фонд</t>
  </si>
  <si>
    <t>спеціальний фонд</t>
  </si>
  <si>
    <t>усього</t>
  </si>
  <si>
    <t>Затверджено у паспорті бюджетної  програми</t>
  </si>
  <si>
    <t>Відхилення</t>
  </si>
  <si>
    <t>6.</t>
  </si>
  <si>
    <t>Усього</t>
  </si>
  <si>
    <t>№ з/п</t>
  </si>
  <si>
    <t xml:space="preserve">7. </t>
  </si>
  <si>
    <t>Найменування місцевої/ регіональної програми</t>
  </si>
  <si>
    <t>Одиниця виміру</t>
  </si>
  <si>
    <t xml:space="preserve">Джерело інформації </t>
  </si>
  <si>
    <t>Показники</t>
  </si>
  <si>
    <t>(підпис)</t>
  </si>
  <si>
    <t>рішення сесії міської ради</t>
  </si>
  <si>
    <t>грн.</t>
  </si>
  <si>
    <t>од.</t>
  </si>
  <si>
    <t>розрахунково</t>
  </si>
  <si>
    <t>ЗВІТ</t>
  </si>
  <si>
    <t>про виконання паспорта бюджетної програми</t>
  </si>
  <si>
    <t>4.</t>
  </si>
  <si>
    <t>Цілі державної політики, на досягнення яких спрямована реалізація бюджетної програми</t>
  </si>
  <si>
    <t>Ціль державної політики</t>
  </si>
  <si>
    <t>5.</t>
  </si>
  <si>
    <t>Мета бюджетної програми</t>
  </si>
  <si>
    <t>Завдання бюджетної програми</t>
  </si>
  <si>
    <t xml:space="preserve">Завдання </t>
  </si>
  <si>
    <t xml:space="preserve">Видатки (надані кредити з бюджету) та напрями використання бюджетних коштів за бюджетною програмою </t>
  </si>
  <si>
    <t>8.</t>
  </si>
  <si>
    <t>Видатки (надані кредити з бюджету) на реалізацію місцевих/ регіональних програм, які виконуються в межах бюджетної програми</t>
  </si>
  <si>
    <t>гривень</t>
  </si>
  <si>
    <t xml:space="preserve">9. </t>
  </si>
  <si>
    <t>Касові видатки (надані кредити з бюджету)</t>
  </si>
  <si>
    <t>Фактичні результативні показники, досягнуті за рахунок касових видатків (наданих кредитів з бюджету)</t>
  </si>
  <si>
    <t>Результативні показники бюджетної програми та аналіз їх виконання</t>
  </si>
  <si>
    <t>(код Програмної класифікації видатків  та кредитування місцевого бюджету)</t>
  </si>
  <si>
    <t>(код за ЄДРПОУ)</t>
  </si>
  <si>
    <t>(код бюджету)</t>
  </si>
  <si>
    <t>(код Типової  програмної класифікації видатків  та кредитування місцевого бюджету)</t>
  </si>
  <si>
    <t>(код Фунціональної  класифікації видатків  та кредитування бюджету)</t>
  </si>
  <si>
    <t>10. Узагальнений висновок про виконання бюджетної програми.</t>
  </si>
  <si>
    <t>(найменування бюджетної програми згідно з Типовою програмною класифікацією видатків та кредитування місцевого бюджету)</t>
  </si>
  <si>
    <t>(найменування головного розпорядника коштів місцевого бюджету)</t>
  </si>
  <si>
    <t>затрат</t>
  </si>
  <si>
    <t>продукту</t>
  </si>
  <si>
    <t>ефективності</t>
  </si>
  <si>
    <t>якості</t>
  </si>
  <si>
    <t>(найменування відповідального виконавця)</t>
  </si>
  <si>
    <t xml:space="preserve">Управління житлової політики і майна Хмельницької міської ради </t>
  </si>
  <si>
    <t>26381695</t>
  </si>
  <si>
    <t>22564000000</t>
  </si>
  <si>
    <t>Заступник директора департаменту інфраструктури міста - начальник управління житлової політики і майна</t>
  </si>
  <si>
    <t>7.1. Аналіз розділу «Видатки (надані кредити з бюджету) та напрями використання бюджетних коштів за бюджетною програмою»</t>
  </si>
  <si>
    <t>7.2. Пояснення щодо причин відхилення обсягів касових видатків (наданих кредитів з бюджету) за напрямом використання бюджетних коштів від обсягів, затверджених у паспорті бюджетної програми**</t>
  </si>
  <si>
    <t>Пояснення</t>
  </si>
  <si>
    <t>9.1. Аналіз показників бюджетної програми</t>
  </si>
  <si>
    <t>9.2. Пояснення щодо причин розбіжностей між фактичними та затвердженими результативними показниками***</t>
  </si>
  <si>
    <t>Пояснення щодо причин розбіжностей між фактичними та затвердженими результативними показниками</t>
  </si>
  <si>
    <t>9.3. Аналіз стану виконання результативних показників</t>
  </si>
  <si>
    <t>Наталія ВІТКОВСЬКА</t>
  </si>
  <si>
    <t>(Власне ім'я, ПРІЗВИЩЕ)</t>
  </si>
  <si>
    <t>від 01 листопада 2022 року № 359)</t>
  </si>
  <si>
    <t>грн</t>
  </si>
  <si>
    <t>Аналіз стану виконання результативних показників: результативні показники виконані в повному обсязі.</t>
  </si>
  <si>
    <t>Напрями використання бюджетних коштів*</t>
  </si>
  <si>
    <t>Цільова програма попередження виникнення надзвичайних ситуацій та забезпечення  пожежної і техногенної безпеки об'єктів усіх форм власності, розвитку інфраструктури пожежно-рятувальних підрозділів на території Хмельницької міської територіальної громади на 2021-2025 роки (зі змінами)</t>
  </si>
  <si>
    <t xml:space="preserve">Пояснення: розбіжності відсутні. </t>
  </si>
  <si>
    <t>Лариса ТУЗ</t>
  </si>
  <si>
    <t>Начальник відділу бухгалтерського обліку та звітності - головний бухгалтер</t>
  </si>
  <si>
    <t>Заходи із запобігання та ліквідації надзвичайних ситуацій та наслідків стихійного лиха</t>
  </si>
  <si>
    <t>0320</t>
  </si>
  <si>
    <t>Забезпечення цивільного захисту населення і територій від надзвичайних ситуацій</t>
  </si>
  <si>
    <t xml:space="preserve">Належне утримання та проведення ремонту захисних споруд цивільного захисту в готовності використання за призначенням </t>
  </si>
  <si>
    <t xml:space="preserve">Завдання 1. Проведення поточного ремонту захисних споруд цивільного захисту </t>
  </si>
  <si>
    <t xml:space="preserve">Проведення поточного ремонту захисних споруд цивільного захисту </t>
  </si>
  <si>
    <t>обсяг видатків на поточний ремонт захисних споруд цивільного захисту</t>
  </si>
  <si>
    <t xml:space="preserve">обсяг видатків на поточний ремонт сховищ (заміна вхідних дверей з автоматизованою системою доступу в захисні споруди цивільного захисту) </t>
  </si>
  <si>
    <t xml:space="preserve">кількість захисних споруд цивільного захисту в яких необхідно виконати роботи з поточного ремонту </t>
  </si>
  <si>
    <t>кількість захисних споруд цивільного захисту в яких необхідно виконати  роботи з поточного ремонту  (заміна вхідних дверей з автоматизованою системою доступу)</t>
  </si>
  <si>
    <t>обсяг видатків ,в т. ч.:</t>
  </si>
  <si>
    <t xml:space="preserve">кількість захисних споруд цивільного захисту в яких планується виконати роботи з поточного ремонту </t>
  </si>
  <si>
    <t>кількість захисних споруд цивільного захисту в яких планується виконати  роботи з поточного ремонту  (заміна вхідних дверей з автоматизованою системою доступу)</t>
  </si>
  <si>
    <t>службова записка</t>
  </si>
  <si>
    <t>титульний список</t>
  </si>
  <si>
    <t>питома вага кількості захисних споруд цивільного захисту, які заплановано відремонтувати до кількості захисних споруд цивільного захисту, які потребують ремонту</t>
  </si>
  <si>
    <t>Завдання 1.  Проведення поточного ремонту захисних споруд цивільного захисту</t>
  </si>
  <si>
    <t xml:space="preserve">Пояснення: виникла економія коштів </t>
  </si>
  <si>
    <t xml:space="preserve">Пояснення: п. 1 в зв'язку з економією коштів, п. 2 в зв'язку з виконанням робіт з п/р електромережі захисної споруди цивільного захисту за адресою вул. Старокостянтинівське шосе, 26. </t>
  </si>
  <si>
    <t xml:space="preserve">Виконання бюджетної програми становить  89,4 % до затверджених призначень в 2024 р. в зв'язку з економією коштів,  роботи виконані. </t>
  </si>
  <si>
    <t>місцевого бюджету на 01.01.2025 року</t>
  </si>
  <si>
    <t>середні витрати на виконання робіт з поточного ремонту 1 захисної споруди цивільного захисту</t>
  </si>
  <si>
    <t>середні витрати на виконання робіт з поточного ремонту 1 захисної споруди цивільного захисту (заміна вхідних дверей з автоматизованою системою доступу)</t>
  </si>
  <si>
    <t xml:space="preserve">Пояснення: п. 2 виникла економія коштів за результатами проведених тендерних закупівель з п/р захисних споруд цивільного захисту за адресою вул. Камянецька, 257/1, п. 3 збільшення видатків враховуючи виконання робіт з п/р електромережі захисної споруди цивільного захисту за адресою вул. Старокостянтинівське шосе, 26.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</si>
</sst>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Arial"/>
      <family val="2"/>
      <charset val="204"/>
    </font>
    <font>
      <sz val="8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name val="Calibri"/>
      <family val="2"/>
      <charset val="204"/>
    </font>
    <font>
      <b/>
      <sz val="12"/>
      <name val="Times New Roman"/>
      <family val="1"/>
      <charset val="204"/>
    </font>
    <font>
      <sz val="11"/>
      <color indexed="55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  <font>
      <sz val="11"/>
      <color theme="0" tint="-0.3499862666707357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5" fillId="0" borderId="0">
      <alignment horizontal="left"/>
    </xf>
    <xf numFmtId="0" fontId="5" fillId="0" borderId="0">
      <alignment horizontal="left"/>
    </xf>
    <xf numFmtId="0" fontId="1" fillId="0" borderId="0"/>
  </cellStyleXfs>
  <cellXfs count="173">
    <xf numFmtId="0" fontId="0" fillId="0" borderId="0" xfId="0"/>
    <xf numFmtId="0" fontId="2" fillId="0" borderId="1" xfId="3" applyFont="1" applyBorder="1" applyAlignment="1"/>
    <xf numFmtId="0" fontId="2" fillId="0" borderId="2" xfId="3" applyFont="1" applyBorder="1" applyAlignment="1"/>
    <xf numFmtId="0" fontId="3" fillId="0" borderId="0" xfId="3" applyFont="1" applyAlignment="1"/>
    <xf numFmtId="0" fontId="4" fillId="0" borderId="0" xfId="0" applyFont="1" applyAlignment="1">
      <alignment horizontal="left"/>
    </xf>
    <xf numFmtId="0" fontId="2" fillId="0" borderId="0" xfId="2" applyFont="1" applyAlignment="1"/>
    <xf numFmtId="0" fontId="13" fillId="0" borderId="0" xfId="0" applyFont="1"/>
    <xf numFmtId="0" fontId="13" fillId="0" borderId="2" xfId="0" applyFont="1" applyBorder="1"/>
    <xf numFmtId="0" fontId="13" fillId="0" borderId="0" xfId="0" applyFont="1" applyAlignment="1">
      <alignment horizontal="left"/>
    </xf>
    <xf numFmtId="0" fontId="13" fillId="0" borderId="3" xfId="0" applyFont="1" applyBorder="1" applyAlignment="1">
      <alignment horizontal="center" vertical="center" wrapText="1"/>
    </xf>
    <xf numFmtId="0" fontId="13" fillId="0" borderId="0" xfId="0" applyFont="1" applyBorder="1"/>
    <xf numFmtId="0" fontId="13" fillId="0" borderId="0" xfId="0" applyFont="1" applyBorder="1" applyAlignment="1">
      <alignment vertical="center"/>
    </xf>
    <xf numFmtId="0" fontId="13" fillId="0" borderId="0" xfId="0" applyFont="1" applyAlignment="1">
      <alignment wrapText="1"/>
    </xf>
    <xf numFmtId="0" fontId="2" fillId="0" borderId="0" xfId="0" applyFont="1" applyAlignment="1">
      <alignment horizontal="left"/>
    </xf>
    <xf numFmtId="0" fontId="13" fillId="0" borderId="3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3" fillId="0" borderId="3" xfId="0" applyFont="1" applyBorder="1"/>
    <xf numFmtId="0" fontId="13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horizontal="center"/>
    </xf>
    <xf numFmtId="0" fontId="11" fillId="0" borderId="0" xfId="0" applyFont="1" applyAlignment="1"/>
    <xf numFmtId="0" fontId="9" fillId="0" borderId="0" xfId="0" applyFont="1" applyAlignment="1">
      <alignment horizontal="center"/>
    </xf>
    <xf numFmtId="0" fontId="2" fillId="0" borderId="0" xfId="3" applyFont="1" applyFill="1" applyBorder="1" applyAlignment="1" applyProtection="1">
      <alignment horizontal="left" wrapText="1"/>
    </xf>
    <xf numFmtId="0" fontId="2" fillId="0" borderId="0" xfId="3" applyFont="1" applyFill="1" applyBorder="1" applyAlignment="1" applyProtection="1">
      <alignment wrapText="1"/>
    </xf>
    <xf numFmtId="0" fontId="2" fillId="0" borderId="3" xfId="2" applyFont="1" applyBorder="1" applyAlignment="1">
      <alignment horizontal="center" vertical="center" wrapText="1"/>
    </xf>
    <xf numFmtId="0" fontId="2" fillId="0" borderId="0" xfId="2" applyFont="1" applyAlignment="1">
      <alignment horizontal="center"/>
    </xf>
    <xf numFmtId="0" fontId="2" fillId="0" borderId="0" xfId="3" applyFont="1"/>
    <xf numFmtId="0" fontId="9" fillId="0" borderId="0" xfId="0" applyFont="1" applyBorder="1"/>
    <xf numFmtId="0" fontId="9" fillId="0" borderId="2" xfId="0" applyFont="1" applyBorder="1"/>
    <xf numFmtId="0" fontId="1" fillId="0" borderId="0" xfId="3"/>
    <xf numFmtId="0" fontId="0" fillId="0" borderId="0" xfId="0" applyAlignment="1">
      <alignment horizontal="left"/>
    </xf>
    <xf numFmtId="0" fontId="2" fillId="0" borderId="0" xfId="2" applyFont="1" applyBorder="1" applyAlignment="1">
      <alignment horizontal="center" vertical="center" wrapText="1"/>
    </xf>
    <xf numFmtId="0" fontId="9" fillId="0" borderId="0" xfId="0" applyFont="1" applyBorder="1" applyAlignment="1"/>
    <xf numFmtId="0" fontId="12" fillId="0" borderId="0" xfId="0" applyFont="1"/>
    <xf numFmtId="0" fontId="2" fillId="0" borderId="0" xfId="2" applyFont="1" applyBorder="1" applyAlignment="1">
      <alignment vertical="center" wrapText="1"/>
    </xf>
    <xf numFmtId="0" fontId="0" fillId="0" borderId="0" xfId="0" applyBorder="1" applyAlignment="1">
      <alignment horizontal="left"/>
    </xf>
    <xf numFmtId="0" fontId="2" fillId="0" borderId="0" xfId="2" applyFont="1" applyBorder="1" applyAlignment="1"/>
    <xf numFmtId="0" fontId="2" fillId="0" borderId="2" xfId="3" applyFont="1" applyBorder="1"/>
    <xf numFmtId="0" fontId="13" fillId="0" borderId="4" xfId="0" applyFont="1" applyBorder="1" applyAlignment="1"/>
    <xf numFmtId="0" fontId="13" fillId="0" borderId="0" xfId="0" applyFont="1" applyAlignment="1"/>
    <xf numFmtId="0" fontId="2" fillId="0" borderId="0" xfId="0" applyFont="1" applyBorder="1" applyAlignment="1">
      <alignment vertical="top" wrapText="1"/>
    </xf>
    <xf numFmtId="49" fontId="2" fillId="0" borderId="0" xfId="0" applyNumberFormat="1" applyFont="1" applyBorder="1" applyAlignment="1"/>
    <xf numFmtId="0" fontId="2" fillId="0" borderId="0" xfId="3" applyFont="1" applyBorder="1" applyAlignment="1">
      <alignment vertical="top"/>
    </xf>
    <xf numFmtId="2" fontId="13" fillId="0" borderId="0" xfId="0" applyNumberFormat="1" applyFont="1" applyBorder="1" applyAlignment="1">
      <alignment wrapText="1"/>
    </xf>
    <xf numFmtId="0" fontId="15" fillId="0" borderId="0" xfId="0" applyFont="1" applyAlignment="1"/>
    <xf numFmtId="0" fontId="2" fillId="0" borderId="0" xfId="1" applyFont="1" applyAlignment="1"/>
    <xf numFmtId="0" fontId="8" fillId="0" borderId="0" xfId="0" applyFont="1" applyBorder="1" applyAlignment="1">
      <alignment horizontal="center" vertical="center" wrapText="1"/>
    </xf>
    <xf numFmtId="0" fontId="9" fillId="0" borderId="4" xfId="0" applyFont="1" applyBorder="1" applyAlignment="1">
      <alignment vertical="top"/>
    </xf>
    <xf numFmtId="0" fontId="4" fillId="0" borderId="0" xfId="0" applyFont="1" applyBorder="1" applyAlignment="1">
      <alignment horizontal="center"/>
    </xf>
    <xf numFmtId="0" fontId="3" fillId="0" borderId="0" xfId="0" applyFont="1"/>
    <xf numFmtId="0" fontId="18" fillId="0" borderId="0" xfId="0" applyFont="1"/>
    <xf numFmtId="0" fontId="2" fillId="0" borderId="0" xfId="2" applyFont="1" applyBorder="1" applyAlignment="1">
      <alignment horizontal="left" vertical="center" wrapText="1"/>
    </xf>
    <xf numFmtId="0" fontId="19" fillId="0" borderId="0" xfId="0" applyFont="1"/>
    <xf numFmtId="0" fontId="20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vertical="center" wrapText="1"/>
    </xf>
    <xf numFmtId="0" fontId="20" fillId="0" borderId="3" xfId="0" applyFont="1" applyBorder="1" applyAlignment="1">
      <alignment horizontal="center" vertical="center" wrapText="1"/>
    </xf>
    <xf numFmtId="0" fontId="9" fillId="0" borderId="3" xfId="0" applyFont="1" applyBorder="1"/>
    <xf numFmtId="0" fontId="20" fillId="0" borderId="0" xfId="0" applyFont="1" applyAlignment="1">
      <alignment horizontal="justify" vertical="center"/>
    </xf>
    <xf numFmtId="0" fontId="20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  <xf numFmtId="4" fontId="12" fillId="0" borderId="3" xfId="0" applyNumberFormat="1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4" fontId="12" fillId="0" borderId="3" xfId="0" applyNumberFormat="1" applyFont="1" applyBorder="1" applyAlignment="1">
      <alignment horizontal="center" vertical="center" wrapText="1"/>
    </xf>
    <xf numFmtId="0" fontId="12" fillId="0" borderId="3" xfId="0" applyFont="1" applyBorder="1"/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3" fontId="12" fillId="0" borderId="3" xfId="0" applyNumberFormat="1" applyFont="1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3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vertical="center" wrapText="1"/>
    </xf>
    <xf numFmtId="0" fontId="22" fillId="0" borderId="0" xfId="0" applyFont="1"/>
    <xf numFmtId="3" fontId="2" fillId="0" borderId="0" xfId="0" applyNumberFormat="1" applyFont="1" applyBorder="1" applyAlignment="1">
      <alignment vertical="center" wrapText="1"/>
    </xf>
    <xf numFmtId="0" fontId="20" fillId="0" borderId="0" xfId="0" applyFont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9" fillId="0" borderId="0" xfId="0" applyFont="1" applyAlignment="1">
      <alignment horizontal="center" vertical="top"/>
    </xf>
    <xf numFmtId="0" fontId="2" fillId="0" borderId="5" xfId="2" applyFont="1" applyBorder="1" applyAlignment="1">
      <alignment horizontal="left" vertical="center" wrapText="1"/>
    </xf>
    <xf numFmtId="0" fontId="2" fillId="0" borderId="6" xfId="2" applyFont="1" applyBorder="1" applyAlignment="1">
      <alignment horizontal="left" vertical="center" wrapText="1"/>
    </xf>
    <xf numFmtId="0" fontId="2" fillId="0" borderId="7" xfId="2" applyFont="1" applyBorder="1" applyAlignment="1">
      <alignment horizontal="left" vertical="center" wrapText="1"/>
    </xf>
    <xf numFmtId="0" fontId="20" fillId="0" borderId="5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2" fillId="0" borderId="2" xfId="3" applyFont="1" applyBorder="1" applyAlignment="1">
      <alignment horizontal="center"/>
    </xf>
    <xf numFmtId="0" fontId="2" fillId="0" borderId="4" xfId="0" applyFont="1" applyBorder="1" applyAlignment="1">
      <alignment horizontal="center" vertical="top" wrapText="1"/>
    </xf>
    <xf numFmtId="0" fontId="4" fillId="0" borderId="0" xfId="3" applyFont="1" applyBorder="1" applyAlignment="1">
      <alignment horizontal="center" vertical="top" wrapText="1"/>
    </xf>
    <xf numFmtId="2" fontId="12" fillId="0" borderId="2" xfId="0" applyNumberFormat="1" applyFont="1" applyBorder="1" applyAlignment="1">
      <alignment horizontal="center" wrapText="1"/>
    </xf>
    <xf numFmtId="2" fontId="15" fillId="0" borderId="2" xfId="0" applyNumberFormat="1" applyFont="1" applyBorder="1" applyAlignment="1">
      <alignment horizontal="center" wrapText="1"/>
    </xf>
    <xf numFmtId="0" fontId="4" fillId="0" borderId="4" xfId="3" applyFont="1" applyBorder="1" applyAlignment="1">
      <alignment horizontal="center" vertical="top" wrapText="1"/>
    </xf>
    <xf numFmtId="0" fontId="14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13" fillId="0" borderId="3" xfId="0" applyFont="1" applyBorder="1" applyAlignment="1">
      <alignment horizontal="center"/>
    </xf>
    <xf numFmtId="0" fontId="13" fillId="0" borderId="5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/>
    </xf>
    <xf numFmtId="0" fontId="13" fillId="0" borderId="3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/>
    </xf>
    <xf numFmtId="0" fontId="11" fillId="0" borderId="0" xfId="0" applyFont="1" applyAlignment="1">
      <alignment horizontal="center"/>
    </xf>
    <xf numFmtId="0" fontId="2" fillId="0" borderId="0" xfId="3" applyFont="1" applyFill="1" applyBorder="1" applyAlignment="1" applyProtection="1">
      <alignment horizontal="left" wrapText="1"/>
    </xf>
    <xf numFmtId="0" fontId="2" fillId="0" borderId="3" xfId="2" applyFont="1" applyBorder="1" applyAlignment="1">
      <alignment horizontal="center" vertical="center" wrapText="1"/>
    </xf>
    <xf numFmtId="0" fontId="2" fillId="0" borderId="3" xfId="2" applyFont="1" applyBorder="1" applyAlignment="1">
      <alignment horizontal="left" vertical="center" wrapText="1"/>
    </xf>
    <xf numFmtId="4" fontId="12" fillId="0" borderId="3" xfId="0" applyNumberFormat="1" applyFont="1" applyBorder="1" applyAlignment="1">
      <alignment horizontal="center" vertical="center" wrapText="1"/>
    </xf>
    <xf numFmtId="0" fontId="12" fillId="0" borderId="0" xfId="0" quotePrefix="1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17" fillId="0" borderId="3" xfId="0" applyFont="1" applyBorder="1" applyAlignment="1">
      <alignment vertical="center" wrapText="1"/>
    </xf>
    <xf numFmtId="4" fontId="12" fillId="0" borderId="5" xfId="0" applyNumberFormat="1" applyFont="1" applyBorder="1" applyAlignment="1">
      <alignment horizontal="center" vertical="center" wrapText="1"/>
    </xf>
    <xf numFmtId="4" fontId="12" fillId="0" borderId="7" xfId="0" applyNumberFormat="1" applyFont="1" applyBorder="1" applyAlignment="1">
      <alignment horizontal="center" vertical="center" wrapText="1"/>
    </xf>
    <xf numFmtId="49" fontId="2" fillId="0" borderId="0" xfId="3" applyNumberFormat="1" applyFont="1" applyBorder="1" applyAlignment="1">
      <alignment horizontal="center"/>
    </xf>
    <xf numFmtId="0" fontId="13" fillId="0" borderId="8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4" fontId="12" fillId="0" borderId="5" xfId="0" applyNumberFormat="1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4" fontId="12" fillId="0" borderId="3" xfId="0" applyNumberFormat="1" applyFont="1" applyBorder="1" applyAlignment="1">
      <alignment horizontal="center" vertical="center"/>
    </xf>
    <xf numFmtId="3" fontId="12" fillId="0" borderId="3" xfId="0" applyNumberFormat="1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center" wrapText="1"/>
    </xf>
    <xf numFmtId="4" fontId="2" fillId="0" borderId="3" xfId="0" applyNumberFormat="1" applyFont="1" applyBorder="1" applyAlignment="1">
      <alignment horizontal="center" vertical="center" wrapText="1"/>
    </xf>
    <xf numFmtId="0" fontId="21" fillId="0" borderId="3" xfId="0" applyFont="1" applyBorder="1" applyAlignment="1">
      <alignment horizontal="left"/>
    </xf>
    <xf numFmtId="0" fontId="2" fillId="0" borderId="3" xfId="0" applyFont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4" fontId="2" fillId="0" borderId="7" xfId="0" applyNumberFormat="1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/>
    </xf>
    <xf numFmtId="3" fontId="2" fillId="0" borderId="3" xfId="0" applyNumberFormat="1" applyFont="1" applyBorder="1" applyAlignment="1">
      <alignment horizontal="center" vertical="center" wrapText="1"/>
    </xf>
    <xf numFmtId="3" fontId="2" fillId="0" borderId="3" xfId="2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6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 vertical="center" wrapText="1"/>
    </xf>
    <xf numFmtId="4" fontId="12" fillId="0" borderId="7" xfId="0" applyNumberFormat="1" applyFont="1" applyBorder="1" applyAlignment="1">
      <alignment horizontal="center" vertical="center"/>
    </xf>
    <xf numFmtId="0" fontId="2" fillId="0" borderId="3" xfId="0" applyNumberFormat="1" applyFont="1" applyBorder="1" applyAlignment="1">
      <alignment horizontal="left" vertical="center" wrapText="1"/>
    </xf>
    <xf numFmtId="0" fontId="7" fillId="0" borderId="5" xfId="2" applyFont="1" applyBorder="1" applyAlignment="1">
      <alignment horizontal="left" vertical="center" wrapText="1"/>
    </xf>
    <xf numFmtId="0" fontId="7" fillId="0" borderId="6" xfId="2" applyFont="1" applyBorder="1" applyAlignment="1">
      <alignment horizontal="left" vertical="center" wrapText="1"/>
    </xf>
    <xf numFmtId="0" fontId="7" fillId="0" borderId="7" xfId="2" applyFont="1" applyBorder="1" applyAlignment="1">
      <alignment horizontal="left" vertical="center" wrapText="1"/>
    </xf>
    <xf numFmtId="0" fontId="0" fillId="0" borderId="3" xfId="0" applyFont="1" applyBorder="1" applyAlignment="1">
      <alignment horizontal="left"/>
    </xf>
    <xf numFmtId="0" fontId="20" fillId="0" borderId="2" xfId="0" applyFont="1" applyBorder="1" applyAlignment="1">
      <alignment horizontal="left" vertical="center"/>
    </xf>
    <xf numFmtId="0" fontId="12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top"/>
    </xf>
    <xf numFmtId="0" fontId="4" fillId="0" borderId="4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2" fillId="0" borderId="0" xfId="0" applyFont="1" applyFill="1" applyBorder="1" applyAlignment="1">
      <alignment horizontal="left" vertical="center" wrapText="1"/>
    </xf>
    <xf numFmtId="0" fontId="12" fillId="0" borderId="5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left" vertical="center" wrapText="1"/>
    </xf>
    <xf numFmtId="0" fontId="12" fillId="0" borderId="7" xfId="0" applyFont="1" applyBorder="1" applyAlignment="1">
      <alignment horizontal="left" vertical="center" wrapText="1"/>
    </xf>
    <xf numFmtId="2" fontId="2" fillId="0" borderId="0" xfId="2" applyNumberFormat="1" applyFont="1" applyAlignment="1">
      <alignment wrapText="1"/>
    </xf>
    <xf numFmtId="0" fontId="12" fillId="0" borderId="0" xfId="0" applyFont="1" applyAlignment="1">
      <alignment wrapText="1"/>
    </xf>
    <xf numFmtId="0" fontId="12" fillId="0" borderId="2" xfId="0" applyFont="1" applyBorder="1" applyAlignment="1">
      <alignment horizontal="center"/>
    </xf>
    <xf numFmtId="3" fontId="2" fillId="0" borderId="5" xfId="0" applyNumberFormat="1" applyFont="1" applyBorder="1" applyAlignment="1">
      <alignment horizontal="center" vertical="center" wrapText="1"/>
    </xf>
    <xf numFmtId="3" fontId="2" fillId="0" borderId="7" xfId="0" applyNumberFormat="1" applyFont="1" applyBorder="1" applyAlignment="1">
      <alignment horizontal="center" vertical="center" wrapText="1"/>
    </xf>
    <xf numFmtId="3" fontId="12" fillId="0" borderId="3" xfId="0" applyNumberFormat="1" applyFont="1" applyBorder="1" applyAlignment="1">
      <alignment horizontal="center"/>
    </xf>
    <xf numFmtId="3" fontId="2" fillId="0" borderId="5" xfId="2" applyNumberFormat="1" applyFont="1" applyBorder="1" applyAlignment="1">
      <alignment horizontal="center" vertical="center" wrapText="1"/>
    </xf>
    <xf numFmtId="3" fontId="2" fillId="0" borderId="7" xfId="2" applyNumberFormat="1" applyFont="1" applyBorder="1" applyAlignment="1">
      <alignment horizontal="center" vertical="center" wrapText="1"/>
    </xf>
    <xf numFmtId="3" fontId="12" fillId="0" borderId="5" xfId="0" applyNumberFormat="1" applyFont="1" applyBorder="1" applyAlignment="1">
      <alignment horizontal="center" vertical="center"/>
    </xf>
    <xf numFmtId="3" fontId="12" fillId="0" borderId="7" xfId="0" applyNumberFormat="1" applyFont="1" applyBorder="1" applyAlignment="1">
      <alignment horizontal="center" vertical="center"/>
    </xf>
    <xf numFmtId="0" fontId="2" fillId="0" borderId="5" xfId="2" applyFont="1" applyBorder="1" applyAlignment="1">
      <alignment vertical="center" wrapText="1"/>
    </xf>
    <xf numFmtId="0" fontId="2" fillId="0" borderId="6" xfId="2" applyFont="1" applyBorder="1" applyAlignment="1">
      <alignment vertical="center" wrapText="1"/>
    </xf>
    <xf numFmtId="0" fontId="2" fillId="0" borderId="7" xfId="2" applyFont="1" applyBorder="1" applyAlignment="1">
      <alignment vertical="center" wrapText="1"/>
    </xf>
  </cellXfs>
  <cellStyles count="4">
    <cellStyle name="Звичайний" xfId="0" builtinId="0"/>
    <cellStyle name="Обычный_Лист1" xfId="1"/>
    <cellStyle name="Обычный_Паспорт_Звіт 2012 остання сесія 2" xfId="2"/>
    <cellStyle name="Обычный_Шаблон паспорта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101"/>
  <sheetViews>
    <sheetView tabSelected="1" view="pageBreakPreview" zoomScaleNormal="100" zoomScaleSheetLayoutView="100" workbookViewId="0">
      <selection activeCell="J19" sqref="J19:P19"/>
    </sheetView>
  </sheetViews>
  <sheetFormatPr defaultRowHeight="15" x14ac:dyDescent="0.25"/>
  <cols>
    <col min="1" max="1" width="4.85546875" style="6" customWidth="1"/>
    <col min="2" max="2" width="11.7109375" style="6" customWidth="1"/>
    <col min="3" max="3" width="11" style="6" customWidth="1"/>
    <col min="4" max="4" width="7.42578125" style="6" customWidth="1"/>
    <col min="5" max="5" width="7.140625" style="6" customWidth="1"/>
    <col min="6" max="6" width="12.7109375" style="6" customWidth="1"/>
    <col min="7" max="7" width="13.7109375" style="6" customWidth="1"/>
    <col min="8" max="8" width="12.7109375" style="6" customWidth="1"/>
    <col min="9" max="9" width="5.85546875" style="6" customWidth="1"/>
    <col min="10" max="10" width="9.140625" style="6"/>
    <col min="11" max="11" width="6.7109375" style="6" customWidth="1"/>
    <col min="12" max="12" width="6.42578125" style="6" customWidth="1"/>
    <col min="13" max="13" width="13.140625" style="6" bestFit="1" customWidth="1"/>
    <col min="14" max="14" width="6.140625" style="6" customWidth="1"/>
    <col min="15" max="15" width="14" style="6" customWidth="1"/>
    <col min="16" max="16" width="12.28515625" style="6" customWidth="1"/>
    <col min="17" max="17" width="13.85546875" style="6" customWidth="1"/>
    <col min="18" max="18" width="12.28515625" style="6" customWidth="1"/>
    <col min="19" max="19" width="11.28515625" style="6" customWidth="1"/>
    <col min="20" max="20" width="12.85546875" style="6" customWidth="1"/>
    <col min="21" max="21" width="9.140625" style="6"/>
    <col min="22" max="22" width="12" style="6" bestFit="1" customWidth="1"/>
    <col min="23" max="23" width="9.140625" style="6"/>
    <col min="24" max="24" width="12.28515625" style="6" customWidth="1"/>
    <col min="25" max="25" width="10" style="6" bestFit="1" customWidth="1"/>
    <col min="26" max="16384" width="9.140625" style="6"/>
  </cols>
  <sheetData>
    <row r="1" spans="1:20" x14ac:dyDescent="0.25">
      <c r="M1" s="3" t="s">
        <v>6</v>
      </c>
    </row>
    <row r="2" spans="1:20" x14ac:dyDescent="0.25">
      <c r="M2" s="3" t="s">
        <v>3</v>
      </c>
    </row>
    <row r="3" spans="1:20" x14ac:dyDescent="0.25">
      <c r="M3" s="3" t="s">
        <v>4</v>
      </c>
    </row>
    <row r="4" spans="1:20" x14ac:dyDescent="0.25">
      <c r="M4" s="4" t="s">
        <v>5</v>
      </c>
    </row>
    <row r="5" spans="1:20" x14ac:dyDescent="0.25">
      <c r="M5" s="4" t="s">
        <v>68</v>
      </c>
    </row>
    <row r="8" spans="1:20" x14ac:dyDescent="0.25">
      <c r="F8" s="20"/>
      <c r="G8" s="21"/>
      <c r="H8" s="22" t="s">
        <v>25</v>
      </c>
      <c r="I8" s="21"/>
      <c r="J8" s="21"/>
      <c r="L8" s="21"/>
      <c r="M8" s="21"/>
      <c r="N8" s="20"/>
    </row>
    <row r="9" spans="1:20" ht="15.75" x14ac:dyDescent="0.25">
      <c r="F9" s="108" t="s">
        <v>26</v>
      </c>
      <c r="G9" s="108"/>
      <c r="H9" s="108"/>
      <c r="I9" s="108"/>
      <c r="J9" s="108"/>
      <c r="K9" s="108"/>
      <c r="L9" s="23"/>
      <c r="M9" s="23"/>
      <c r="N9" s="23"/>
    </row>
    <row r="10" spans="1:20" ht="15.75" x14ac:dyDescent="0.25">
      <c r="F10" s="23"/>
      <c r="G10" s="23" t="s">
        <v>96</v>
      </c>
      <c r="H10" s="23"/>
      <c r="I10" s="23"/>
      <c r="J10" s="23"/>
      <c r="K10" s="23"/>
      <c r="L10" s="23"/>
      <c r="M10" s="23"/>
      <c r="N10" s="20"/>
    </row>
    <row r="13" spans="1:20" ht="17.100000000000001" customHeight="1" x14ac:dyDescent="0.25">
      <c r="A13" s="19" t="s">
        <v>0</v>
      </c>
      <c r="B13" s="86">
        <v>1200000</v>
      </c>
      <c r="C13" s="86"/>
      <c r="E13" s="7"/>
      <c r="F13" s="7"/>
      <c r="G13" s="2" t="s">
        <v>55</v>
      </c>
      <c r="H13" s="7"/>
      <c r="I13" s="7"/>
      <c r="J13" s="7"/>
      <c r="K13" s="7"/>
      <c r="L13" s="7"/>
      <c r="M13" s="7"/>
      <c r="N13" s="7"/>
      <c r="O13" s="7"/>
      <c r="R13" s="107" t="s">
        <v>56</v>
      </c>
      <c r="S13" s="107"/>
      <c r="T13" s="44"/>
    </row>
    <row r="14" spans="1:20" ht="59.25" customHeight="1" x14ac:dyDescent="0.25">
      <c r="A14" s="19"/>
      <c r="B14" s="88" t="s">
        <v>42</v>
      </c>
      <c r="C14" s="88"/>
      <c r="E14" s="41"/>
      <c r="F14" s="41"/>
      <c r="G14" s="50" t="s">
        <v>49</v>
      </c>
      <c r="H14" s="41"/>
      <c r="I14" s="41"/>
      <c r="J14" s="41"/>
      <c r="K14" s="41"/>
      <c r="R14" s="87" t="s">
        <v>43</v>
      </c>
      <c r="S14" s="87"/>
      <c r="T14" s="43"/>
    </row>
    <row r="15" spans="1:20" ht="17.100000000000001" customHeight="1" x14ac:dyDescent="0.25">
      <c r="A15" s="19"/>
      <c r="B15" s="8"/>
    </row>
    <row r="16" spans="1:20" ht="17.100000000000001" customHeight="1" x14ac:dyDescent="0.25">
      <c r="A16" s="19" t="s">
        <v>1</v>
      </c>
      <c r="B16" s="86">
        <v>1210000</v>
      </c>
      <c r="C16" s="86"/>
      <c r="E16" s="7"/>
      <c r="F16" s="7"/>
      <c r="G16" s="1" t="s">
        <v>55</v>
      </c>
      <c r="H16" s="7"/>
      <c r="I16" s="7"/>
      <c r="J16" s="7"/>
      <c r="K16" s="7"/>
      <c r="L16" s="7"/>
      <c r="M16" s="7"/>
      <c r="N16" s="7"/>
      <c r="O16" s="7"/>
      <c r="R16" s="107" t="s">
        <v>56</v>
      </c>
      <c r="S16" s="107"/>
    </row>
    <row r="17" spans="1:24" ht="55.5" customHeight="1" x14ac:dyDescent="0.25">
      <c r="A17" s="19"/>
      <c r="B17" s="88" t="s">
        <v>42</v>
      </c>
      <c r="C17" s="88"/>
      <c r="E17" s="42"/>
      <c r="F17" s="42"/>
      <c r="G17" s="79" t="s">
        <v>54</v>
      </c>
      <c r="H17" s="79"/>
      <c r="I17" s="79"/>
      <c r="J17" s="79"/>
      <c r="K17" s="79"/>
      <c r="L17" s="79"/>
      <c r="M17" s="79"/>
      <c r="R17" s="87" t="s">
        <v>43</v>
      </c>
      <c r="S17" s="87"/>
    </row>
    <row r="18" spans="1:24" ht="17.100000000000001" customHeight="1" x14ac:dyDescent="0.25">
      <c r="A18" s="19"/>
      <c r="B18" s="8"/>
    </row>
    <row r="19" spans="1:24" ht="53.25" customHeight="1" x14ac:dyDescent="0.25">
      <c r="A19" s="19" t="s">
        <v>2</v>
      </c>
      <c r="B19" s="86">
        <v>1218110</v>
      </c>
      <c r="C19" s="86"/>
      <c r="D19" s="47"/>
      <c r="E19" s="99">
        <v>8110</v>
      </c>
      <c r="F19" s="99"/>
      <c r="G19" s="118" t="s">
        <v>77</v>
      </c>
      <c r="H19" s="118"/>
      <c r="J19" s="89" t="s">
        <v>76</v>
      </c>
      <c r="K19" s="90"/>
      <c r="L19" s="90"/>
      <c r="M19" s="90"/>
      <c r="N19" s="90"/>
      <c r="O19" s="90"/>
      <c r="P19" s="90"/>
      <c r="Q19" s="46"/>
      <c r="R19" s="113" t="s">
        <v>57</v>
      </c>
      <c r="S19" s="114"/>
    </row>
    <row r="20" spans="1:24" ht="72" customHeight="1" x14ac:dyDescent="0.25">
      <c r="B20" s="88" t="s">
        <v>42</v>
      </c>
      <c r="C20" s="88"/>
      <c r="E20" s="92" t="s">
        <v>45</v>
      </c>
      <c r="F20" s="92"/>
      <c r="G20" s="91" t="s">
        <v>46</v>
      </c>
      <c r="H20" s="91"/>
      <c r="J20" s="91" t="s">
        <v>48</v>
      </c>
      <c r="K20" s="91"/>
      <c r="L20" s="91"/>
      <c r="M20" s="91"/>
      <c r="N20" s="91"/>
      <c r="O20" s="91"/>
      <c r="P20" s="91"/>
      <c r="Q20" s="45"/>
      <c r="R20" s="87" t="s">
        <v>44</v>
      </c>
      <c r="S20" s="87"/>
    </row>
    <row r="22" spans="1:24" ht="17.25" customHeight="1" x14ac:dyDescent="0.25">
      <c r="A22" s="24" t="s">
        <v>27</v>
      </c>
      <c r="B22" s="109" t="s">
        <v>28</v>
      </c>
      <c r="C22" s="109"/>
      <c r="D22" s="109"/>
      <c r="E22" s="109"/>
      <c r="F22" s="109"/>
      <c r="G22" s="109"/>
      <c r="H22" s="109"/>
      <c r="I22" s="109"/>
      <c r="J22" s="109"/>
      <c r="K22" s="109"/>
      <c r="L22" s="109"/>
      <c r="M22" s="109"/>
      <c r="N22" s="109"/>
      <c r="O22" s="109"/>
      <c r="P22" s="109"/>
      <c r="Q22" s="109"/>
      <c r="R22" s="26"/>
      <c r="S22" s="26"/>
      <c r="T22" s="26"/>
      <c r="U22" s="26"/>
      <c r="V22" s="30"/>
      <c r="W22" s="30"/>
      <c r="X22" s="10"/>
    </row>
    <row r="23" spans="1:24" ht="15.75" x14ac:dyDescent="0.25">
      <c r="A23" s="20"/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30"/>
      <c r="W23" s="30"/>
      <c r="X23" s="10"/>
    </row>
    <row r="24" spans="1:24" ht="18" customHeight="1" x14ac:dyDescent="0.25">
      <c r="A24" s="20"/>
      <c r="B24" s="27" t="s">
        <v>14</v>
      </c>
      <c r="C24" s="110" t="s">
        <v>29</v>
      </c>
      <c r="D24" s="110"/>
      <c r="E24" s="110"/>
      <c r="F24" s="110"/>
      <c r="G24" s="110"/>
      <c r="H24" s="110"/>
      <c r="I24" s="110"/>
      <c r="J24" s="110"/>
      <c r="K24" s="110"/>
      <c r="L24" s="110"/>
      <c r="M24" s="110"/>
      <c r="N24" s="110"/>
      <c r="O24" s="110"/>
      <c r="P24" s="110"/>
      <c r="Q24" s="110"/>
      <c r="R24" s="37"/>
      <c r="S24" s="37"/>
      <c r="T24" s="37"/>
      <c r="U24" s="37"/>
      <c r="V24" s="37"/>
      <c r="W24" s="37"/>
      <c r="X24" s="10"/>
    </row>
    <row r="25" spans="1:24" ht="18.75" customHeight="1" x14ac:dyDescent="0.25">
      <c r="A25" s="20"/>
      <c r="B25" s="27">
        <v>1</v>
      </c>
      <c r="C25" s="80" t="s">
        <v>78</v>
      </c>
      <c r="D25" s="81"/>
      <c r="E25" s="81"/>
      <c r="F25" s="81"/>
      <c r="G25" s="81"/>
      <c r="H25" s="81"/>
      <c r="I25" s="81"/>
      <c r="J25" s="81"/>
      <c r="K25" s="81"/>
      <c r="L25" s="81"/>
      <c r="M25" s="81"/>
      <c r="N25" s="81"/>
      <c r="O25" s="81"/>
      <c r="P25" s="81"/>
      <c r="Q25" s="82"/>
      <c r="R25" s="37"/>
      <c r="S25" s="37"/>
      <c r="T25" s="37"/>
      <c r="U25" s="37"/>
      <c r="V25" s="37"/>
      <c r="W25" s="37"/>
      <c r="X25" s="10"/>
    </row>
    <row r="26" spans="1:24" x14ac:dyDescent="0.25">
      <c r="A26" s="20"/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30"/>
      <c r="S26" s="30"/>
      <c r="T26" s="30"/>
      <c r="U26" s="30"/>
      <c r="V26" s="30"/>
      <c r="W26" s="30"/>
      <c r="X26" s="10"/>
    </row>
    <row r="27" spans="1:24" ht="15.75" x14ac:dyDescent="0.25">
      <c r="A27" s="28" t="s">
        <v>30</v>
      </c>
      <c r="B27" s="29" t="s">
        <v>31</v>
      </c>
      <c r="C27" s="29"/>
      <c r="D27" s="29"/>
      <c r="E27" s="40" t="s">
        <v>79</v>
      </c>
      <c r="F27" s="40"/>
      <c r="G27" s="40"/>
      <c r="H27" s="40"/>
      <c r="I27" s="31"/>
      <c r="J27" s="31"/>
      <c r="K27" s="31"/>
      <c r="L27" s="31"/>
      <c r="M27" s="31"/>
      <c r="N27" s="31"/>
      <c r="O27" s="31"/>
      <c r="P27" s="31"/>
      <c r="Q27" s="31"/>
      <c r="R27" s="30"/>
      <c r="S27" s="30"/>
      <c r="T27" s="30"/>
      <c r="U27" s="30"/>
      <c r="V27" s="30"/>
      <c r="W27" s="30"/>
      <c r="X27" s="10"/>
    </row>
    <row r="28" spans="1:24" ht="15.75" x14ac:dyDescent="0.25">
      <c r="A28" s="28"/>
      <c r="B28" s="29"/>
      <c r="C28" s="29"/>
      <c r="D28" s="29"/>
      <c r="F28" s="13"/>
      <c r="G28" s="13"/>
      <c r="H28" s="13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10"/>
    </row>
    <row r="29" spans="1:24" ht="15.75" x14ac:dyDescent="0.25">
      <c r="A29" s="28" t="s">
        <v>12</v>
      </c>
      <c r="B29" s="5" t="s">
        <v>32</v>
      </c>
      <c r="C29" s="32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39"/>
      <c r="S29" s="38"/>
      <c r="T29" s="38"/>
      <c r="U29" s="38"/>
      <c r="V29" s="30"/>
      <c r="W29" s="30"/>
      <c r="X29" s="10"/>
    </row>
    <row r="30" spans="1:24" x14ac:dyDescent="0.25">
      <c r="A30" s="33"/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8"/>
      <c r="S30" s="38"/>
      <c r="T30" s="38"/>
      <c r="U30" s="38"/>
      <c r="V30" s="30"/>
      <c r="W30" s="30"/>
      <c r="X30" s="10"/>
    </row>
    <row r="31" spans="1:24" ht="18" customHeight="1" x14ac:dyDescent="0.25">
      <c r="A31" s="34"/>
      <c r="B31" s="27" t="s">
        <v>14</v>
      </c>
      <c r="C31" s="110" t="s">
        <v>33</v>
      </c>
      <c r="D31" s="110"/>
      <c r="E31" s="110"/>
      <c r="F31" s="110"/>
      <c r="G31" s="110"/>
      <c r="H31" s="110"/>
      <c r="I31" s="110"/>
      <c r="J31" s="110"/>
      <c r="K31" s="110"/>
      <c r="L31" s="110"/>
      <c r="M31" s="110"/>
      <c r="N31" s="110"/>
      <c r="O31" s="110"/>
      <c r="P31" s="110"/>
      <c r="Q31" s="110"/>
      <c r="R31" s="37"/>
      <c r="S31" s="37"/>
      <c r="T31" s="37"/>
      <c r="U31" s="37"/>
      <c r="V31" s="37"/>
      <c r="W31" s="37"/>
      <c r="X31" s="10"/>
    </row>
    <row r="32" spans="1:24" ht="20.25" customHeight="1" x14ac:dyDescent="0.25">
      <c r="A32" s="34"/>
      <c r="B32" s="27">
        <v>1</v>
      </c>
      <c r="C32" s="111" t="s">
        <v>80</v>
      </c>
      <c r="D32" s="111"/>
      <c r="E32" s="111"/>
      <c r="F32" s="111"/>
      <c r="G32" s="111"/>
      <c r="H32" s="111"/>
      <c r="I32" s="111"/>
      <c r="J32" s="111"/>
      <c r="K32" s="111"/>
      <c r="L32" s="111"/>
      <c r="M32" s="111"/>
      <c r="N32" s="111"/>
      <c r="O32" s="111"/>
      <c r="P32" s="111"/>
      <c r="Q32" s="111"/>
      <c r="R32" s="37"/>
      <c r="S32" s="37"/>
      <c r="T32" s="37"/>
      <c r="U32" s="37"/>
      <c r="V32" s="37"/>
      <c r="W32" s="37"/>
      <c r="X32" s="10"/>
    </row>
    <row r="33" spans="1:24" ht="18.75" customHeight="1" x14ac:dyDescent="0.25">
      <c r="A33" s="20"/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30"/>
      <c r="S33" s="30"/>
      <c r="T33" s="30"/>
      <c r="U33" s="30"/>
      <c r="V33" s="35"/>
      <c r="W33" s="30"/>
      <c r="X33" s="10"/>
    </row>
    <row r="34" spans="1:24" ht="15.75" x14ac:dyDescent="0.25">
      <c r="A34" s="71" t="s">
        <v>15</v>
      </c>
      <c r="B34" s="36" t="s">
        <v>34</v>
      </c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35"/>
      <c r="W34" s="20"/>
    </row>
    <row r="35" spans="1:24" s="20" customFormat="1" ht="15.75" x14ac:dyDescent="0.25">
      <c r="A35" s="55" t="s">
        <v>59</v>
      </c>
      <c r="B35" s="36"/>
      <c r="U35" s="53"/>
      <c r="V35" s="53"/>
    </row>
    <row r="36" spans="1:24" ht="15.75" x14ac:dyDescent="0.25">
      <c r="B36" s="5"/>
      <c r="Q36" s="6" t="s">
        <v>37</v>
      </c>
    </row>
    <row r="37" spans="1:24" ht="31.5" customHeight="1" x14ac:dyDescent="0.25">
      <c r="A37" s="119" t="s">
        <v>14</v>
      </c>
      <c r="B37" s="101" t="s">
        <v>71</v>
      </c>
      <c r="C37" s="102"/>
      <c r="D37" s="102"/>
      <c r="E37" s="103"/>
      <c r="F37" s="100" t="s">
        <v>10</v>
      </c>
      <c r="G37" s="100"/>
      <c r="H37" s="100"/>
      <c r="I37" s="100" t="s">
        <v>39</v>
      </c>
      <c r="J37" s="100"/>
      <c r="K37" s="100"/>
      <c r="L37" s="100"/>
      <c r="M37" s="100"/>
      <c r="N37" s="100"/>
      <c r="O37" s="100" t="s">
        <v>11</v>
      </c>
      <c r="P37" s="100"/>
      <c r="Q37" s="100"/>
      <c r="R37" s="10"/>
    </row>
    <row r="38" spans="1:24" ht="33" customHeight="1" x14ac:dyDescent="0.25">
      <c r="A38" s="120"/>
      <c r="B38" s="104"/>
      <c r="C38" s="105"/>
      <c r="D38" s="105"/>
      <c r="E38" s="106"/>
      <c r="F38" s="9" t="s">
        <v>7</v>
      </c>
      <c r="G38" s="9" t="s">
        <v>8</v>
      </c>
      <c r="H38" s="9" t="s">
        <v>9</v>
      </c>
      <c r="I38" s="100" t="s">
        <v>7</v>
      </c>
      <c r="J38" s="100"/>
      <c r="K38" s="97" t="s">
        <v>8</v>
      </c>
      <c r="L38" s="98"/>
      <c r="M38" s="100" t="s">
        <v>9</v>
      </c>
      <c r="N38" s="100"/>
      <c r="O38" s="9" t="s">
        <v>7</v>
      </c>
      <c r="P38" s="9" t="s">
        <v>8</v>
      </c>
      <c r="Q38" s="9" t="s">
        <v>9</v>
      </c>
      <c r="R38" s="10"/>
    </row>
    <row r="39" spans="1:24" x14ac:dyDescent="0.25">
      <c r="A39" s="14">
        <v>1</v>
      </c>
      <c r="B39" s="100">
        <v>2</v>
      </c>
      <c r="C39" s="100"/>
      <c r="D39" s="100"/>
      <c r="E39" s="100"/>
      <c r="F39" s="9">
        <v>3</v>
      </c>
      <c r="G39" s="9">
        <v>4</v>
      </c>
      <c r="H39" s="9">
        <v>5</v>
      </c>
      <c r="I39" s="100">
        <v>6</v>
      </c>
      <c r="J39" s="100"/>
      <c r="K39" s="97">
        <v>7</v>
      </c>
      <c r="L39" s="98"/>
      <c r="M39" s="97">
        <v>8</v>
      </c>
      <c r="N39" s="98"/>
      <c r="O39" s="9">
        <v>9</v>
      </c>
      <c r="P39" s="9">
        <v>10</v>
      </c>
      <c r="Q39" s="9">
        <v>11</v>
      </c>
      <c r="R39" s="11"/>
    </row>
    <row r="40" spans="1:24" ht="39.75" customHeight="1" x14ac:dyDescent="0.25">
      <c r="A40" s="65">
        <v>1</v>
      </c>
      <c r="B40" s="80" t="s">
        <v>81</v>
      </c>
      <c r="C40" s="81"/>
      <c r="D40" s="81"/>
      <c r="E40" s="82"/>
      <c r="F40" s="66">
        <f>I64</f>
        <v>2927223</v>
      </c>
      <c r="G40" s="66"/>
      <c r="H40" s="66">
        <f>F40</f>
        <v>2927223</v>
      </c>
      <c r="I40" s="116">
        <f>O64</f>
        <v>2615910.75</v>
      </c>
      <c r="J40" s="117"/>
      <c r="K40" s="116"/>
      <c r="L40" s="117"/>
      <c r="M40" s="112">
        <f>I40+K40</f>
        <v>2615910.75</v>
      </c>
      <c r="N40" s="112"/>
      <c r="O40" s="66">
        <f>I40-F40</f>
        <v>-311312.25</v>
      </c>
      <c r="P40" s="66"/>
      <c r="Q40" s="66">
        <f>O40</f>
        <v>-311312.25</v>
      </c>
      <c r="R40" s="10"/>
    </row>
    <row r="41" spans="1:24" ht="18" customHeight="1" x14ac:dyDescent="0.25">
      <c r="A41" s="67"/>
      <c r="B41" s="128" t="s">
        <v>13</v>
      </c>
      <c r="C41" s="128"/>
      <c r="D41" s="128"/>
      <c r="E41" s="128"/>
      <c r="F41" s="66">
        <f>SUM(F40:F40)</f>
        <v>2927223</v>
      </c>
      <c r="G41" s="66"/>
      <c r="H41" s="66">
        <f>F41+G41</f>
        <v>2927223</v>
      </c>
      <c r="I41" s="112">
        <f>SUM(I40:J40)</f>
        <v>2615910.75</v>
      </c>
      <c r="J41" s="112"/>
      <c r="K41" s="112"/>
      <c r="L41" s="112"/>
      <c r="M41" s="112">
        <f>SUM(M40:N40)</f>
        <v>2615910.75</v>
      </c>
      <c r="N41" s="112"/>
      <c r="O41" s="66">
        <f>I41-F41</f>
        <v>-311312.25</v>
      </c>
      <c r="P41" s="66"/>
      <c r="Q41" s="66">
        <f>O41</f>
        <v>-311312.25</v>
      </c>
      <c r="V41" s="53">
        <f>I41/F41*100</f>
        <v>89.364928807952111</v>
      </c>
    </row>
    <row r="42" spans="1:24" s="20" customFormat="1" ht="24.75" customHeight="1" x14ac:dyDescent="0.25">
      <c r="A42" s="56" t="s">
        <v>60</v>
      </c>
      <c r="B42"/>
      <c r="C42" s="54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7"/>
      <c r="U42" s="53"/>
      <c r="V42" s="53"/>
    </row>
    <row r="43" spans="1:24" s="20" customFormat="1" ht="15.75" customHeight="1" x14ac:dyDescent="0.25">
      <c r="A43" s="56"/>
      <c r="B43"/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7"/>
      <c r="U43" s="53"/>
      <c r="V43" s="53"/>
    </row>
    <row r="44" spans="1:24" s="20" customFormat="1" ht="18.75" customHeight="1" x14ac:dyDescent="0.25">
      <c r="B44" s="58" t="s">
        <v>14</v>
      </c>
      <c r="C44" s="83" t="s">
        <v>61</v>
      </c>
      <c r="D44" s="84"/>
      <c r="E44" s="84"/>
      <c r="F44" s="84"/>
      <c r="G44" s="84"/>
      <c r="H44" s="84"/>
      <c r="I44" s="84"/>
      <c r="J44" s="84"/>
      <c r="K44" s="84"/>
      <c r="L44" s="84"/>
      <c r="M44" s="84"/>
      <c r="N44" s="84"/>
      <c r="O44" s="84"/>
      <c r="P44" s="84"/>
      <c r="Q44" s="84"/>
      <c r="R44" s="85"/>
      <c r="S44" s="57"/>
      <c r="U44" s="53"/>
      <c r="V44" s="53"/>
    </row>
    <row r="45" spans="1:24" s="20" customFormat="1" ht="17.25" customHeight="1" x14ac:dyDescent="0.25">
      <c r="B45" s="58">
        <v>1</v>
      </c>
      <c r="C45" s="83">
        <v>2</v>
      </c>
      <c r="D45" s="84"/>
      <c r="E45" s="84"/>
      <c r="F45" s="84"/>
      <c r="G45" s="84"/>
      <c r="H45" s="84"/>
      <c r="I45" s="84"/>
      <c r="J45" s="84"/>
      <c r="K45" s="84"/>
      <c r="L45" s="84"/>
      <c r="M45" s="84"/>
      <c r="N45" s="84"/>
      <c r="O45" s="84"/>
      <c r="P45" s="84"/>
      <c r="Q45" s="84"/>
      <c r="R45" s="85"/>
      <c r="S45" s="57"/>
      <c r="U45" s="53"/>
      <c r="V45" s="53"/>
    </row>
    <row r="46" spans="1:24" s="20" customFormat="1" ht="22.5" customHeight="1" x14ac:dyDescent="0.25">
      <c r="B46" s="59"/>
      <c r="C46" s="80" t="s">
        <v>93</v>
      </c>
      <c r="D46" s="81"/>
      <c r="E46" s="81"/>
      <c r="F46" s="81"/>
      <c r="G46" s="81"/>
      <c r="H46" s="81"/>
      <c r="I46" s="81"/>
      <c r="J46" s="81"/>
      <c r="K46" s="81"/>
      <c r="L46" s="81"/>
      <c r="M46" s="81"/>
      <c r="N46" s="81"/>
      <c r="O46" s="81"/>
      <c r="P46" s="81"/>
      <c r="Q46" s="81"/>
      <c r="R46" s="82"/>
      <c r="U46" s="53"/>
      <c r="V46" s="53"/>
    </row>
    <row r="47" spans="1:24" x14ac:dyDescent="0.25"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</row>
    <row r="48" spans="1:24" ht="18.75" customHeight="1" x14ac:dyDescent="0.25">
      <c r="A48" s="71" t="s">
        <v>35</v>
      </c>
      <c r="B48" s="5" t="s">
        <v>36</v>
      </c>
    </row>
    <row r="49" spans="1:46" ht="15.75" x14ac:dyDescent="0.25">
      <c r="B49" s="5"/>
      <c r="Q49" s="6" t="s">
        <v>37</v>
      </c>
    </row>
    <row r="50" spans="1:46" ht="31.5" customHeight="1" x14ac:dyDescent="0.25">
      <c r="A50" s="121" t="s">
        <v>14</v>
      </c>
      <c r="B50" s="121" t="s">
        <v>16</v>
      </c>
      <c r="C50" s="100"/>
      <c r="D50" s="100"/>
      <c r="E50" s="100"/>
      <c r="F50" s="100" t="s">
        <v>10</v>
      </c>
      <c r="G50" s="100"/>
      <c r="H50" s="100"/>
      <c r="I50" s="100" t="s">
        <v>39</v>
      </c>
      <c r="J50" s="100"/>
      <c r="K50" s="100"/>
      <c r="L50" s="100"/>
      <c r="M50" s="100"/>
      <c r="N50" s="100"/>
      <c r="O50" s="100" t="s">
        <v>11</v>
      </c>
      <c r="P50" s="100"/>
      <c r="Q50" s="100"/>
    </row>
    <row r="51" spans="1:46" ht="33" customHeight="1" x14ac:dyDescent="0.25">
      <c r="A51" s="121"/>
      <c r="B51" s="100"/>
      <c r="C51" s="100"/>
      <c r="D51" s="100"/>
      <c r="E51" s="100"/>
      <c r="F51" s="9" t="s">
        <v>7</v>
      </c>
      <c r="G51" s="9" t="s">
        <v>8</v>
      </c>
      <c r="H51" s="9" t="s">
        <v>9</v>
      </c>
      <c r="I51" s="100" t="s">
        <v>7</v>
      </c>
      <c r="J51" s="100"/>
      <c r="K51" s="97" t="s">
        <v>8</v>
      </c>
      <c r="L51" s="98"/>
      <c r="M51" s="100" t="s">
        <v>9</v>
      </c>
      <c r="N51" s="100"/>
      <c r="O51" s="9" t="s">
        <v>7</v>
      </c>
      <c r="P51" s="9" t="s">
        <v>8</v>
      </c>
      <c r="Q51" s="9" t="s">
        <v>9</v>
      </c>
    </row>
    <row r="52" spans="1:46" ht="18" customHeight="1" x14ac:dyDescent="0.25">
      <c r="A52" s="72">
        <v>1</v>
      </c>
      <c r="B52" s="100">
        <v>2</v>
      </c>
      <c r="C52" s="100"/>
      <c r="D52" s="100"/>
      <c r="E52" s="100"/>
      <c r="F52" s="9">
        <v>3</v>
      </c>
      <c r="G52" s="9">
        <v>4</v>
      </c>
      <c r="H52" s="9">
        <v>5</v>
      </c>
      <c r="I52" s="100">
        <v>6</v>
      </c>
      <c r="J52" s="100"/>
      <c r="K52" s="97">
        <v>7</v>
      </c>
      <c r="L52" s="98"/>
      <c r="M52" s="97">
        <v>8</v>
      </c>
      <c r="N52" s="98"/>
      <c r="O52" s="9">
        <v>9</v>
      </c>
      <c r="P52" s="9">
        <v>10</v>
      </c>
      <c r="Q52" s="9">
        <v>11</v>
      </c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/>
      <c r="AM52" s="10"/>
      <c r="AN52" s="10"/>
      <c r="AO52" s="10"/>
      <c r="AP52" s="10"/>
      <c r="AQ52" s="10"/>
      <c r="AR52" s="10"/>
      <c r="AS52" s="10"/>
      <c r="AT52" s="10"/>
    </row>
    <row r="53" spans="1:46" ht="158.25" customHeight="1" x14ac:dyDescent="0.25">
      <c r="A53" s="73">
        <v>1</v>
      </c>
      <c r="B53" s="146" t="s">
        <v>72</v>
      </c>
      <c r="C53" s="146"/>
      <c r="D53" s="146"/>
      <c r="E53" s="146"/>
      <c r="F53" s="64">
        <f>I64</f>
        <v>2927223</v>
      </c>
      <c r="G53" s="65"/>
      <c r="H53" s="64">
        <f>F53</f>
        <v>2927223</v>
      </c>
      <c r="I53" s="125">
        <f>O64</f>
        <v>2615910.75</v>
      </c>
      <c r="J53" s="127"/>
      <c r="K53" s="152"/>
      <c r="L53" s="123"/>
      <c r="M53" s="125">
        <f>I53</f>
        <v>2615910.75</v>
      </c>
      <c r="N53" s="127"/>
      <c r="O53" s="64">
        <f>I53-F53</f>
        <v>-311312.25</v>
      </c>
      <c r="P53" s="65"/>
      <c r="Q53" s="64">
        <f>O53</f>
        <v>-311312.25</v>
      </c>
      <c r="V53" s="75"/>
      <c r="W53" s="74"/>
      <c r="X53" s="74"/>
      <c r="Y53" s="74"/>
      <c r="Z53" s="74"/>
      <c r="AA53" s="74"/>
      <c r="AB53" s="74"/>
      <c r="AC53" s="74"/>
      <c r="AD53" s="74"/>
      <c r="AE53" s="74"/>
      <c r="AF53" s="74"/>
      <c r="AG53" s="74"/>
      <c r="AH53" s="74"/>
      <c r="AI53" s="74"/>
      <c r="AJ53" s="74"/>
      <c r="AK53" s="74"/>
      <c r="AL53" s="74"/>
      <c r="AM53" s="74"/>
      <c r="AN53" s="74"/>
      <c r="AO53" s="74"/>
      <c r="AP53" s="74"/>
      <c r="AQ53" s="74"/>
      <c r="AR53" s="74"/>
      <c r="AS53" s="74"/>
      <c r="AT53" s="10"/>
    </row>
    <row r="54" spans="1:46" ht="18" customHeight="1" x14ac:dyDescent="0.25">
      <c r="A54" s="72"/>
      <c r="B54" s="142" t="s">
        <v>13</v>
      </c>
      <c r="C54" s="143"/>
      <c r="D54" s="143"/>
      <c r="E54" s="144"/>
      <c r="F54" s="64">
        <f>F53</f>
        <v>2927223</v>
      </c>
      <c r="G54" s="65"/>
      <c r="H54" s="64">
        <f>F54</f>
        <v>2927223</v>
      </c>
      <c r="I54" s="122">
        <f>I53</f>
        <v>2615910.75</v>
      </c>
      <c r="J54" s="145"/>
      <c r="K54" s="152"/>
      <c r="L54" s="123"/>
      <c r="M54" s="122">
        <f>I54</f>
        <v>2615910.75</v>
      </c>
      <c r="N54" s="145"/>
      <c r="O54" s="64">
        <f>O53</f>
        <v>-311312.25</v>
      </c>
      <c r="P54" s="65"/>
      <c r="Q54" s="64">
        <f>O54</f>
        <v>-311312.25</v>
      </c>
      <c r="V54" s="75">
        <f>M54/H54*100</f>
        <v>89.364928807952111</v>
      </c>
      <c r="W54" s="74"/>
      <c r="X54" s="74"/>
      <c r="Y54" s="74"/>
      <c r="Z54" s="74"/>
      <c r="AA54" s="74"/>
      <c r="AB54" s="74"/>
      <c r="AC54" s="74"/>
      <c r="AD54" s="74"/>
      <c r="AE54" s="74"/>
      <c r="AF54" s="74"/>
      <c r="AG54" s="74"/>
      <c r="AH54" s="74"/>
      <c r="AI54" s="74"/>
      <c r="AJ54" s="74"/>
      <c r="AK54" s="74"/>
      <c r="AL54" s="74"/>
      <c r="AM54" s="74"/>
      <c r="AN54" s="74"/>
      <c r="AO54" s="74"/>
      <c r="AP54" s="74"/>
      <c r="AQ54" s="74"/>
      <c r="AR54" s="74"/>
      <c r="AS54" s="74"/>
    </row>
    <row r="55" spans="1:46" x14ac:dyDescent="0.25">
      <c r="V55" s="75"/>
    </row>
    <row r="56" spans="1:46" ht="18" customHeight="1" x14ac:dyDescent="0.25">
      <c r="A56" s="71" t="s">
        <v>38</v>
      </c>
      <c r="B56" s="5" t="s">
        <v>41</v>
      </c>
      <c r="C56" s="36"/>
      <c r="D56" s="36"/>
      <c r="E56" s="36"/>
      <c r="F56" s="36"/>
      <c r="G56" s="36"/>
      <c r="H56" s="36"/>
      <c r="I56" s="36"/>
      <c r="J56" s="36"/>
      <c r="K56" s="36"/>
      <c r="L56" s="36"/>
      <c r="M56" s="36"/>
      <c r="N56" s="36"/>
      <c r="O56" s="36"/>
      <c r="P56" s="36"/>
      <c r="Q56" s="36"/>
      <c r="R56" s="36"/>
      <c r="V56" s="75"/>
    </row>
    <row r="57" spans="1:46" ht="6.75" customHeight="1" x14ac:dyDescent="0.25">
      <c r="A57" s="71"/>
      <c r="B57" s="5"/>
      <c r="C57" s="36"/>
      <c r="D57" s="36"/>
      <c r="E57" s="36"/>
      <c r="F57" s="36"/>
      <c r="G57" s="36"/>
      <c r="H57" s="36"/>
      <c r="I57" s="36"/>
      <c r="J57" s="36"/>
      <c r="K57" s="36"/>
      <c r="L57" s="36"/>
      <c r="M57" s="36"/>
      <c r="N57" s="36"/>
      <c r="O57" s="36"/>
      <c r="P57" s="36"/>
      <c r="Q57" s="36"/>
      <c r="R57" s="36"/>
      <c r="V57" s="75"/>
    </row>
    <row r="58" spans="1:46" s="20" customFormat="1" ht="15.75" x14ac:dyDescent="0.25">
      <c r="A58" s="151" t="s">
        <v>62</v>
      </c>
      <c r="B58" s="151"/>
      <c r="C58" s="151"/>
      <c r="D58" s="151"/>
      <c r="E58" s="151"/>
      <c r="F58" s="151"/>
      <c r="G58" s="151"/>
      <c r="H58" s="151"/>
      <c r="I58" s="151"/>
      <c r="J58" s="151"/>
      <c r="K58" s="151"/>
      <c r="L58" s="151"/>
      <c r="M58" s="151"/>
      <c r="N58" s="151"/>
      <c r="O58" s="151"/>
      <c r="P58" s="151"/>
      <c r="Q58" s="151"/>
      <c r="R58" s="151"/>
      <c r="U58" s="53"/>
      <c r="V58" s="75"/>
    </row>
    <row r="59" spans="1:46" ht="50.25" customHeight="1" x14ac:dyDescent="0.25">
      <c r="A59" s="100" t="s">
        <v>14</v>
      </c>
      <c r="B59" s="100" t="s">
        <v>19</v>
      </c>
      <c r="C59" s="100"/>
      <c r="D59" s="100"/>
      <c r="E59" s="100"/>
      <c r="F59" s="100" t="s">
        <v>17</v>
      </c>
      <c r="G59" s="100" t="s">
        <v>18</v>
      </c>
      <c r="H59" s="100"/>
      <c r="I59" s="100" t="s">
        <v>10</v>
      </c>
      <c r="J59" s="100"/>
      <c r="K59" s="100"/>
      <c r="L59" s="100"/>
      <c r="M59" s="100"/>
      <c r="N59" s="100"/>
      <c r="O59" s="100" t="s">
        <v>40</v>
      </c>
      <c r="P59" s="100"/>
      <c r="Q59" s="100"/>
      <c r="R59" s="100" t="s">
        <v>11</v>
      </c>
      <c r="S59" s="100"/>
      <c r="T59" s="100"/>
    </row>
    <row r="60" spans="1:46" ht="34.5" customHeight="1" x14ac:dyDescent="0.25">
      <c r="A60" s="100"/>
      <c r="B60" s="100"/>
      <c r="C60" s="100"/>
      <c r="D60" s="100"/>
      <c r="E60" s="100"/>
      <c r="F60" s="100"/>
      <c r="G60" s="100"/>
      <c r="H60" s="100"/>
      <c r="I60" s="100" t="s">
        <v>7</v>
      </c>
      <c r="J60" s="100"/>
      <c r="K60" s="100" t="s">
        <v>8</v>
      </c>
      <c r="L60" s="100"/>
      <c r="M60" s="100" t="s">
        <v>9</v>
      </c>
      <c r="N60" s="100"/>
      <c r="O60" s="9" t="s">
        <v>7</v>
      </c>
      <c r="P60" s="9" t="s">
        <v>8</v>
      </c>
      <c r="Q60" s="9" t="s">
        <v>9</v>
      </c>
      <c r="R60" s="9" t="s">
        <v>7</v>
      </c>
      <c r="S60" s="9" t="s">
        <v>8</v>
      </c>
      <c r="T60" s="9" t="s">
        <v>9</v>
      </c>
    </row>
    <row r="61" spans="1:46" ht="18" customHeight="1" x14ac:dyDescent="0.25">
      <c r="A61" s="9">
        <v>1</v>
      </c>
      <c r="B61" s="100">
        <v>2</v>
      </c>
      <c r="C61" s="100"/>
      <c r="D61" s="100"/>
      <c r="E61" s="100"/>
      <c r="F61" s="9">
        <v>3</v>
      </c>
      <c r="G61" s="100">
        <v>4</v>
      </c>
      <c r="H61" s="100"/>
      <c r="I61" s="100">
        <v>5</v>
      </c>
      <c r="J61" s="100"/>
      <c r="K61" s="100">
        <v>6</v>
      </c>
      <c r="L61" s="100"/>
      <c r="M61" s="100">
        <v>7</v>
      </c>
      <c r="N61" s="100"/>
      <c r="O61" s="9">
        <v>8</v>
      </c>
      <c r="P61" s="9">
        <v>9</v>
      </c>
      <c r="Q61" s="9">
        <v>10</v>
      </c>
      <c r="R61" s="9">
        <v>11</v>
      </c>
      <c r="S61" s="9">
        <v>12</v>
      </c>
      <c r="T61" s="9">
        <v>13</v>
      </c>
    </row>
    <row r="62" spans="1:46" ht="19.5" customHeight="1" x14ac:dyDescent="0.25">
      <c r="A62" s="17"/>
      <c r="B62" s="147" t="s">
        <v>92</v>
      </c>
      <c r="C62" s="148"/>
      <c r="D62" s="148"/>
      <c r="E62" s="148"/>
      <c r="F62" s="148"/>
      <c r="G62" s="148"/>
      <c r="H62" s="148"/>
      <c r="I62" s="148"/>
      <c r="J62" s="148"/>
      <c r="K62" s="148"/>
      <c r="L62" s="148"/>
      <c r="M62" s="148"/>
      <c r="N62" s="148"/>
      <c r="O62" s="148"/>
      <c r="P62" s="148"/>
      <c r="Q62" s="148"/>
      <c r="R62" s="148"/>
      <c r="S62" s="148"/>
      <c r="T62" s="149"/>
    </row>
    <row r="63" spans="1:46" ht="20.25" customHeight="1" x14ac:dyDescent="0.25">
      <c r="A63" s="17"/>
      <c r="B63" s="115" t="s">
        <v>50</v>
      </c>
      <c r="C63" s="115"/>
      <c r="D63" s="115"/>
      <c r="E63" s="115"/>
      <c r="F63" s="18"/>
      <c r="G63" s="124"/>
      <c r="H63" s="124"/>
      <c r="I63" s="124"/>
      <c r="J63" s="150"/>
      <c r="K63" s="96"/>
      <c r="L63" s="96"/>
      <c r="M63" s="96"/>
      <c r="N63" s="96"/>
      <c r="O63" s="16"/>
      <c r="P63" s="16"/>
      <c r="Q63" s="16"/>
      <c r="R63" s="16"/>
      <c r="S63" s="16"/>
      <c r="T63" s="16"/>
    </row>
    <row r="64" spans="1:46" ht="20.25" customHeight="1" x14ac:dyDescent="0.25">
      <c r="A64" s="17">
        <v>1</v>
      </c>
      <c r="B64" s="93" t="s">
        <v>86</v>
      </c>
      <c r="C64" s="94"/>
      <c r="D64" s="94"/>
      <c r="E64" s="95"/>
      <c r="F64" s="68" t="s">
        <v>22</v>
      </c>
      <c r="G64" s="134" t="s">
        <v>21</v>
      </c>
      <c r="H64" s="135"/>
      <c r="I64" s="130">
        <f>I65+I66</f>
        <v>2927223</v>
      </c>
      <c r="J64" s="131"/>
      <c r="K64" s="138"/>
      <c r="L64" s="138"/>
      <c r="M64" s="122">
        <f>I64</f>
        <v>2927223</v>
      </c>
      <c r="N64" s="123"/>
      <c r="O64" s="64">
        <f>O65+O66</f>
        <v>2615910.75</v>
      </c>
      <c r="P64" s="64"/>
      <c r="Q64" s="64">
        <f>O64</f>
        <v>2615910.75</v>
      </c>
      <c r="R64" s="64">
        <f>O64-I64</f>
        <v>-311312.25</v>
      </c>
      <c r="S64" s="65"/>
      <c r="T64" s="64">
        <f>R64</f>
        <v>-311312.25</v>
      </c>
    </row>
    <row r="65" spans="1:38" ht="36" customHeight="1" x14ac:dyDescent="0.25">
      <c r="A65" s="17">
        <v>2</v>
      </c>
      <c r="B65" s="93" t="s">
        <v>82</v>
      </c>
      <c r="C65" s="94"/>
      <c r="D65" s="94"/>
      <c r="E65" s="95"/>
      <c r="F65" s="68" t="s">
        <v>22</v>
      </c>
      <c r="G65" s="134" t="s">
        <v>21</v>
      </c>
      <c r="H65" s="135"/>
      <c r="I65" s="136">
        <f>2812463+37273</f>
        <v>2849736</v>
      </c>
      <c r="J65" s="137">
        <f>2812463+37273</f>
        <v>2849736</v>
      </c>
      <c r="K65" s="138"/>
      <c r="L65" s="138"/>
      <c r="M65" s="122">
        <f>I65</f>
        <v>2849736</v>
      </c>
      <c r="N65" s="123"/>
      <c r="O65" s="64">
        <f>644320.66+849257.64+1014167.38</f>
        <v>2507745.6800000002</v>
      </c>
      <c r="P65" s="64"/>
      <c r="Q65" s="64">
        <f>O65</f>
        <v>2507745.6800000002</v>
      </c>
      <c r="R65" s="64">
        <f>O65-I65</f>
        <v>-341990.31999999983</v>
      </c>
      <c r="S65" s="65"/>
      <c r="T65" s="64">
        <f>R65</f>
        <v>-341990.31999999983</v>
      </c>
      <c r="W65" s="6">
        <f>2812463+37273</f>
        <v>2849736</v>
      </c>
    </row>
    <row r="66" spans="1:38" ht="81" customHeight="1" x14ac:dyDescent="0.25">
      <c r="A66" s="17">
        <v>3</v>
      </c>
      <c r="B66" s="93" t="s">
        <v>83</v>
      </c>
      <c r="C66" s="94"/>
      <c r="D66" s="94"/>
      <c r="E66" s="95"/>
      <c r="F66" s="68" t="s">
        <v>22</v>
      </c>
      <c r="G66" s="134" t="s">
        <v>21</v>
      </c>
      <c r="H66" s="135"/>
      <c r="I66" s="136">
        <f>77487</f>
        <v>77487</v>
      </c>
      <c r="J66" s="137">
        <f>77487</f>
        <v>77487</v>
      </c>
      <c r="K66" s="138"/>
      <c r="L66" s="138"/>
      <c r="M66" s="122">
        <f>I66</f>
        <v>77487</v>
      </c>
      <c r="N66" s="123"/>
      <c r="O66" s="64">
        <f>21042.57+29422.8+57699.7</f>
        <v>108165.06999999999</v>
      </c>
      <c r="P66" s="64"/>
      <c r="Q66" s="64">
        <f>O66</f>
        <v>108165.06999999999</v>
      </c>
      <c r="R66" s="64">
        <f>O66-I66</f>
        <v>30678.069999999992</v>
      </c>
      <c r="S66" s="65"/>
      <c r="T66" s="64">
        <f>R66</f>
        <v>30678.069999999992</v>
      </c>
      <c r="W66" s="6">
        <f>77487</f>
        <v>77487</v>
      </c>
    </row>
    <row r="67" spans="1:38" ht="54" customHeight="1" x14ac:dyDescent="0.25">
      <c r="A67" s="17">
        <v>4</v>
      </c>
      <c r="B67" s="93" t="s">
        <v>84</v>
      </c>
      <c r="C67" s="94"/>
      <c r="D67" s="94"/>
      <c r="E67" s="95"/>
      <c r="F67" s="68" t="s">
        <v>23</v>
      </c>
      <c r="G67" s="134" t="s">
        <v>89</v>
      </c>
      <c r="H67" s="141"/>
      <c r="I67" s="163">
        <v>3</v>
      </c>
      <c r="J67" s="164"/>
      <c r="K67" s="165"/>
      <c r="L67" s="165"/>
      <c r="M67" s="168">
        <f>I67</f>
        <v>3</v>
      </c>
      <c r="N67" s="169"/>
      <c r="O67" s="70">
        <v>3</v>
      </c>
      <c r="P67" s="70"/>
      <c r="Q67" s="70">
        <f>O67</f>
        <v>3</v>
      </c>
      <c r="R67" s="70">
        <f>O67-I67</f>
        <v>0</v>
      </c>
      <c r="S67" s="70"/>
      <c r="T67" s="70">
        <f>R67</f>
        <v>0</v>
      </c>
    </row>
    <row r="68" spans="1:38" ht="84" customHeight="1" x14ac:dyDescent="0.25">
      <c r="A68" s="17">
        <v>5</v>
      </c>
      <c r="B68" s="93" t="s">
        <v>85</v>
      </c>
      <c r="C68" s="94"/>
      <c r="D68" s="94"/>
      <c r="E68" s="95"/>
      <c r="F68" s="68" t="s">
        <v>23</v>
      </c>
      <c r="G68" s="134" t="s">
        <v>89</v>
      </c>
      <c r="H68" s="141"/>
      <c r="I68" s="163">
        <v>3</v>
      </c>
      <c r="J68" s="164"/>
      <c r="K68" s="165"/>
      <c r="L68" s="165"/>
      <c r="M68" s="168">
        <f>I68</f>
        <v>3</v>
      </c>
      <c r="N68" s="169"/>
      <c r="O68" s="70">
        <v>3</v>
      </c>
      <c r="P68" s="70"/>
      <c r="Q68" s="70">
        <f>O68</f>
        <v>3</v>
      </c>
      <c r="R68" s="70">
        <f>O68-I68</f>
        <v>0</v>
      </c>
      <c r="S68" s="70"/>
      <c r="T68" s="70">
        <f>R68</f>
        <v>0</v>
      </c>
    </row>
    <row r="69" spans="1:38" ht="20.25" customHeight="1" x14ac:dyDescent="0.25">
      <c r="A69" s="17"/>
      <c r="B69" s="115" t="s">
        <v>51</v>
      </c>
      <c r="C69" s="115"/>
      <c r="D69" s="115"/>
      <c r="E69" s="115"/>
      <c r="F69" s="69"/>
      <c r="G69" s="133"/>
      <c r="H69" s="133"/>
      <c r="I69" s="139"/>
      <c r="J69" s="139"/>
      <c r="K69" s="127"/>
      <c r="L69" s="127"/>
      <c r="M69" s="126"/>
      <c r="N69" s="127"/>
      <c r="O69" s="65"/>
      <c r="P69" s="65"/>
      <c r="Q69" s="65"/>
      <c r="R69" s="70"/>
      <c r="S69" s="65"/>
      <c r="T69" s="70"/>
      <c r="W69" s="10"/>
      <c r="X69" s="10"/>
      <c r="Y69" s="10"/>
      <c r="Z69" s="10"/>
      <c r="AA69" s="10"/>
      <c r="AB69" s="10"/>
      <c r="AC69" s="10"/>
      <c r="AD69" s="10"/>
      <c r="AE69" s="10"/>
      <c r="AF69" s="10"/>
      <c r="AG69" s="10"/>
      <c r="AH69" s="10"/>
      <c r="AI69" s="10"/>
      <c r="AJ69" s="10"/>
      <c r="AK69" s="10"/>
      <c r="AL69" s="10"/>
    </row>
    <row r="70" spans="1:38" ht="51" customHeight="1" x14ac:dyDescent="0.25">
      <c r="A70" s="17">
        <v>1</v>
      </c>
      <c r="B70" s="132" t="s">
        <v>87</v>
      </c>
      <c r="C70" s="132"/>
      <c r="D70" s="132"/>
      <c r="E70" s="132"/>
      <c r="F70" s="69" t="s">
        <v>23</v>
      </c>
      <c r="G70" s="133" t="s">
        <v>90</v>
      </c>
      <c r="H70" s="133"/>
      <c r="I70" s="140">
        <v>3</v>
      </c>
      <c r="J70" s="140">
        <f>23+(15+19)+(18+20)+(27+1)+32</f>
        <v>155</v>
      </c>
      <c r="K70" s="127"/>
      <c r="L70" s="127"/>
      <c r="M70" s="126">
        <f>I70</f>
        <v>3</v>
      </c>
      <c r="N70" s="127"/>
      <c r="O70" s="65">
        <v>3</v>
      </c>
      <c r="P70" s="65"/>
      <c r="Q70" s="65">
        <f>O70</f>
        <v>3</v>
      </c>
      <c r="R70" s="70">
        <f>O70-I70</f>
        <v>0</v>
      </c>
      <c r="S70" s="65"/>
      <c r="T70" s="70">
        <f>R70</f>
        <v>0</v>
      </c>
      <c r="W70" s="76"/>
      <c r="X70" s="76"/>
      <c r="Y70" s="76"/>
      <c r="Z70" s="76"/>
      <c r="AA70" s="76"/>
      <c r="AB70" s="76"/>
      <c r="AC70" s="76"/>
      <c r="AD70" s="76"/>
      <c r="AE70" s="10"/>
      <c r="AF70" s="10"/>
      <c r="AG70" s="10"/>
      <c r="AH70" s="10"/>
      <c r="AI70" s="10"/>
      <c r="AJ70" s="10"/>
      <c r="AK70" s="10"/>
      <c r="AL70" s="10"/>
    </row>
    <row r="71" spans="1:38" ht="82.5" customHeight="1" x14ac:dyDescent="0.25">
      <c r="A71" s="17">
        <v>2</v>
      </c>
      <c r="B71" s="93" t="s">
        <v>88</v>
      </c>
      <c r="C71" s="94"/>
      <c r="D71" s="94"/>
      <c r="E71" s="95"/>
      <c r="F71" s="69" t="s">
        <v>23</v>
      </c>
      <c r="G71" s="133" t="s">
        <v>90</v>
      </c>
      <c r="H71" s="133"/>
      <c r="I71" s="166">
        <v>3</v>
      </c>
      <c r="J71" s="167"/>
      <c r="K71" s="127"/>
      <c r="L71" s="127"/>
      <c r="M71" s="126">
        <f>I71</f>
        <v>3</v>
      </c>
      <c r="N71" s="127"/>
      <c r="O71" s="65">
        <v>3</v>
      </c>
      <c r="P71" s="65"/>
      <c r="Q71" s="65">
        <f>O71</f>
        <v>3</v>
      </c>
      <c r="R71" s="70">
        <f>O71-I71</f>
        <v>0</v>
      </c>
      <c r="S71" s="65"/>
      <c r="T71" s="70">
        <f>R71</f>
        <v>0</v>
      </c>
      <c r="W71" s="76"/>
      <c r="X71" s="76"/>
      <c r="Y71" s="76"/>
      <c r="Z71" s="76"/>
      <c r="AA71" s="76"/>
      <c r="AB71" s="76"/>
      <c r="AC71" s="76"/>
      <c r="AD71" s="76"/>
      <c r="AE71" s="10"/>
      <c r="AF71" s="10"/>
      <c r="AG71" s="10"/>
      <c r="AH71" s="10"/>
      <c r="AI71" s="10"/>
      <c r="AJ71" s="10"/>
      <c r="AK71" s="10"/>
      <c r="AL71" s="10"/>
    </row>
    <row r="72" spans="1:38" ht="18.75" customHeight="1" x14ac:dyDescent="0.25">
      <c r="A72" s="17"/>
      <c r="B72" s="115" t="s">
        <v>52</v>
      </c>
      <c r="C72" s="115"/>
      <c r="D72" s="115"/>
      <c r="E72" s="115"/>
      <c r="F72" s="69"/>
      <c r="G72" s="129"/>
      <c r="H72" s="129"/>
      <c r="I72" s="129"/>
      <c r="J72" s="129"/>
      <c r="K72" s="127"/>
      <c r="L72" s="127"/>
      <c r="M72" s="126"/>
      <c r="N72" s="127"/>
      <c r="O72" s="65"/>
      <c r="P72" s="65"/>
      <c r="Q72" s="65"/>
      <c r="R72" s="70"/>
      <c r="S72" s="65"/>
      <c r="T72" s="70"/>
      <c r="W72" s="10"/>
      <c r="X72" s="10"/>
      <c r="Y72" s="10"/>
      <c r="Z72" s="10"/>
      <c r="AA72" s="10"/>
      <c r="AB72" s="10"/>
      <c r="AC72" s="10"/>
      <c r="AD72" s="10"/>
      <c r="AE72" s="10"/>
      <c r="AF72" s="10"/>
      <c r="AG72" s="10"/>
      <c r="AH72" s="10"/>
      <c r="AI72" s="10"/>
      <c r="AJ72" s="10"/>
      <c r="AK72" s="10"/>
      <c r="AL72" s="10"/>
    </row>
    <row r="73" spans="1:38" ht="54.75" customHeight="1" x14ac:dyDescent="0.25">
      <c r="A73" s="17">
        <v>1</v>
      </c>
      <c r="B73" s="111" t="s">
        <v>97</v>
      </c>
      <c r="C73" s="111"/>
      <c r="D73" s="111"/>
      <c r="E73" s="111"/>
      <c r="F73" s="69" t="s">
        <v>22</v>
      </c>
      <c r="G73" s="129" t="s">
        <v>24</v>
      </c>
      <c r="H73" s="129"/>
      <c r="I73" s="130">
        <f>I65/I70</f>
        <v>949912</v>
      </c>
      <c r="J73" s="130"/>
      <c r="K73" s="125"/>
      <c r="L73" s="125"/>
      <c r="M73" s="125">
        <f>I73</f>
        <v>949912</v>
      </c>
      <c r="N73" s="125"/>
      <c r="O73" s="64">
        <f>O65/O70</f>
        <v>835915.22666666668</v>
      </c>
      <c r="P73" s="64"/>
      <c r="Q73" s="64">
        <f>O73</f>
        <v>835915.22666666668</v>
      </c>
      <c r="R73" s="64">
        <f>O73-I73</f>
        <v>-113996.77333333332</v>
      </c>
      <c r="S73" s="64"/>
      <c r="T73" s="64">
        <f>R73</f>
        <v>-113996.77333333332</v>
      </c>
      <c r="V73" s="53"/>
      <c r="W73" s="53"/>
      <c r="X73" s="53"/>
      <c r="Y73" s="53"/>
    </row>
    <row r="74" spans="1:38" ht="84" customHeight="1" x14ac:dyDescent="0.25">
      <c r="A74" s="17">
        <v>2</v>
      </c>
      <c r="B74" s="170" t="s">
        <v>98</v>
      </c>
      <c r="C74" s="171"/>
      <c r="D74" s="171"/>
      <c r="E74" s="172"/>
      <c r="F74" s="69" t="s">
        <v>22</v>
      </c>
      <c r="G74" s="129" t="s">
        <v>24</v>
      </c>
      <c r="H74" s="129"/>
      <c r="I74" s="130">
        <f>I66/I71</f>
        <v>25829</v>
      </c>
      <c r="J74" s="130"/>
      <c r="K74" s="125"/>
      <c r="L74" s="125"/>
      <c r="M74" s="125">
        <f>I74</f>
        <v>25829</v>
      </c>
      <c r="N74" s="125"/>
      <c r="O74" s="64">
        <f>O66/O71</f>
        <v>36055.023333333331</v>
      </c>
      <c r="P74" s="64"/>
      <c r="Q74" s="64">
        <f>O74</f>
        <v>36055.023333333331</v>
      </c>
      <c r="R74" s="64">
        <f>O74-I74</f>
        <v>10226.023333333331</v>
      </c>
      <c r="S74" s="64"/>
      <c r="T74" s="64">
        <f>R74</f>
        <v>10226.023333333331</v>
      </c>
      <c r="V74" s="53"/>
      <c r="W74" s="53"/>
      <c r="X74" s="53"/>
      <c r="Y74" s="53"/>
    </row>
    <row r="75" spans="1:38" ht="17.25" customHeight="1" x14ac:dyDescent="0.25">
      <c r="A75" s="17"/>
      <c r="B75" s="115" t="s">
        <v>53</v>
      </c>
      <c r="C75" s="115"/>
      <c r="D75" s="115"/>
      <c r="E75" s="115"/>
      <c r="F75" s="69"/>
      <c r="G75" s="129"/>
      <c r="H75" s="129"/>
      <c r="I75" s="129"/>
      <c r="J75" s="129"/>
      <c r="K75" s="127"/>
      <c r="L75" s="127"/>
      <c r="M75" s="126"/>
      <c r="N75" s="127"/>
      <c r="O75" s="65"/>
      <c r="P75" s="65"/>
      <c r="Q75" s="65"/>
      <c r="R75" s="70"/>
      <c r="S75" s="65"/>
      <c r="T75" s="70"/>
      <c r="V75" s="53"/>
      <c r="W75" s="53"/>
      <c r="X75" s="53"/>
      <c r="Y75" s="53"/>
    </row>
    <row r="76" spans="1:38" ht="83.25" customHeight="1" x14ac:dyDescent="0.25">
      <c r="A76" s="17">
        <v>1</v>
      </c>
      <c r="B76" s="132" t="s">
        <v>91</v>
      </c>
      <c r="C76" s="132"/>
      <c r="D76" s="132"/>
      <c r="E76" s="132"/>
      <c r="F76" s="69" t="s">
        <v>23</v>
      </c>
      <c r="G76" s="129" t="s">
        <v>24</v>
      </c>
      <c r="H76" s="129"/>
      <c r="I76" s="139">
        <v>100</v>
      </c>
      <c r="J76" s="139"/>
      <c r="K76" s="126"/>
      <c r="L76" s="126"/>
      <c r="M76" s="126">
        <f>I76</f>
        <v>100</v>
      </c>
      <c r="N76" s="126"/>
      <c r="O76" s="70">
        <v>100</v>
      </c>
      <c r="P76" s="70"/>
      <c r="Q76" s="70">
        <f>O76</f>
        <v>100</v>
      </c>
      <c r="R76" s="70">
        <f>O76-I76</f>
        <v>0</v>
      </c>
      <c r="S76" s="70"/>
      <c r="T76" s="70">
        <f>R76</f>
        <v>0</v>
      </c>
      <c r="V76" s="53"/>
      <c r="W76" s="53"/>
      <c r="X76" s="53"/>
      <c r="Y76" s="53"/>
    </row>
    <row r="77" spans="1:38" ht="9" customHeight="1" x14ac:dyDescent="0.25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V77" s="53"/>
      <c r="W77" s="53"/>
      <c r="X77" s="53"/>
      <c r="Y77" s="53"/>
    </row>
    <row r="78" spans="1:38" s="20" customFormat="1" ht="20.25" customHeight="1" x14ac:dyDescent="0.25">
      <c r="A78" s="78" t="s">
        <v>63</v>
      </c>
      <c r="B78" s="78"/>
      <c r="C78" s="78"/>
      <c r="D78" s="78"/>
      <c r="E78" s="78"/>
      <c r="F78" s="78"/>
      <c r="G78" s="78"/>
      <c r="H78" s="78"/>
      <c r="I78" s="78"/>
      <c r="J78" s="78"/>
      <c r="K78" s="78"/>
      <c r="L78" s="78"/>
      <c r="M78" s="78"/>
      <c r="N78" s="78"/>
      <c r="O78" s="78"/>
      <c r="P78" s="78"/>
      <c r="Q78" s="78"/>
      <c r="R78" s="78"/>
    </row>
    <row r="79" spans="1:38" s="20" customFormat="1" ht="6.75" customHeight="1" x14ac:dyDescent="0.25">
      <c r="A79" s="60"/>
      <c r="B79"/>
      <c r="C79"/>
      <c r="D79"/>
      <c r="E79" s="61"/>
      <c r="F79" s="61"/>
      <c r="G79" s="61"/>
      <c r="H79" s="61"/>
      <c r="I79" s="61"/>
      <c r="J79" s="61"/>
      <c r="K79" s="61"/>
      <c r="L79" s="61"/>
      <c r="M79" s="61"/>
      <c r="N79" s="61"/>
      <c r="O79" s="61"/>
      <c r="P79" s="61"/>
      <c r="Q79" s="61"/>
      <c r="R79" s="61"/>
    </row>
    <row r="80" spans="1:38" s="20" customFormat="1" ht="37.5" customHeight="1" x14ac:dyDescent="0.25">
      <c r="A80" s="58" t="s">
        <v>14</v>
      </c>
      <c r="B80" s="58" t="s">
        <v>19</v>
      </c>
      <c r="C80" s="58" t="s">
        <v>17</v>
      </c>
      <c r="D80" s="83" t="s">
        <v>64</v>
      </c>
      <c r="E80" s="84"/>
      <c r="F80" s="84"/>
      <c r="G80" s="84"/>
      <c r="H80" s="84"/>
      <c r="I80" s="84"/>
      <c r="J80" s="84"/>
      <c r="K80" s="84"/>
      <c r="L80" s="84"/>
      <c r="M80" s="84"/>
      <c r="N80" s="84"/>
      <c r="O80" s="84"/>
      <c r="P80" s="84"/>
      <c r="Q80" s="84"/>
      <c r="R80" s="85"/>
    </row>
    <row r="81" spans="1:26" s="20" customFormat="1" ht="20.100000000000001" customHeight="1" x14ac:dyDescent="0.25">
      <c r="A81" s="60"/>
      <c r="B81"/>
      <c r="C81"/>
      <c r="D81" s="21" t="str">
        <f>B62</f>
        <v>Завдання 1.  Проведення поточного ремонту захисних споруд цивільного захисту</v>
      </c>
      <c r="E81" s="62"/>
      <c r="F81" s="62"/>
      <c r="G81" s="62"/>
      <c r="H81" s="62"/>
      <c r="I81" s="62"/>
      <c r="J81" s="62"/>
      <c r="K81" s="62"/>
      <c r="L81" s="62"/>
      <c r="M81" s="62"/>
      <c r="N81" s="62"/>
      <c r="O81" s="62"/>
      <c r="P81" s="62"/>
      <c r="Q81" s="62"/>
      <c r="R81" s="62"/>
    </row>
    <row r="82" spans="1:26" s="20" customFormat="1" ht="51.75" customHeight="1" x14ac:dyDescent="0.25">
      <c r="A82" s="58">
        <v>1</v>
      </c>
      <c r="B82" s="58" t="s">
        <v>50</v>
      </c>
      <c r="C82" s="58" t="s">
        <v>69</v>
      </c>
      <c r="D82" s="157" t="s">
        <v>99</v>
      </c>
      <c r="E82" s="158"/>
      <c r="F82" s="158"/>
      <c r="G82" s="158"/>
      <c r="H82" s="158"/>
      <c r="I82" s="158"/>
      <c r="J82" s="158"/>
      <c r="K82" s="158"/>
      <c r="L82" s="158"/>
      <c r="M82" s="158"/>
      <c r="N82" s="158"/>
      <c r="O82" s="158"/>
      <c r="P82" s="158"/>
      <c r="Q82" s="158"/>
      <c r="R82" s="159"/>
    </row>
    <row r="83" spans="1:26" s="20" customFormat="1" ht="20.100000000000001" customHeight="1" x14ac:dyDescent="0.25">
      <c r="A83" s="58">
        <v>2</v>
      </c>
      <c r="B83" s="58" t="s">
        <v>51</v>
      </c>
      <c r="C83" s="58" t="s">
        <v>23</v>
      </c>
      <c r="D83" s="157" t="s">
        <v>73</v>
      </c>
      <c r="E83" s="158"/>
      <c r="F83" s="158"/>
      <c r="G83" s="158"/>
      <c r="H83" s="158"/>
      <c r="I83" s="158"/>
      <c r="J83" s="158"/>
      <c r="K83" s="158"/>
      <c r="L83" s="158"/>
      <c r="M83" s="158"/>
      <c r="N83" s="158"/>
      <c r="O83" s="158"/>
      <c r="P83" s="158"/>
      <c r="Q83" s="158"/>
      <c r="R83" s="159"/>
    </row>
    <row r="84" spans="1:26" s="20" customFormat="1" ht="36" customHeight="1" x14ac:dyDescent="0.25">
      <c r="A84" s="58">
        <v>3</v>
      </c>
      <c r="B84" s="58" t="s">
        <v>52</v>
      </c>
      <c r="C84" s="58" t="s">
        <v>69</v>
      </c>
      <c r="D84" s="157" t="s">
        <v>94</v>
      </c>
      <c r="E84" s="158"/>
      <c r="F84" s="158"/>
      <c r="G84" s="158"/>
      <c r="H84" s="158"/>
      <c r="I84" s="158"/>
      <c r="J84" s="158"/>
      <c r="K84" s="158"/>
      <c r="L84" s="158"/>
      <c r="M84" s="158"/>
      <c r="N84" s="158"/>
      <c r="O84" s="158"/>
      <c r="P84" s="158"/>
      <c r="Q84" s="158"/>
      <c r="R84" s="159"/>
    </row>
    <row r="85" spans="1:26" s="20" customFormat="1" ht="20.100000000000001" customHeight="1" x14ac:dyDescent="0.25">
      <c r="A85" s="58">
        <v>4</v>
      </c>
      <c r="B85" s="58" t="s">
        <v>53</v>
      </c>
      <c r="C85" s="58" t="s">
        <v>23</v>
      </c>
      <c r="D85" s="157" t="s">
        <v>73</v>
      </c>
      <c r="E85" s="158"/>
      <c r="F85" s="158"/>
      <c r="G85" s="158"/>
      <c r="H85" s="158"/>
      <c r="I85" s="158"/>
      <c r="J85" s="158"/>
      <c r="K85" s="158"/>
      <c r="L85" s="158"/>
      <c r="M85" s="158"/>
      <c r="N85" s="158"/>
      <c r="O85" s="158"/>
      <c r="P85" s="158"/>
      <c r="Q85" s="158"/>
      <c r="R85" s="159"/>
    </row>
    <row r="86" spans="1:26" s="20" customFormat="1" ht="7.5" customHeight="1" x14ac:dyDescent="0.25">
      <c r="A86" s="60"/>
      <c r="B86"/>
      <c r="C86"/>
      <c r="D86"/>
      <c r="E86" s="62"/>
      <c r="F86" s="62"/>
      <c r="G86" s="62"/>
      <c r="H86" s="62"/>
      <c r="I86" s="62"/>
      <c r="J86" s="62"/>
      <c r="K86" s="62"/>
      <c r="L86" s="62"/>
      <c r="M86" s="62"/>
      <c r="N86" s="62"/>
      <c r="O86" s="62"/>
      <c r="P86" s="62"/>
      <c r="Q86" s="62"/>
      <c r="R86" s="62"/>
    </row>
    <row r="87" spans="1:26" s="20" customFormat="1" ht="7.5" customHeight="1" x14ac:dyDescent="0.25">
      <c r="A87" s="60"/>
      <c r="B87"/>
      <c r="C87"/>
      <c r="D87"/>
      <c r="E87" s="62"/>
      <c r="F87" s="62"/>
      <c r="G87" s="62"/>
      <c r="H87" s="62"/>
      <c r="I87" s="62"/>
      <c r="J87" s="62"/>
      <c r="K87" s="62"/>
      <c r="L87" s="62"/>
      <c r="M87" s="62"/>
      <c r="N87" s="62"/>
      <c r="O87" s="62"/>
      <c r="P87" s="62"/>
      <c r="Q87" s="62"/>
      <c r="R87" s="62"/>
    </row>
    <row r="88" spans="1:26" s="20" customFormat="1" ht="7.5" customHeight="1" x14ac:dyDescent="0.25">
      <c r="A88" s="60"/>
      <c r="B88"/>
      <c r="C88"/>
      <c r="D88"/>
      <c r="E88" s="62"/>
      <c r="F88" s="62"/>
      <c r="G88" s="62"/>
      <c r="H88" s="62"/>
      <c r="I88" s="62"/>
      <c r="J88" s="62"/>
      <c r="K88" s="62"/>
      <c r="L88" s="62"/>
      <c r="M88" s="62"/>
      <c r="N88" s="62"/>
      <c r="O88" s="62"/>
      <c r="P88" s="62"/>
      <c r="Q88" s="62"/>
      <c r="R88" s="62"/>
    </row>
    <row r="89" spans="1:26" s="20" customFormat="1" ht="7.5" customHeight="1" x14ac:dyDescent="0.25">
      <c r="A89" s="60"/>
      <c r="B89"/>
      <c r="C89"/>
      <c r="D89"/>
      <c r="E89" s="62"/>
      <c r="F89" s="62"/>
      <c r="G89" s="62"/>
      <c r="H89" s="62"/>
      <c r="I89" s="62"/>
      <c r="J89" s="62"/>
      <c r="K89" s="62"/>
      <c r="L89" s="62"/>
      <c r="M89" s="62"/>
      <c r="N89" s="62"/>
      <c r="O89" s="62"/>
      <c r="P89" s="62"/>
      <c r="Q89" s="62"/>
      <c r="R89" s="62"/>
    </row>
    <row r="90" spans="1:26" s="20" customFormat="1" ht="22.5" customHeight="1" x14ac:dyDescent="0.25">
      <c r="A90" s="77" t="s">
        <v>65</v>
      </c>
      <c r="B90" s="77"/>
      <c r="C90" s="77"/>
      <c r="D90" s="77"/>
      <c r="E90" s="77"/>
      <c r="F90" s="77"/>
      <c r="G90" s="77"/>
      <c r="H90" s="77"/>
      <c r="I90" s="77"/>
      <c r="J90" s="77"/>
      <c r="K90" s="77"/>
      <c r="L90" s="77"/>
      <c r="M90" s="77"/>
      <c r="N90" s="77"/>
      <c r="O90" s="77"/>
      <c r="P90" s="77"/>
      <c r="Q90" s="77"/>
      <c r="R90" s="77"/>
    </row>
    <row r="91" spans="1:26" s="20" customFormat="1" ht="27" customHeight="1" x14ac:dyDescent="0.25">
      <c r="A91" s="156" t="s">
        <v>70</v>
      </c>
      <c r="B91" s="156"/>
      <c r="C91" s="156"/>
      <c r="D91" s="156"/>
      <c r="E91" s="156"/>
      <c r="F91" s="156"/>
      <c r="G91" s="156"/>
      <c r="H91" s="156"/>
      <c r="I91" s="156"/>
      <c r="J91" s="156"/>
      <c r="K91" s="156"/>
      <c r="L91" s="156"/>
      <c r="M91" s="156"/>
      <c r="N91" s="156"/>
      <c r="O91" s="156"/>
      <c r="P91" s="156"/>
      <c r="Q91" s="156"/>
      <c r="R91" s="156"/>
      <c r="S91" s="156"/>
      <c r="T91" s="63"/>
      <c r="U91" s="63"/>
      <c r="V91" s="63"/>
      <c r="W91" s="63"/>
      <c r="X91" s="63"/>
      <c r="Y91" s="63"/>
      <c r="Z91" s="63"/>
    </row>
    <row r="92" spans="1:26" x14ac:dyDescent="0.25">
      <c r="B92" s="49"/>
      <c r="C92" s="49"/>
      <c r="D92" s="49"/>
      <c r="E92" s="49"/>
      <c r="F92" s="49"/>
      <c r="G92" s="49"/>
      <c r="H92" s="49"/>
      <c r="I92" s="49"/>
      <c r="J92" s="49"/>
      <c r="K92" s="49"/>
      <c r="L92" s="49"/>
      <c r="M92" s="49"/>
      <c r="N92" s="49"/>
      <c r="O92" s="49"/>
      <c r="P92" s="49"/>
      <c r="Q92" s="49"/>
      <c r="R92" s="49"/>
      <c r="S92" s="49"/>
      <c r="T92" s="49"/>
    </row>
    <row r="93" spans="1:26" ht="15.75" x14ac:dyDescent="0.25">
      <c r="B93" s="48" t="s">
        <v>47</v>
      </c>
      <c r="C93" s="15"/>
      <c r="D93" s="15"/>
      <c r="E93" s="15"/>
    </row>
    <row r="94" spans="1:26" ht="15.75" x14ac:dyDescent="0.25">
      <c r="B94" s="48"/>
      <c r="C94" s="15"/>
      <c r="D94" s="15"/>
      <c r="E94" s="15"/>
    </row>
    <row r="95" spans="1:26" ht="15.75" x14ac:dyDescent="0.25">
      <c r="B95" s="48" t="s">
        <v>95</v>
      </c>
      <c r="C95" s="15"/>
      <c r="D95" s="15"/>
      <c r="E95" s="15"/>
    </row>
    <row r="97" spans="2:18" ht="33" customHeight="1" x14ac:dyDescent="0.25">
      <c r="B97" s="160" t="s">
        <v>58</v>
      </c>
      <c r="C97" s="160"/>
      <c r="D97" s="160"/>
      <c r="E97" s="160"/>
      <c r="F97" s="160"/>
      <c r="G97" s="160"/>
      <c r="J97" s="155"/>
      <c r="K97" s="155"/>
      <c r="P97" s="162" t="s">
        <v>66</v>
      </c>
      <c r="Q97" s="162"/>
      <c r="R97" s="162"/>
    </row>
    <row r="98" spans="2:18" ht="15.75" x14ac:dyDescent="0.25">
      <c r="B98" s="13"/>
      <c r="J98" s="154" t="s">
        <v>20</v>
      </c>
      <c r="K98" s="154"/>
      <c r="P98" s="153" t="s">
        <v>67</v>
      </c>
      <c r="Q98" s="153"/>
      <c r="R98" s="153"/>
    </row>
    <row r="99" spans="2:18" x14ac:dyDescent="0.25">
      <c r="B99" s="20"/>
      <c r="J99" s="51"/>
      <c r="K99" s="51"/>
      <c r="M99" s="52"/>
      <c r="N99" s="20"/>
      <c r="O99" s="20"/>
    </row>
    <row r="100" spans="2:18" ht="33" customHeight="1" x14ac:dyDescent="0.25">
      <c r="B100" s="161" t="s">
        <v>75</v>
      </c>
      <c r="C100" s="161"/>
      <c r="D100" s="161"/>
      <c r="E100" s="161"/>
      <c r="F100" s="161"/>
      <c r="G100" s="161"/>
      <c r="J100" s="155"/>
      <c r="K100" s="155"/>
      <c r="P100" s="162" t="s">
        <v>74</v>
      </c>
      <c r="Q100" s="162"/>
      <c r="R100" s="162"/>
    </row>
    <row r="101" spans="2:18" x14ac:dyDescent="0.25">
      <c r="J101" s="154" t="s">
        <v>20</v>
      </c>
      <c r="K101" s="154"/>
      <c r="P101" s="153" t="s">
        <v>67</v>
      </c>
      <c r="Q101" s="153"/>
      <c r="R101" s="153"/>
    </row>
  </sheetData>
  <mergeCells count="173">
    <mergeCell ref="D85:R85"/>
    <mergeCell ref="B74:E74"/>
    <mergeCell ref="G74:H74"/>
    <mergeCell ref="K74:L74"/>
    <mergeCell ref="M74:N74"/>
    <mergeCell ref="I74:J74"/>
    <mergeCell ref="B76:E76"/>
    <mergeCell ref="I76:J76"/>
    <mergeCell ref="G76:H76"/>
    <mergeCell ref="D80:R80"/>
    <mergeCell ref="K65:L65"/>
    <mergeCell ref="K66:L66"/>
    <mergeCell ref="K67:L67"/>
    <mergeCell ref="K68:L68"/>
    <mergeCell ref="M71:N71"/>
    <mergeCell ref="I71:J71"/>
    <mergeCell ref="M65:N65"/>
    <mergeCell ref="M66:N66"/>
    <mergeCell ref="M67:N67"/>
    <mergeCell ref="M68:N68"/>
    <mergeCell ref="M75:N75"/>
    <mergeCell ref="G69:H69"/>
    <mergeCell ref="K75:L75"/>
    <mergeCell ref="I66:J66"/>
    <mergeCell ref="I67:J67"/>
    <mergeCell ref="I68:J68"/>
    <mergeCell ref="G68:H68"/>
    <mergeCell ref="G71:H71"/>
    <mergeCell ref="G73:H73"/>
    <mergeCell ref="I73:J73"/>
    <mergeCell ref="B97:G97"/>
    <mergeCell ref="B100:G100"/>
    <mergeCell ref="P97:R97"/>
    <mergeCell ref="P98:R98"/>
    <mergeCell ref="P100:R100"/>
    <mergeCell ref="J100:K100"/>
    <mergeCell ref="P101:R101"/>
    <mergeCell ref="J101:K101"/>
    <mergeCell ref="J98:K98"/>
    <mergeCell ref="J97:K97"/>
    <mergeCell ref="M76:N76"/>
    <mergeCell ref="K73:L73"/>
    <mergeCell ref="A91:S91"/>
    <mergeCell ref="D82:R82"/>
    <mergeCell ref="D83:R83"/>
    <mergeCell ref="D84:R84"/>
    <mergeCell ref="A59:A60"/>
    <mergeCell ref="K61:L61"/>
    <mergeCell ref="M61:N61"/>
    <mergeCell ref="K54:L54"/>
    <mergeCell ref="M54:N54"/>
    <mergeCell ref="M53:N53"/>
    <mergeCell ref="K53:L53"/>
    <mergeCell ref="I61:J61"/>
    <mergeCell ref="B62:T62"/>
    <mergeCell ref="R59:T59"/>
    <mergeCell ref="I63:J63"/>
    <mergeCell ref="K41:L41"/>
    <mergeCell ref="I41:J41"/>
    <mergeCell ref="O59:Q59"/>
    <mergeCell ref="I59:N59"/>
    <mergeCell ref="I60:J60"/>
    <mergeCell ref="M51:N51"/>
    <mergeCell ref="A58:R58"/>
    <mergeCell ref="O50:Q50"/>
    <mergeCell ref="K52:L52"/>
    <mergeCell ref="I51:J51"/>
    <mergeCell ref="B54:E54"/>
    <mergeCell ref="I54:J54"/>
    <mergeCell ref="K60:L60"/>
    <mergeCell ref="B59:E60"/>
    <mergeCell ref="B53:E53"/>
    <mergeCell ref="I53:J53"/>
    <mergeCell ref="K76:L76"/>
    <mergeCell ref="I75:J75"/>
    <mergeCell ref="B66:E66"/>
    <mergeCell ref="B67:E67"/>
    <mergeCell ref="B68:E68"/>
    <mergeCell ref="B71:E71"/>
    <mergeCell ref="G66:H66"/>
    <mergeCell ref="K71:L71"/>
    <mergeCell ref="G67:H67"/>
    <mergeCell ref="K72:L72"/>
    <mergeCell ref="B75:E75"/>
    <mergeCell ref="K64:L64"/>
    <mergeCell ref="K70:L70"/>
    <mergeCell ref="K69:L69"/>
    <mergeCell ref="M72:N72"/>
    <mergeCell ref="G75:H75"/>
    <mergeCell ref="B69:E69"/>
    <mergeCell ref="G64:H64"/>
    <mergeCell ref="I69:J69"/>
    <mergeCell ref="I70:J70"/>
    <mergeCell ref="G72:H72"/>
    <mergeCell ref="B72:E72"/>
    <mergeCell ref="B70:E70"/>
    <mergeCell ref="G70:H70"/>
    <mergeCell ref="G65:H65"/>
    <mergeCell ref="I65:J65"/>
    <mergeCell ref="B73:E73"/>
    <mergeCell ref="M73:N73"/>
    <mergeCell ref="M70:N70"/>
    <mergeCell ref="M69:N69"/>
    <mergeCell ref="M38:N38"/>
    <mergeCell ref="B41:E41"/>
    <mergeCell ref="M60:N60"/>
    <mergeCell ref="I72:J72"/>
    <mergeCell ref="B65:E65"/>
    <mergeCell ref="I64:J64"/>
    <mergeCell ref="A50:A51"/>
    <mergeCell ref="F50:H50"/>
    <mergeCell ref="B50:E51"/>
    <mergeCell ref="G59:H60"/>
    <mergeCell ref="M64:N64"/>
    <mergeCell ref="F59:F60"/>
    <mergeCell ref="G63:H63"/>
    <mergeCell ref="B61:E61"/>
    <mergeCell ref="G61:H61"/>
    <mergeCell ref="K63:L63"/>
    <mergeCell ref="K38:L38"/>
    <mergeCell ref="I38:J38"/>
    <mergeCell ref="I39:J39"/>
    <mergeCell ref="K39:L39"/>
    <mergeCell ref="A37:A38"/>
    <mergeCell ref="B39:E39"/>
    <mergeCell ref="R19:S19"/>
    <mergeCell ref="B63:E63"/>
    <mergeCell ref="K51:L51"/>
    <mergeCell ref="C46:R46"/>
    <mergeCell ref="I40:J40"/>
    <mergeCell ref="K40:L40"/>
    <mergeCell ref="M40:N40"/>
    <mergeCell ref="J20:P20"/>
    <mergeCell ref="G19:H19"/>
    <mergeCell ref="O37:Q37"/>
    <mergeCell ref="F9:K9"/>
    <mergeCell ref="B22:Q22"/>
    <mergeCell ref="B52:E52"/>
    <mergeCell ref="I52:J52"/>
    <mergeCell ref="C24:Q24"/>
    <mergeCell ref="C25:Q25"/>
    <mergeCell ref="C31:Q31"/>
    <mergeCell ref="C32:Q32"/>
    <mergeCell ref="M41:N41"/>
    <mergeCell ref="I50:N50"/>
    <mergeCell ref="R13:S13"/>
    <mergeCell ref="R14:S14"/>
    <mergeCell ref="R16:S16"/>
    <mergeCell ref="R17:S17"/>
    <mergeCell ref="B13:C13"/>
    <mergeCell ref="B16:C16"/>
    <mergeCell ref="B17:C17"/>
    <mergeCell ref="B14:C14"/>
    <mergeCell ref="G20:H20"/>
    <mergeCell ref="E20:F20"/>
    <mergeCell ref="B64:E64"/>
    <mergeCell ref="M63:N63"/>
    <mergeCell ref="M52:N52"/>
    <mergeCell ref="E19:F19"/>
    <mergeCell ref="F37:H37"/>
    <mergeCell ref="I37:N37"/>
    <mergeCell ref="M39:N39"/>
    <mergeCell ref="B37:E38"/>
    <mergeCell ref="A90:R90"/>
    <mergeCell ref="A78:R78"/>
    <mergeCell ref="G17:M17"/>
    <mergeCell ref="B40:E40"/>
    <mergeCell ref="C44:R44"/>
    <mergeCell ref="C45:R45"/>
    <mergeCell ref="B19:C19"/>
    <mergeCell ref="R20:S20"/>
    <mergeCell ref="B20:C20"/>
    <mergeCell ref="J19:P19"/>
  </mergeCells>
  <phoneticPr fontId="16" type="noConversion"/>
  <pageMargins left="0.19685039370078741" right="0.19685039370078741" top="0.19685039370078741" bottom="0.19685039370078741" header="0.31496062992125984" footer="0.31496062992125984"/>
  <pageSetup paperSize="9" scale="70" orientation="landscape" verticalDpi="0" r:id="rId1"/>
  <rowBreaks count="3" manualBreakCount="3">
    <brk id="33" max="19" man="1"/>
    <brk id="58" max="19" man="1"/>
    <brk id="74" max="1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1218110</vt:lpstr>
      <vt:lpstr>'1218110'!Область_друку</vt:lpstr>
    </vt:vector>
  </TitlesOfParts>
  <Company>Reanimator Extreme Edition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S_Smal</dc:creator>
  <cp:lastModifiedBy>Ліщук Петро Андрійович</cp:lastModifiedBy>
  <cp:lastPrinted>2025-01-13T13:17:48Z</cp:lastPrinted>
  <dcterms:created xsi:type="dcterms:W3CDTF">2019-01-14T08:15:45Z</dcterms:created>
  <dcterms:modified xsi:type="dcterms:W3CDTF">2025-03-21T10:24:24Z</dcterms:modified>
</cp:coreProperties>
</file>