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7670" sheetId="1" r:id="rId1"/>
  </sheets>
  <definedNames>
    <definedName name="_xlnm.Print_Area" localSheetId="0">'1217670'!$A$1:$T$114</definedName>
  </definedNames>
  <calcPr calcId="152511"/>
</workbook>
</file>

<file path=xl/calcChain.xml><?xml version="1.0" encoding="utf-8"?>
<calcChain xmlns="http://schemas.openxmlformats.org/spreadsheetml/2006/main">
  <c r="B78" i="1" l="1"/>
  <c r="K42" i="1"/>
  <c r="K41" i="1" s="1"/>
  <c r="K58" i="1"/>
  <c r="Q75" i="1"/>
  <c r="P75" i="1"/>
  <c r="K85" i="1"/>
  <c r="M85" i="1" s="1"/>
  <c r="P85" i="1"/>
  <c r="Q83" i="1"/>
  <c r="Q71" i="1"/>
  <c r="S73" i="1"/>
  <c r="T73" i="1" s="1"/>
  <c r="L77" i="1"/>
  <c r="G41" i="1"/>
  <c r="G45" i="1" s="1"/>
  <c r="V77" i="1"/>
  <c r="K71" i="1"/>
  <c r="M71" i="1" s="1"/>
  <c r="Q73" i="1"/>
  <c r="M73" i="1"/>
  <c r="G43" i="1"/>
  <c r="H43" i="1" s="1"/>
  <c r="H44" i="1"/>
  <c r="L43" i="1"/>
  <c r="L41" i="1"/>
  <c r="H42" i="1"/>
  <c r="D98" i="1"/>
  <c r="S83" i="1"/>
  <c r="T83" i="1" s="1"/>
  <c r="M83" i="1"/>
  <c r="B68" i="1"/>
  <c r="D93" i="1" s="1"/>
  <c r="F45" i="1"/>
  <c r="O45" i="1"/>
  <c r="I45" i="1"/>
  <c r="M81" i="1"/>
  <c r="Q81" i="1"/>
  <c r="P70" i="1"/>
  <c r="K80" i="1"/>
  <c r="M80" i="1"/>
  <c r="S81" i="1"/>
  <c r="T81" i="1"/>
  <c r="S71" i="1"/>
  <c r="T71" i="1" s="1"/>
  <c r="Q85" i="1"/>
  <c r="S85" i="1"/>
  <c r="T85" i="1"/>
  <c r="P80" i="1"/>
  <c r="K44" i="1" s="1"/>
  <c r="Q80" i="1"/>
  <c r="M58" i="1"/>
  <c r="K87" i="1"/>
  <c r="M87" i="1" s="1"/>
  <c r="S80" i="1"/>
  <c r="T80" i="1" s="1"/>
  <c r="P44" i="1" l="1"/>
  <c r="Q44" i="1" s="1"/>
  <c r="K43" i="1"/>
  <c r="M44" i="1"/>
  <c r="K45" i="1"/>
  <c r="V45" i="1" s="1"/>
  <c r="P41" i="1"/>
  <c r="M41" i="1"/>
  <c r="P77" i="1"/>
  <c r="Q70" i="1"/>
  <c r="M42" i="1"/>
  <c r="H41" i="1"/>
  <c r="H45" i="1" s="1"/>
  <c r="P87" i="1"/>
  <c r="G58" i="1"/>
  <c r="G59" i="1"/>
  <c r="H59" i="1" s="1"/>
  <c r="P42" i="1"/>
  <c r="Q42" i="1" s="1"/>
  <c r="K75" i="1"/>
  <c r="Q77" i="1" l="1"/>
  <c r="G60" i="1"/>
  <c r="H60" i="1" s="1"/>
  <c r="H58" i="1"/>
  <c r="K70" i="1"/>
  <c r="P58" i="1"/>
  <c r="K59" i="1"/>
  <c r="P43" i="1"/>
  <c r="Q43" i="1" s="1"/>
  <c r="M43" i="1"/>
  <c r="M75" i="1"/>
  <c r="S75" i="1"/>
  <c r="T75" i="1" s="1"/>
  <c r="M45" i="1"/>
  <c r="Q41" i="1"/>
  <c r="Q87" i="1"/>
  <c r="S87" i="1"/>
  <c r="T87" i="1" s="1"/>
  <c r="Q58" i="1" l="1"/>
  <c r="P45" i="1"/>
  <c r="M59" i="1"/>
  <c r="K60" i="1"/>
  <c r="M60" i="1" s="1"/>
  <c r="P59" i="1"/>
  <c r="Q59" i="1" s="1"/>
  <c r="Q45" i="1"/>
  <c r="M70" i="1"/>
  <c r="K77" i="1"/>
  <c r="S70" i="1"/>
  <c r="T70" i="1" s="1"/>
  <c r="P60" i="1" l="1"/>
  <c r="Q60" i="1" s="1"/>
  <c r="M77" i="1"/>
  <c r="S77" i="1"/>
  <c r="T77" i="1" s="1"/>
</calcChain>
</file>

<file path=xl/sharedStrings.xml><?xml version="1.0" encoding="utf-8"?>
<sst xmlns="http://schemas.openxmlformats.org/spreadsheetml/2006/main" count="185" uniqueCount="105">
  <si>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</si>
  <si>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</si>
  <si>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</si>
  <si>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</si>
  <si>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</si>
  <si>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</si>
  <si>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</si>
  <si>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</si>
  <si>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</si>
  <si>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</si>
  <si>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</si>
  <si>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</si>
  <si>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</si>
  <si>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</si>
  <si>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</si>
  <si>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</si>
  <si>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</si>
  <si>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</si>
  <si>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</si>
  <si>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</si>
  <si>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</si>
  <si>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</si>
  <si>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</si>
  <si>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</si>
  <si>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</si>
  <si>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</si>
  <si>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</si>
  <si>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</si>
  <si>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</si>
  <si>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</si>
  <si>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</si>
  <si>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</si>
  <si>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</si>
  <si>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</si>
  <si>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</si>
  <si>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</si>
  <si>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</si>
  <si>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</si>
  <si>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</si>
  <si>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</si>
  <si>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</si>
  <si>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</si>
  <si>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</si>
  <si>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</si>
  <si>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</si>
  <si>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</si>
  <si>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</si>
  <si>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</si>
  <si>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</si>
  <si>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</si>
  <si>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</si>
  <si>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</si>
  <si>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</si>
  <si>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</si>
  <si>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</si>
  <si>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</si>
  <si>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</si>
  <si>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</si>
  <si>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</si>
  <si>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</si>
  <si>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</si>
  <si>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Заступник директора департаменту інфраструктури міста - начальник управління житлової політики і майна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</si>
  <si>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</si>
  <si>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</si>
  <si>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</si>
  <si>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</si>
  <si>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</si>
  <si>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</si>
  <si>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якості</t>
  </si>
  <si>
    <t>рішення сесії міської ради</t>
  </si>
  <si>
    <t xml:space="preserve">Начальник відділу бухгалтерського обліку та звітності - головний бухгалтер </t>
  </si>
  <si>
    <t>Лариса ТУЗ</t>
  </si>
  <si>
    <t>відс.</t>
  </si>
  <si>
    <t>2256400000</t>
  </si>
  <si>
    <t xml:space="preserve">Внески до статутного капіталу суб’єктів господарювання </t>
  </si>
  <si>
    <t>0490</t>
  </si>
  <si>
    <t>7670</t>
  </si>
  <si>
    <t>Створення умов для сталого функціонування комунальних підприємств та надання послуг населенню</t>
  </si>
  <si>
    <t>Підтримка підприємств  комунальної форми власності</t>
  </si>
  <si>
    <t>Завдання 1. Поповнення статутного капіталу для функціонування комунального підприємства "Елеватор"</t>
  </si>
  <si>
    <t>Завдання 2. Поповнення статутного капіталу для функціонування комунального підприємства "Агенція муніципальної нерухомості"</t>
  </si>
  <si>
    <t>Внески до статутного капіталу комунального підприємства "Елеватор"</t>
  </si>
  <si>
    <t>Внески до статутного капіталу комунального підприємства "Агенція муніципальної нерухомості"</t>
  </si>
  <si>
    <t>Програма підтримки та розвитку комунального підприємства «Елеватор» Хмельницької міської ради на 2023 – 2027 роки</t>
  </si>
  <si>
    <t>обсяг видатків, в т. ч.:</t>
  </si>
  <si>
    <t>локальний кошторис</t>
  </si>
  <si>
    <t>кількість приміщень, що планується відремонтувати</t>
  </si>
  <si>
    <t>лист-звернення</t>
  </si>
  <si>
    <t>витрати на капітальний ремонт приміщення</t>
  </si>
  <si>
    <t xml:space="preserve">співвідношення суми поповнення статутного капіталу до розміру статутного капіталу на початок року </t>
  </si>
  <si>
    <t xml:space="preserve">кількість об'єктів, в яких планується здійснити капітальний ремонт </t>
  </si>
  <si>
    <t>середні витрати на капітальний ремонт 1 об'єкту</t>
  </si>
  <si>
    <t>Капітальний ремонт (проведення опалення) офісного приміщення КП "Елеватор» за адресою вул. Травнева, 7/1 селища Богданівці Хмельницького району</t>
  </si>
  <si>
    <t>Капітальний ремонт будівлі торгівельного центру «Дитячий Світ» за адресою: м. Хмельницький, вул. Проскурівська, буд. 4/3, в тому числі допоміжних та технічних приміщень, системи опалення, вентиляції, водопостачання та водовідведення, пожежної сигналізації та пожежогасіння. І черга (корегування)</t>
  </si>
  <si>
    <t xml:space="preserve">обсяг видатків на капітальний ремонт оіфсного приміщення </t>
  </si>
  <si>
    <t>обсяг видатків на капітальний ремонт будівлі торгівельного центру «Дитячий Світ» за адресою: м. Хмельницький, вул. Проскурівська, буд. 4/3, в тому числі допоміжних та технічних приміщень, системи опалення, вентиляції, водопостачання та водовідведення, пожежної сигналізації та пожежогасіння. І черга (корегування)</t>
  </si>
  <si>
    <t>Пояснення: п. 2 - роботи виконані, відхилення в показниках відсутні</t>
  </si>
  <si>
    <t>Пояснення: рожбіжності відсутні</t>
  </si>
  <si>
    <t>Пояснення: в зв'язку із економією коштів.</t>
  </si>
  <si>
    <t>Пояснення: виникла економія коштів.</t>
  </si>
  <si>
    <t>місцевого бюджету на 01.01.2025 року</t>
  </si>
  <si>
    <t>Виконання бюджетної програми становить  91 % до затверджених призначень в 2024 р.  в зв'язку із економією коштів, роботи виконані.</t>
  </si>
  <si>
    <t>9.3. Аналіз стану виконання результативних показників: по завданню 1 результативні показники виконані, по завданню 2 результативні показники виконані.</t>
  </si>
  <si>
    <t>Пояснення: п. 1 -  в зв'язку з економією коштів</t>
  </si>
  <si>
    <r>
      <t>Пояснення: п. 1- економія коштів</t>
    </r>
    <r>
      <rPr>
        <sz val="12"/>
        <color indexed="10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</si>
</sst>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21">
    <xf numFmtId="0" fontId="0" fillId="0" borderId="0" xfId="0"/>
    <xf numFmtId="0" fontId="3" fillId="0" borderId="0" xfId="4" applyFont="1" applyAlignment="1"/>
    <xf numFmtId="0" fontId="4" fillId="0" borderId="0" xfId="0" applyFont="1" applyAlignment="1">
      <alignment horizontal="left"/>
    </xf>
    <xf numFmtId="0" fontId="2" fillId="0" borderId="0" xfId="3" applyFont="1" applyAlignme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4" applyFont="1" applyFill="1" applyBorder="1" applyAlignment="1" applyProtection="1">
      <alignment horizontal="left" wrapText="1"/>
    </xf>
    <xf numFmtId="0" fontId="2" fillId="0" borderId="0" xfId="4" applyFont="1" applyFill="1" applyBorder="1" applyAlignment="1" applyProtection="1">
      <alignment wrapText="1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0" xfId="4" applyFont="1"/>
    <xf numFmtId="0" fontId="9" fillId="0" borderId="0" xfId="0" applyFont="1" applyBorder="1"/>
    <xf numFmtId="0" fontId="1" fillId="0" borderId="0" xfId="4"/>
    <xf numFmtId="0" fontId="0" fillId="0" borderId="0" xfId="0" applyAlignment="1">
      <alignment horizontal="left"/>
    </xf>
    <xf numFmtId="0" fontId="2" fillId="0" borderId="0" xfId="3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3" applyFont="1" applyBorder="1" applyAlignment="1"/>
    <xf numFmtId="0" fontId="0" fillId="0" borderId="0" xfId="0" applyBorder="1" applyAlignment="1">
      <alignment horizontal="left"/>
    </xf>
    <xf numFmtId="0" fontId="2" fillId="0" borderId="0" xfId="3" applyFont="1" applyBorder="1" applyAlignment="1">
      <alignment vertical="center" wrapText="1"/>
    </xf>
    <xf numFmtId="0" fontId="2" fillId="0" borderId="1" xfId="4" applyFont="1" applyBorder="1"/>
    <xf numFmtId="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0" fontId="10" fillId="0" borderId="0" xfId="0" applyFont="1" applyAlignment="1"/>
    <xf numFmtId="0" fontId="8" fillId="0" borderId="0" xfId="4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3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182" fontId="10" fillId="0" borderId="0" xfId="0" applyNumberFormat="1" applyFont="1"/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3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2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2" fillId="2" borderId="0" xfId="1" applyFont="1" applyFill="1" applyBorder="1" applyAlignment="1">
      <alignment vertical="center" wrapText="1"/>
    </xf>
    <xf numFmtId="0" fontId="20" fillId="0" borderId="0" xfId="0" applyFont="1"/>
    <xf numFmtId="0" fontId="21" fillId="2" borderId="0" xfId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0" fillId="0" borderId="0" xfId="0" applyNumberFormat="1" applyFont="1"/>
    <xf numFmtId="0" fontId="2" fillId="3" borderId="0" xfId="2" applyFont="1" applyFill="1" applyAlignment="1"/>
    <xf numFmtId="0" fontId="14" fillId="0" borderId="9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/>
    </xf>
    <xf numFmtId="0" fontId="8" fillId="0" borderId="4" xfId="3" applyFont="1" applyFill="1" applyBorder="1" applyAlignment="1">
      <alignment vertical="center" wrapText="1"/>
    </xf>
    <xf numFmtId="0" fontId="8" fillId="0" borderId="5" xfId="3" applyFont="1" applyFill="1" applyBorder="1" applyAlignment="1">
      <alignment vertical="center" wrapText="1"/>
    </xf>
    <xf numFmtId="0" fontId="8" fillId="0" borderId="6" xfId="3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4" fontId="4" fillId="0" borderId="0" xfId="4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2" fillId="0" borderId="1" xfId="4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/>
    </xf>
    <xf numFmtId="0" fontId="4" fillId="0" borderId="3" xfId="4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7" fillId="0" borderId="2" xfId="3" applyFont="1" applyBorder="1" applyAlignment="1">
      <alignment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2" fillId="0" borderId="0" xfId="4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center"/>
    </xf>
    <xf numFmtId="2" fontId="4" fillId="0" borderId="0" xfId="4" applyNumberFormat="1" applyFont="1" applyBorder="1" applyAlignment="1">
      <alignment horizontal="center" vertical="top" wrapText="1"/>
    </xf>
    <xf numFmtId="0" fontId="4" fillId="0" borderId="0" xfId="4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/>
    </xf>
    <xf numFmtId="0" fontId="2" fillId="0" borderId="0" xfId="3" applyFont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wrapText="1"/>
    </xf>
    <xf numFmtId="0" fontId="17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</cellXfs>
  <cellStyles count="5">
    <cellStyle name="Звичайний" xfId="0" builtinId="0"/>
    <cellStyle name="Звичайний 2 2" xfId="1"/>
    <cellStyle name="Обычный_Лист1" xfId="2"/>
    <cellStyle name="Обычный_Паспорт_Звіт 2012 остання сесія 2" xfId="3"/>
    <cellStyle name="Обычный_Шаблон паспорта" xfId="4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tabSelected="1" view="pageBreakPreview" zoomScaleNormal="100" zoomScaleSheetLayoutView="100" workbookViewId="0">
      <selection activeCell="B44" sqref="B44:E44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" style="4" customWidth="1"/>
    <col min="4" max="4" width="9.140625" style="4"/>
    <col min="5" max="5" width="7.140625" style="4" customWidth="1"/>
    <col min="6" max="6" width="10" style="4" customWidth="1"/>
    <col min="7" max="7" width="13.7109375" style="4" customWidth="1"/>
    <col min="8" max="8" width="13" style="4" customWidth="1"/>
    <col min="9" max="9" width="5.85546875" style="4" customWidth="1"/>
    <col min="10" max="10" width="6" style="4" customWidth="1"/>
    <col min="11" max="11" width="8" style="4" customWidth="1"/>
    <col min="12" max="12" width="8.140625" style="4" customWidth="1"/>
    <col min="13" max="13" width="9.140625" style="4"/>
    <col min="14" max="14" width="6.140625" style="4" customWidth="1"/>
    <col min="15" max="15" width="15" style="4" customWidth="1"/>
    <col min="16" max="16" width="13.5703125" style="4" customWidth="1"/>
    <col min="17" max="17" width="14.140625" style="4" customWidth="1"/>
    <col min="18" max="18" width="12.7109375" style="4" customWidth="1"/>
    <col min="19" max="19" width="12" style="4" customWidth="1"/>
    <col min="20" max="20" width="12.140625" style="4" customWidth="1"/>
    <col min="21" max="16384" width="9.140625" style="4"/>
  </cols>
  <sheetData>
    <row r="1" spans="1:20" x14ac:dyDescent="0.25">
      <c r="M1" s="1" t="s">
        <v>6</v>
      </c>
    </row>
    <row r="2" spans="1:20" x14ac:dyDescent="0.25">
      <c r="M2" s="1" t="s">
        <v>3</v>
      </c>
    </row>
    <row r="3" spans="1:20" x14ac:dyDescent="0.25">
      <c r="M3" s="1" t="s">
        <v>4</v>
      </c>
    </row>
    <row r="4" spans="1:20" x14ac:dyDescent="0.25">
      <c r="M4" s="2" t="s">
        <v>5</v>
      </c>
    </row>
    <row r="5" spans="1:20" x14ac:dyDescent="0.25">
      <c r="M5" s="2" t="s">
        <v>64</v>
      </c>
    </row>
    <row r="7" spans="1:20" ht="9" customHeight="1" x14ac:dyDescent="0.25"/>
    <row r="8" spans="1:20" x14ac:dyDescent="0.25">
      <c r="G8" s="20"/>
      <c r="H8" s="21"/>
      <c r="I8" s="21"/>
      <c r="J8" s="22" t="s">
        <v>27</v>
      </c>
      <c r="K8" s="21"/>
      <c r="M8" s="21"/>
      <c r="N8" s="21"/>
      <c r="O8" s="20"/>
    </row>
    <row r="9" spans="1:20" ht="15.75" x14ac:dyDescent="0.25">
      <c r="F9" s="19"/>
      <c r="G9" s="179" t="s">
        <v>28</v>
      </c>
      <c r="H9" s="179"/>
      <c r="I9" s="179"/>
      <c r="J9" s="179"/>
      <c r="K9" s="179"/>
      <c r="L9" s="179"/>
      <c r="M9" s="179"/>
      <c r="N9" s="19"/>
      <c r="O9" s="19"/>
    </row>
    <row r="10" spans="1:20" ht="15.75" x14ac:dyDescent="0.25">
      <c r="F10" s="19"/>
      <c r="G10" s="179" t="s">
        <v>100</v>
      </c>
      <c r="H10" s="179"/>
      <c r="I10" s="179"/>
      <c r="J10" s="179"/>
      <c r="K10" s="179"/>
      <c r="L10" s="179"/>
      <c r="M10" s="179"/>
      <c r="N10" s="19"/>
      <c r="O10" s="20"/>
    </row>
    <row r="13" spans="1:20" ht="15.75" x14ac:dyDescent="0.25">
      <c r="A13" s="39" t="s">
        <v>0</v>
      </c>
      <c r="B13" s="155">
        <v>1200000</v>
      </c>
      <c r="C13" s="155"/>
      <c r="E13" s="5"/>
      <c r="F13" s="155" t="s">
        <v>53</v>
      </c>
      <c r="G13" s="155"/>
      <c r="H13" s="155"/>
      <c r="I13" s="155"/>
      <c r="J13" s="155"/>
      <c r="K13" s="155"/>
      <c r="L13" s="155"/>
      <c r="M13" s="155"/>
      <c r="S13" s="153" t="s">
        <v>54</v>
      </c>
      <c r="T13" s="153"/>
    </row>
    <row r="14" spans="1:20" ht="40.5" customHeight="1" x14ac:dyDescent="0.25">
      <c r="A14" s="39"/>
      <c r="B14" s="158" t="s">
        <v>44</v>
      </c>
      <c r="C14" s="158"/>
      <c r="E14" s="41"/>
      <c r="F14" s="156" t="s">
        <v>49</v>
      </c>
      <c r="G14" s="156"/>
      <c r="H14" s="156"/>
      <c r="I14" s="156"/>
      <c r="J14" s="156"/>
      <c r="K14" s="156"/>
      <c r="L14" s="156"/>
      <c r="S14" s="152" t="s">
        <v>47</v>
      </c>
      <c r="T14" s="152"/>
    </row>
    <row r="15" spans="1:20" x14ac:dyDescent="0.25">
      <c r="A15" s="39"/>
      <c r="B15" s="50"/>
      <c r="C15" s="20"/>
      <c r="S15" s="40"/>
    </row>
    <row r="16" spans="1:20" ht="15.75" x14ac:dyDescent="0.25">
      <c r="A16" s="39" t="s">
        <v>1</v>
      </c>
      <c r="B16" s="155">
        <v>1210000</v>
      </c>
      <c r="C16" s="155"/>
      <c r="E16" s="5"/>
      <c r="F16" s="155" t="s">
        <v>53</v>
      </c>
      <c r="G16" s="155"/>
      <c r="H16" s="155"/>
      <c r="I16" s="155"/>
      <c r="J16" s="155"/>
      <c r="K16" s="155"/>
      <c r="L16" s="155"/>
      <c r="M16" s="155"/>
      <c r="S16" s="153" t="s">
        <v>54</v>
      </c>
      <c r="T16" s="153"/>
    </row>
    <row r="17" spans="1:25" ht="42" customHeight="1" x14ac:dyDescent="0.25">
      <c r="A17" s="39"/>
      <c r="B17" s="158" t="s">
        <v>44</v>
      </c>
      <c r="C17" s="158"/>
      <c r="E17" s="42"/>
      <c r="F17" s="154" t="s">
        <v>52</v>
      </c>
      <c r="G17" s="154"/>
      <c r="H17" s="154"/>
      <c r="I17" s="154"/>
      <c r="J17" s="154"/>
      <c r="K17" s="154"/>
      <c r="L17" s="154"/>
      <c r="S17" s="152" t="s">
        <v>47</v>
      </c>
      <c r="T17" s="152"/>
    </row>
    <row r="18" spans="1:25" x14ac:dyDescent="0.25">
      <c r="A18" s="39"/>
      <c r="B18" s="50"/>
      <c r="C18" s="20"/>
      <c r="S18" s="40"/>
    </row>
    <row r="19" spans="1:25" ht="18" customHeight="1" x14ac:dyDescent="0.25">
      <c r="A19" s="39" t="s">
        <v>2</v>
      </c>
      <c r="B19" s="155">
        <v>1217670</v>
      </c>
      <c r="C19" s="155"/>
      <c r="E19" s="146" t="s">
        <v>76</v>
      </c>
      <c r="F19" s="146"/>
      <c r="G19" s="146" t="s">
        <v>75</v>
      </c>
      <c r="H19" s="146"/>
      <c r="I19" s="7"/>
      <c r="J19" s="181" t="s">
        <v>74</v>
      </c>
      <c r="K19" s="181"/>
      <c r="L19" s="181"/>
      <c r="M19" s="181"/>
      <c r="N19" s="181"/>
      <c r="O19" s="181"/>
      <c r="P19" s="181"/>
      <c r="Q19" s="181"/>
      <c r="S19" s="157" t="s">
        <v>73</v>
      </c>
      <c r="T19" s="157"/>
    </row>
    <row r="20" spans="1:25" ht="81.75" customHeight="1" x14ac:dyDescent="0.25">
      <c r="A20" s="39"/>
      <c r="B20" s="158" t="s">
        <v>44</v>
      </c>
      <c r="C20" s="158"/>
      <c r="E20" s="182" t="s">
        <v>45</v>
      </c>
      <c r="F20" s="182"/>
      <c r="G20" s="183" t="s">
        <v>46</v>
      </c>
      <c r="H20" s="183"/>
      <c r="I20" s="43"/>
      <c r="J20" s="137" t="s">
        <v>50</v>
      </c>
      <c r="K20" s="137"/>
      <c r="L20" s="137"/>
      <c r="M20" s="137"/>
      <c r="N20" s="137"/>
      <c r="O20" s="137"/>
      <c r="P20" s="137"/>
      <c r="Q20" s="137"/>
      <c r="S20" s="152" t="s">
        <v>48</v>
      </c>
      <c r="T20" s="152"/>
    </row>
    <row r="21" spans="1:25" x14ac:dyDescent="0.25">
      <c r="A21" s="39"/>
    </row>
    <row r="22" spans="1:25" ht="15.75" x14ac:dyDescent="0.25">
      <c r="A22" s="40" t="s">
        <v>29</v>
      </c>
      <c r="B22" s="180" t="s">
        <v>30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24"/>
      <c r="S22" s="24"/>
      <c r="T22" s="24"/>
      <c r="U22" s="24"/>
      <c r="V22" s="28"/>
      <c r="W22" s="28"/>
      <c r="X22" s="7"/>
      <c r="Y22" s="7"/>
    </row>
    <row r="23" spans="1:25" ht="10.5" customHeight="1" x14ac:dyDescent="0.25">
      <c r="A23" s="2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8"/>
      <c r="W23" s="28"/>
      <c r="X23" s="7"/>
      <c r="Y23" s="7"/>
    </row>
    <row r="24" spans="1:25" ht="18" customHeight="1" x14ac:dyDescent="0.25">
      <c r="A24" s="20"/>
      <c r="B24" s="25" t="s">
        <v>14</v>
      </c>
      <c r="C24" s="184" t="s">
        <v>31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36"/>
      <c r="S24" s="36"/>
      <c r="T24" s="36"/>
      <c r="U24" s="36"/>
      <c r="V24" s="36"/>
      <c r="W24" s="36"/>
      <c r="X24" s="7"/>
      <c r="Y24" s="7"/>
    </row>
    <row r="25" spans="1:25" ht="18" customHeight="1" x14ac:dyDescent="0.25">
      <c r="A25" s="20"/>
      <c r="B25" s="25">
        <v>1</v>
      </c>
      <c r="C25" s="191" t="s">
        <v>77</v>
      </c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36"/>
      <c r="S25" s="36"/>
      <c r="T25" s="36"/>
      <c r="U25" s="36"/>
      <c r="V25" s="36"/>
      <c r="W25" s="36"/>
      <c r="X25" s="7"/>
      <c r="Y25" s="7"/>
    </row>
    <row r="26" spans="1:2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8"/>
      <c r="S26" s="28"/>
      <c r="T26" s="28"/>
      <c r="U26" s="28"/>
      <c r="V26" s="28"/>
      <c r="W26" s="28"/>
      <c r="X26" s="7"/>
      <c r="Y26" s="7"/>
    </row>
    <row r="27" spans="1:25" ht="18.75" customHeight="1" x14ac:dyDescent="0.25">
      <c r="A27" s="26" t="s">
        <v>32</v>
      </c>
      <c r="B27" s="27" t="s">
        <v>33</v>
      </c>
      <c r="C27" s="27"/>
      <c r="D27" s="27"/>
      <c r="E27" s="37" t="s">
        <v>78</v>
      </c>
      <c r="F27" s="37"/>
      <c r="G27" s="37"/>
      <c r="H27" s="37"/>
      <c r="I27" s="18"/>
      <c r="J27" s="18"/>
      <c r="K27" s="18"/>
      <c r="L27" s="18"/>
      <c r="M27" s="18"/>
      <c r="N27" s="18"/>
      <c r="O27" s="18"/>
      <c r="P27" s="18"/>
      <c r="Q27" s="18"/>
      <c r="R27" s="28"/>
      <c r="S27" s="28"/>
      <c r="T27" s="28"/>
      <c r="U27" s="28"/>
      <c r="V27" s="28"/>
      <c r="W27" s="28"/>
      <c r="X27" s="7"/>
      <c r="Y27" s="7"/>
    </row>
    <row r="28" spans="1:2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8"/>
      <c r="S28" s="28"/>
      <c r="T28" s="28"/>
      <c r="U28" s="28"/>
      <c r="V28" s="28"/>
      <c r="W28" s="28"/>
      <c r="X28" s="7"/>
    </row>
    <row r="29" spans="1:25" ht="18.75" customHeight="1" x14ac:dyDescent="0.25">
      <c r="A29" s="26" t="s">
        <v>12</v>
      </c>
      <c r="B29" s="3" t="s">
        <v>34</v>
      </c>
      <c r="C29" s="2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4"/>
      <c r="S29" s="35"/>
      <c r="T29" s="35"/>
      <c r="U29" s="35"/>
      <c r="V29" s="28"/>
      <c r="W29" s="28"/>
      <c r="X29" s="7"/>
    </row>
    <row r="30" spans="1:25" ht="8.2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5"/>
      <c r="S30" s="35"/>
      <c r="T30" s="35"/>
      <c r="U30" s="35"/>
      <c r="V30" s="28"/>
      <c r="W30" s="28"/>
      <c r="X30" s="7"/>
    </row>
    <row r="31" spans="1:25" ht="18" customHeight="1" x14ac:dyDescent="0.25">
      <c r="A31" s="31"/>
      <c r="B31" s="25" t="s">
        <v>14</v>
      </c>
      <c r="C31" s="184" t="s">
        <v>35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36"/>
      <c r="S31" s="36"/>
      <c r="T31" s="36"/>
      <c r="U31" s="36"/>
      <c r="V31" s="36"/>
      <c r="W31" s="36"/>
      <c r="X31" s="7"/>
    </row>
    <row r="32" spans="1:25" ht="18" customHeight="1" x14ac:dyDescent="0.25">
      <c r="A32" s="31"/>
      <c r="B32" s="25">
        <v>1</v>
      </c>
      <c r="C32" s="169" t="s">
        <v>79</v>
      </c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1"/>
      <c r="R32" s="36"/>
      <c r="S32" s="36"/>
      <c r="T32" s="36"/>
      <c r="U32" s="36"/>
      <c r="V32" s="36"/>
      <c r="W32" s="36"/>
      <c r="X32" s="7"/>
    </row>
    <row r="33" spans="1:47" ht="18" customHeight="1" x14ac:dyDescent="0.25">
      <c r="A33" s="31"/>
      <c r="B33" s="25">
        <v>2</v>
      </c>
      <c r="C33" s="169" t="s">
        <v>80</v>
      </c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36"/>
      <c r="S33" s="36"/>
      <c r="T33" s="36"/>
      <c r="U33" s="36"/>
      <c r="V33" s="36"/>
      <c r="W33" s="36"/>
      <c r="X33" s="7"/>
    </row>
    <row r="34" spans="1:47" ht="9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8"/>
      <c r="S34" s="28"/>
      <c r="T34" s="28"/>
      <c r="U34" s="28"/>
      <c r="V34" s="32"/>
      <c r="W34" s="28"/>
      <c r="X34" s="7"/>
    </row>
    <row r="35" spans="1:47" s="20" customFormat="1" ht="15.75" x14ac:dyDescent="0.25">
      <c r="A35" s="20" t="s">
        <v>15</v>
      </c>
      <c r="B35" s="33" t="s">
        <v>36</v>
      </c>
    </row>
    <row r="36" spans="1:47" s="20" customFormat="1" ht="15.75" x14ac:dyDescent="0.25">
      <c r="A36" s="51" t="s">
        <v>55</v>
      </c>
      <c r="B36" s="33"/>
      <c r="U36" s="52"/>
      <c r="V36" s="52"/>
    </row>
    <row r="37" spans="1:47" ht="15.75" x14ac:dyDescent="0.25">
      <c r="B37" s="3"/>
      <c r="Q37" s="20" t="s">
        <v>42</v>
      </c>
    </row>
    <row r="38" spans="1:47" ht="31.5" customHeight="1" x14ac:dyDescent="0.25">
      <c r="A38" s="172" t="s">
        <v>14</v>
      </c>
      <c r="B38" s="185" t="s">
        <v>65</v>
      </c>
      <c r="C38" s="186"/>
      <c r="D38" s="186"/>
      <c r="E38" s="187"/>
      <c r="F38" s="140" t="s">
        <v>10</v>
      </c>
      <c r="G38" s="140"/>
      <c r="H38" s="140"/>
      <c r="I38" s="151" t="s">
        <v>37</v>
      </c>
      <c r="J38" s="140"/>
      <c r="K38" s="140"/>
      <c r="L38" s="140"/>
      <c r="M38" s="140"/>
      <c r="N38" s="140"/>
      <c r="O38" s="151" t="s">
        <v>11</v>
      </c>
      <c r="P38" s="140"/>
      <c r="Q38" s="140"/>
      <c r="R38" s="7"/>
    </row>
    <row r="39" spans="1:47" ht="30" x14ac:dyDescent="0.25">
      <c r="A39" s="173"/>
      <c r="B39" s="188"/>
      <c r="C39" s="189"/>
      <c r="D39" s="189"/>
      <c r="E39" s="190"/>
      <c r="F39" s="6" t="s">
        <v>7</v>
      </c>
      <c r="G39" s="6" t="s">
        <v>8</v>
      </c>
      <c r="H39" s="6" t="s">
        <v>9</v>
      </c>
      <c r="I39" s="140" t="s">
        <v>7</v>
      </c>
      <c r="J39" s="140"/>
      <c r="K39" s="144" t="s">
        <v>8</v>
      </c>
      <c r="L39" s="145"/>
      <c r="M39" s="140" t="s">
        <v>9</v>
      </c>
      <c r="N39" s="140"/>
      <c r="O39" s="8" t="s">
        <v>7</v>
      </c>
      <c r="P39" s="6" t="s">
        <v>8</v>
      </c>
      <c r="Q39" s="6" t="s">
        <v>9</v>
      </c>
      <c r="R39" s="7"/>
    </row>
    <row r="40" spans="1:47" x14ac:dyDescent="0.25">
      <c r="A40" s="13">
        <v>1</v>
      </c>
      <c r="B40" s="140">
        <v>2</v>
      </c>
      <c r="C40" s="140"/>
      <c r="D40" s="140"/>
      <c r="E40" s="140"/>
      <c r="F40" s="6">
        <v>3</v>
      </c>
      <c r="G40" s="6">
        <v>4</v>
      </c>
      <c r="H40" s="6">
        <v>5</v>
      </c>
      <c r="I40" s="140">
        <v>6</v>
      </c>
      <c r="J40" s="140"/>
      <c r="K40" s="144">
        <v>7</v>
      </c>
      <c r="L40" s="145"/>
      <c r="M40" s="144">
        <v>8</v>
      </c>
      <c r="N40" s="145"/>
      <c r="O40" s="6">
        <v>9</v>
      </c>
      <c r="P40" s="6">
        <v>10</v>
      </c>
      <c r="Q40" s="6">
        <v>11</v>
      </c>
      <c r="R40" s="10"/>
    </row>
    <row r="41" spans="1:47" ht="51.75" customHeight="1" x14ac:dyDescent="0.25">
      <c r="A41" s="63">
        <v>1</v>
      </c>
      <c r="B41" s="168" t="s">
        <v>81</v>
      </c>
      <c r="C41" s="168"/>
      <c r="D41" s="168"/>
      <c r="E41" s="168"/>
      <c r="F41" s="77"/>
      <c r="G41" s="77">
        <f>SUM(G42:G42)</f>
        <v>300000</v>
      </c>
      <c r="H41" s="77">
        <f>F41+G41</f>
        <v>300000</v>
      </c>
      <c r="I41" s="150"/>
      <c r="J41" s="150"/>
      <c r="K41" s="150">
        <f>SUM(K42:K42)</f>
        <v>156784.82</v>
      </c>
      <c r="L41" s="150">
        <f>SUM(L42:L42)</f>
        <v>0</v>
      </c>
      <c r="M41" s="150">
        <f>I41+K41</f>
        <v>156784.82</v>
      </c>
      <c r="N41" s="150"/>
      <c r="O41" s="77"/>
      <c r="P41" s="77">
        <f>K41-G41</f>
        <v>-143215.18</v>
      </c>
      <c r="Q41" s="77">
        <f>O41+P41</f>
        <v>-143215.18</v>
      </c>
      <c r="R41" s="7"/>
    </row>
    <row r="42" spans="1:47" ht="85.5" customHeight="1" x14ac:dyDescent="0.25">
      <c r="A42" s="16"/>
      <c r="B42" s="169" t="s">
        <v>92</v>
      </c>
      <c r="C42" s="170"/>
      <c r="D42" s="170"/>
      <c r="E42" s="171"/>
      <c r="F42" s="78"/>
      <c r="G42" s="78">
        <v>300000</v>
      </c>
      <c r="H42" s="78">
        <f>F42+G42</f>
        <v>300000</v>
      </c>
      <c r="I42" s="199"/>
      <c r="J42" s="200"/>
      <c r="K42" s="199">
        <f>P71</f>
        <v>156784.82</v>
      </c>
      <c r="L42" s="200"/>
      <c r="M42" s="143">
        <f>I42+K42</f>
        <v>156784.82</v>
      </c>
      <c r="N42" s="143"/>
      <c r="O42" s="78"/>
      <c r="P42" s="78">
        <f>K42-G42</f>
        <v>-143215.18</v>
      </c>
      <c r="Q42" s="78">
        <f>O42+P42</f>
        <v>-143215.18</v>
      </c>
      <c r="R42" s="7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"/>
    </row>
    <row r="43" spans="1:47" ht="53.25" customHeight="1" x14ac:dyDescent="0.25">
      <c r="A43" s="63">
        <v>2</v>
      </c>
      <c r="B43" s="147" t="s">
        <v>82</v>
      </c>
      <c r="C43" s="148"/>
      <c r="D43" s="148"/>
      <c r="E43" s="149"/>
      <c r="F43" s="77"/>
      <c r="G43" s="77">
        <f>SUM(G44:G44)</f>
        <v>1250473.1499999999</v>
      </c>
      <c r="H43" s="77">
        <f>F43+G43</f>
        <v>1250473.1499999999</v>
      </c>
      <c r="I43" s="150"/>
      <c r="J43" s="150"/>
      <c r="K43" s="150">
        <f>SUM(K44:K44)</f>
        <v>1250473.1499999999</v>
      </c>
      <c r="L43" s="150">
        <f>SUM(L44:L44)</f>
        <v>0</v>
      </c>
      <c r="M43" s="150">
        <f>I43+K43</f>
        <v>1250473.1499999999</v>
      </c>
      <c r="N43" s="150"/>
      <c r="O43" s="77"/>
      <c r="P43" s="77">
        <f>K43-G43</f>
        <v>0</v>
      </c>
      <c r="Q43" s="77">
        <f>O43+P43</f>
        <v>0</v>
      </c>
      <c r="R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48.5" customHeight="1" x14ac:dyDescent="0.25">
      <c r="A44" s="16"/>
      <c r="B44" s="201" t="s">
        <v>93</v>
      </c>
      <c r="C44" s="202"/>
      <c r="D44" s="202"/>
      <c r="E44" s="203"/>
      <c r="F44" s="78"/>
      <c r="G44" s="78">
        <v>1250473.1499999999</v>
      </c>
      <c r="H44" s="78">
        <f>F44+G44</f>
        <v>1250473.1499999999</v>
      </c>
      <c r="I44" s="199"/>
      <c r="J44" s="200"/>
      <c r="K44" s="199">
        <f>P80</f>
        <v>1250473.1499999999</v>
      </c>
      <c r="L44" s="200"/>
      <c r="M44" s="143">
        <f>I44+K44</f>
        <v>1250473.1499999999</v>
      </c>
      <c r="N44" s="143"/>
      <c r="O44" s="78"/>
      <c r="P44" s="78">
        <f>K44-G44</f>
        <v>0</v>
      </c>
      <c r="Q44" s="78">
        <f>O44+P44</f>
        <v>0</v>
      </c>
      <c r="R44" s="7"/>
      <c r="V44" s="76"/>
      <c r="W44" s="76"/>
      <c r="X44" s="76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"/>
    </row>
    <row r="45" spans="1:47" ht="18" customHeight="1" x14ac:dyDescent="0.25">
      <c r="A45" s="9"/>
      <c r="B45" s="165" t="s">
        <v>13</v>
      </c>
      <c r="C45" s="166"/>
      <c r="D45" s="166"/>
      <c r="E45" s="167"/>
      <c r="F45" s="78">
        <f>F41</f>
        <v>0</v>
      </c>
      <c r="G45" s="78">
        <f>G41+G43</f>
        <v>1550473.15</v>
      </c>
      <c r="H45" s="78">
        <f>H41+H43</f>
        <v>1550473.15</v>
      </c>
      <c r="I45" s="143">
        <f>I41</f>
        <v>0</v>
      </c>
      <c r="J45" s="143"/>
      <c r="K45" s="143">
        <f>K41+K43</f>
        <v>1407257.97</v>
      </c>
      <c r="L45" s="143"/>
      <c r="M45" s="143">
        <f>M41+M43</f>
        <v>1407257.97</v>
      </c>
      <c r="N45" s="143"/>
      <c r="O45" s="78">
        <f>O41</f>
        <v>0</v>
      </c>
      <c r="P45" s="78">
        <f>P41+P43</f>
        <v>-143215.18</v>
      </c>
      <c r="Q45" s="78">
        <f>Q41+Q43</f>
        <v>-143215.18</v>
      </c>
      <c r="V45" s="75">
        <f>K45/G45*100</f>
        <v>90.763130596618197</v>
      </c>
      <c r="W45" s="75"/>
      <c r="X45" s="75"/>
    </row>
    <row r="46" spans="1:47" ht="18" customHeight="1" x14ac:dyDescent="0.25">
      <c r="A46" s="7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V46" s="75"/>
      <c r="W46" s="75"/>
      <c r="X46" s="75"/>
    </row>
    <row r="47" spans="1:47" s="20" customFormat="1" ht="24.75" customHeight="1" x14ac:dyDescent="0.25">
      <c r="A47" s="53" t="s">
        <v>56</v>
      </c>
      <c r="B47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5"/>
      <c r="U47" s="52"/>
      <c r="V47" s="75"/>
      <c r="W47" s="75"/>
      <c r="X47" s="75"/>
    </row>
    <row r="48" spans="1:47" s="20" customFormat="1" ht="15.75" customHeight="1" x14ac:dyDescent="0.25">
      <c r="A48" s="53"/>
      <c r="B48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5"/>
      <c r="U48" s="52"/>
      <c r="V48" s="52"/>
    </row>
    <row r="49" spans="1:23" s="20" customFormat="1" ht="18.75" customHeight="1" x14ac:dyDescent="0.25">
      <c r="B49" s="56" t="s">
        <v>14</v>
      </c>
      <c r="C49" s="204" t="s">
        <v>57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6"/>
      <c r="S49" s="55"/>
      <c r="U49" s="52"/>
      <c r="V49" s="52"/>
    </row>
    <row r="50" spans="1:23" s="20" customFormat="1" ht="18.75" customHeight="1" x14ac:dyDescent="0.25">
      <c r="B50" s="56">
        <v>1</v>
      </c>
      <c r="C50" s="204">
        <v>2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6"/>
      <c r="S50" s="55"/>
      <c r="U50" s="52"/>
      <c r="V50" s="52"/>
    </row>
    <row r="51" spans="1:23" s="20" customFormat="1" ht="19.5" customHeight="1" x14ac:dyDescent="0.25">
      <c r="B51" s="57"/>
      <c r="C51" s="169" t="s">
        <v>99</v>
      </c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1"/>
      <c r="U51" s="52"/>
      <c r="V51" s="52"/>
    </row>
    <row r="52" spans="1:23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23" ht="15.75" x14ac:dyDescent="0.25">
      <c r="A53" s="44" t="s">
        <v>38</v>
      </c>
      <c r="B53" s="3" t="s">
        <v>51</v>
      </c>
    </row>
    <row r="54" spans="1:23" ht="15.75" x14ac:dyDescent="0.25">
      <c r="B54" s="3"/>
      <c r="Q54" s="20" t="s">
        <v>42</v>
      </c>
    </row>
    <row r="55" spans="1:23" ht="30.75" customHeight="1" x14ac:dyDescent="0.25">
      <c r="A55" s="172" t="s">
        <v>14</v>
      </c>
      <c r="B55" s="140" t="s">
        <v>16</v>
      </c>
      <c r="C55" s="140"/>
      <c r="D55" s="140"/>
      <c r="E55" s="140"/>
      <c r="F55" s="174" t="s">
        <v>10</v>
      </c>
      <c r="G55" s="175"/>
      <c r="H55" s="176"/>
      <c r="I55" s="140" t="s">
        <v>37</v>
      </c>
      <c r="J55" s="140"/>
      <c r="K55" s="140"/>
      <c r="L55" s="140"/>
      <c r="M55" s="140"/>
      <c r="N55" s="140"/>
      <c r="O55" s="140" t="s">
        <v>11</v>
      </c>
      <c r="P55" s="140"/>
      <c r="Q55" s="140"/>
    </row>
    <row r="56" spans="1:23" ht="33" customHeight="1" x14ac:dyDescent="0.25">
      <c r="A56" s="173"/>
      <c r="B56" s="140"/>
      <c r="C56" s="140"/>
      <c r="D56" s="140"/>
      <c r="E56" s="140"/>
      <c r="F56" s="6" t="s">
        <v>7</v>
      </c>
      <c r="G56" s="6" t="s">
        <v>8</v>
      </c>
      <c r="H56" s="6" t="s">
        <v>9</v>
      </c>
      <c r="I56" s="140" t="s">
        <v>7</v>
      </c>
      <c r="J56" s="140"/>
      <c r="K56" s="144" t="s">
        <v>8</v>
      </c>
      <c r="L56" s="145"/>
      <c r="M56" s="140" t="s">
        <v>9</v>
      </c>
      <c r="N56" s="140"/>
      <c r="O56" s="6" t="s">
        <v>7</v>
      </c>
      <c r="P56" s="6" t="s">
        <v>8</v>
      </c>
      <c r="Q56" s="6" t="s">
        <v>9</v>
      </c>
    </row>
    <row r="57" spans="1:23" ht="18" customHeight="1" x14ac:dyDescent="0.25">
      <c r="A57" s="13">
        <v>1</v>
      </c>
      <c r="B57" s="140">
        <v>2</v>
      </c>
      <c r="C57" s="140"/>
      <c r="D57" s="140"/>
      <c r="E57" s="140"/>
      <c r="F57" s="6">
        <v>3</v>
      </c>
      <c r="G57" s="6">
        <v>4</v>
      </c>
      <c r="H57" s="6">
        <v>5</v>
      </c>
      <c r="I57" s="140">
        <v>6</v>
      </c>
      <c r="J57" s="140"/>
      <c r="K57" s="144">
        <v>7</v>
      </c>
      <c r="L57" s="145"/>
      <c r="M57" s="144">
        <v>8</v>
      </c>
      <c r="N57" s="145"/>
      <c r="O57" s="6">
        <v>9</v>
      </c>
      <c r="P57" s="6">
        <v>10</v>
      </c>
      <c r="Q57" s="6">
        <v>11</v>
      </c>
    </row>
    <row r="58" spans="1:23" ht="65.25" customHeight="1" x14ac:dyDescent="0.25">
      <c r="A58" s="16">
        <v>1</v>
      </c>
      <c r="B58" s="159" t="s">
        <v>83</v>
      </c>
      <c r="C58" s="160"/>
      <c r="D58" s="160"/>
      <c r="E58" s="161"/>
      <c r="F58" s="15"/>
      <c r="G58" s="15">
        <f>G41</f>
        <v>300000</v>
      </c>
      <c r="H58" s="15">
        <f>F58+G58</f>
        <v>300000</v>
      </c>
      <c r="I58" s="138"/>
      <c r="J58" s="139"/>
      <c r="K58" s="138">
        <f>P71</f>
        <v>156784.82</v>
      </c>
      <c r="L58" s="139"/>
      <c r="M58" s="138">
        <f>I58+K58</f>
        <v>156784.82</v>
      </c>
      <c r="N58" s="139"/>
      <c r="O58" s="15"/>
      <c r="P58" s="15">
        <f>K58-G58</f>
        <v>-143215.18</v>
      </c>
      <c r="Q58" s="15">
        <f>O58+P58</f>
        <v>-143215.18</v>
      </c>
    </row>
    <row r="59" spans="1:23" ht="65.25" customHeight="1" x14ac:dyDescent="0.25">
      <c r="A59" s="16">
        <v>2</v>
      </c>
      <c r="B59" s="196" t="s">
        <v>67</v>
      </c>
      <c r="C59" s="197"/>
      <c r="D59" s="197"/>
      <c r="E59" s="198"/>
      <c r="F59" s="15"/>
      <c r="G59" s="15">
        <f>G43</f>
        <v>1250473.1499999999</v>
      </c>
      <c r="H59" s="15">
        <f>F59+G59</f>
        <v>1250473.1499999999</v>
      </c>
      <c r="I59" s="138"/>
      <c r="J59" s="139"/>
      <c r="K59" s="138">
        <f>K43</f>
        <v>1250473.1499999999</v>
      </c>
      <c r="L59" s="139"/>
      <c r="M59" s="138">
        <f>I59+K59</f>
        <v>1250473.1499999999</v>
      </c>
      <c r="N59" s="139"/>
      <c r="O59" s="15"/>
      <c r="P59" s="15">
        <f>K59-G59</f>
        <v>0</v>
      </c>
      <c r="Q59" s="15">
        <f>O59+P59</f>
        <v>0</v>
      </c>
    </row>
    <row r="60" spans="1:23" ht="27" customHeight="1" x14ac:dyDescent="0.25">
      <c r="A60" s="9"/>
      <c r="B60" s="194" t="s">
        <v>13</v>
      </c>
      <c r="C60" s="194"/>
      <c r="D60" s="194"/>
      <c r="E60" s="194"/>
      <c r="F60" s="38"/>
      <c r="G60" s="15">
        <f>G58+G59</f>
        <v>1550473.15</v>
      </c>
      <c r="H60" s="15">
        <f>F60+G60</f>
        <v>1550473.15</v>
      </c>
      <c r="I60" s="138"/>
      <c r="J60" s="138"/>
      <c r="K60" s="138">
        <f>K58+K59</f>
        <v>1407257.97</v>
      </c>
      <c r="L60" s="138"/>
      <c r="M60" s="138">
        <f>I60+K60</f>
        <v>1407257.97</v>
      </c>
      <c r="N60" s="139"/>
      <c r="O60" s="15"/>
      <c r="P60" s="15">
        <f>P58+P59</f>
        <v>-143215.18</v>
      </c>
      <c r="Q60" s="15">
        <f>O60+P60</f>
        <v>-143215.18</v>
      </c>
      <c r="V60" s="86"/>
      <c r="W60" s="49"/>
    </row>
    <row r="61" spans="1:23" ht="12" customHeight="1" x14ac:dyDescent="0.25"/>
    <row r="62" spans="1:23" ht="15.75" x14ac:dyDescent="0.25">
      <c r="A62" s="40" t="s">
        <v>40</v>
      </c>
      <c r="B62" s="45" t="s">
        <v>39</v>
      </c>
    </row>
    <row r="63" spans="1:23" s="20" customFormat="1" ht="15.75" x14ac:dyDescent="0.25">
      <c r="A63" s="195" t="s">
        <v>58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U63" s="52"/>
      <c r="V63" s="52"/>
    </row>
    <row r="64" spans="1:23" ht="10.5" customHeight="1" x14ac:dyDescent="0.25">
      <c r="B64" s="3"/>
    </row>
    <row r="65" spans="1:23" ht="48.75" customHeight="1" x14ac:dyDescent="0.25">
      <c r="A65" s="140" t="s">
        <v>14</v>
      </c>
      <c r="B65" s="140" t="s">
        <v>19</v>
      </c>
      <c r="C65" s="140"/>
      <c r="D65" s="140"/>
      <c r="E65" s="140"/>
      <c r="F65" s="140" t="s">
        <v>17</v>
      </c>
      <c r="G65" s="140" t="s">
        <v>18</v>
      </c>
      <c r="H65" s="140"/>
      <c r="I65" s="140" t="s">
        <v>10</v>
      </c>
      <c r="J65" s="140"/>
      <c r="K65" s="140"/>
      <c r="L65" s="140"/>
      <c r="M65" s="140"/>
      <c r="N65" s="140"/>
      <c r="O65" s="151" t="s">
        <v>41</v>
      </c>
      <c r="P65" s="140"/>
      <c r="Q65" s="140"/>
      <c r="R65" s="140" t="s">
        <v>11</v>
      </c>
      <c r="S65" s="140"/>
      <c r="T65" s="140"/>
    </row>
    <row r="66" spans="1:23" ht="32.25" customHeight="1" x14ac:dyDescent="0.25">
      <c r="A66" s="140"/>
      <c r="B66" s="140"/>
      <c r="C66" s="140"/>
      <c r="D66" s="140"/>
      <c r="E66" s="140"/>
      <c r="F66" s="140"/>
      <c r="G66" s="140"/>
      <c r="H66" s="140"/>
      <c r="I66" s="140" t="s">
        <v>7</v>
      </c>
      <c r="J66" s="140"/>
      <c r="K66" s="140" t="s">
        <v>8</v>
      </c>
      <c r="L66" s="140"/>
      <c r="M66" s="140" t="s">
        <v>9</v>
      </c>
      <c r="N66" s="140"/>
      <c r="O66" s="6" t="s">
        <v>7</v>
      </c>
      <c r="P66" s="6" t="s">
        <v>8</v>
      </c>
      <c r="Q66" s="6" t="s">
        <v>9</v>
      </c>
      <c r="R66" s="6" t="s">
        <v>7</v>
      </c>
      <c r="S66" s="6" t="s">
        <v>8</v>
      </c>
      <c r="T66" s="6" t="s">
        <v>9</v>
      </c>
    </row>
    <row r="67" spans="1:23" x14ac:dyDescent="0.25">
      <c r="A67" s="16">
        <v>1</v>
      </c>
      <c r="B67" s="141">
        <v>2</v>
      </c>
      <c r="C67" s="162"/>
      <c r="D67" s="162"/>
      <c r="E67" s="142"/>
      <c r="F67" s="16">
        <v>3</v>
      </c>
      <c r="G67" s="141">
        <v>4</v>
      </c>
      <c r="H67" s="142"/>
      <c r="I67" s="141">
        <v>5</v>
      </c>
      <c r="J67" s="142"/>
      <c r="K67" s="141">
        <v>6</v>
      </c>
      <c r="L67" s="142"/>
      <c r="M67" s="141">
        <v>7</v>
      </c>
      <c r="N67" s="142"/>
      <c r="O67" s="16">
        <v>8</v>
      </c>
      <c r="P67" s="16">
        <v>9</v>
      </c>
      <c r="Q67" s="16">
        <v>10</v>
      </c>
      <c r="R67" s="16">
        <v>11</v>
      </c>
      <c r="S67" s="16">
        <v>12</v>
      </c>
      <c r="T67" s="16">
        <v>13</v>
      </c>
    </row>
    <row r="68" spans="1:23" ht="25.5" customHeight="1" x14ac:dyDescent="0.25">
      <c r="A68" s="9"/>
      <c r="B68" s="113" t="str">
        <f>C32</f>
        <v>Завдання 1. Поповнення статутного капіталу для функціонування комунального підприємства "Елеватор"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5"/>
      <c r="O68" s="9"/>
      <c r="P68" s="9"/>
      <c r="Q68" s="9"/>
      <c r="R68" s="9"/>
      <c r="S68" s="9"/>
      <c r="T68" s="9"/>
    </row>
    <row r="69" spans="1:23" ht="20.100000000000001" customHeight="1" x14ac:dyDescent="0.25">
      <c r="A69" s="9"/>
      <c r="B69" s="113" t="s">
        <v>24</v>
      </c>
      <c r="C69" s="114"/>
      <c r="D69" s="114"/>
      <c r="E69" s="115"/>
      <c r="F69" s="9"/>
      <c r="G69" s="125"/>
      <c r="H69" s="126"/>
      <c r="I69" s="125"/>
      <c r="J69" s="126"/>
      <c r="K69" s="125"/>
      <c r="L69" s="126"/>
      <c r="M69" s="125"/>
      <c r="N69" s="126"/>
      <c r="O69" s="9"/>
      <c r="P69" s="9"/>
      <c r="Q69" s="9"/>
      <c r="R69" s="9"/>
      <c r="S69" s="9"/>
      <c r="T69" s="9"/>
    </row>
    <row r="70" spans="1:23" ht="22.5" customHeight="1" x14ac:dyDescent="0.25">
      <c r="A70" s="16">
        <v>1</v>
      </c>
      <c r="B70" s="119" t="s">
        <v>84</v>
      </c>
      <c r="C70" s="120"/>
      <c r="D70" s="120"/>
      <c r="E70" s="121"/>
      <c r="F70" s="14" t="s">
        <v>21</v>
      </c>
      <c r="G70" s="122" t="s">
        <v>69</v>
      </c>
      <c r="H70" s="123"/>
      <c r="I70" s="111"/>
      <c r="J70" s="111"/>
      <c r="K70" s="102">
        <f>G58</f>
        <v>300000</v>
      </c>
      <c r="L70" s="98"/>
      <c r="M70" s="102">
        <f>K70</f>
        <v>300000</v>
      </c>
      <c r="N70" s="98"/>
      <c r="O70" s="79"/>
      <c r="P70" s="79">
        <f>SUM(P71:P71)</f>
        <v>156784.82</v>
      </c>
      <c r="Q70" s="79">
        <f>P70</f>
        <v>156784.82</v>
      </c>
      <c r="R70" s="79"/>
      <c r="S70" s="79">
        <f>P70-K70</f>
        <v>-143215.18</v>
      </c>
      <c r="T70" s="79">
        <f>S70</f>
        <v>-143215.18</v>
      </c>
    </row>
    <row r="71" spans="1:23" ht="34.5" customHeight="1" x14ac:dyDescent="0.25">
      <c r="A71" s="16">
        <v>2</v>
      </c>
      <c r="B71" s="207" t="s">
        <v>94</v>
      </c>
      <c r="C71" s="208"/>
      <c r="D71" s="208"/>
      <c r="E71" s="209"/>
      <c r="F71" s="14" t="s">
        <v>21</v>
      </c>
      <c r="G71" s="122" t="s">
        <v>69</v>
      </c>
      <c r="H71" s="123"/>
      <c r="I71" s="111"/>
      <c r="J71" s="111"/>
      <c r="K71" s="163">
        <f>G42</f>
        <v>300000</v>
      </c>
      <c r="L71" s="164"/>
      <c r="M71" s="102">
        <f>K71</f>
        <v>300000</v>
      </c>
      <c r="N71" s="98"/>
      <c r="O71" s="79"/>
      <c r="P71" s="79">
        <v>156784.82</v>
      </c>
      <c r="Q71" s="79">
        <f>P71</f>
        <v>156784.82</v>
      </c>
      <c r="R71" s="79"/>
      <c r="S71" s="79">
        <f>P71-K71</f>
        <v>-143215.18</v>
      </c>
      <c r="T71" s="79">
        <f>S71</f>
        <v>-143215.18</v>
      </c>
    </row>
    <row r="72" spans="1:23" ht="20.100000000000001" customHeight="1" x14ac:dyDescent="0.25">
      <c r="A72" s="16"/>
      <c r="B72" s="113" t="s">
        <v>25</v>
      </c>
      <c r="C72" s="114"/>
      <c r="D72" s="114"/>
      <c r="E72" s="115"/>
      <c r="F72" s="14"/>
      <c r="G72" s="116"/>
      <c r="H72" s="117"/>
      <c r="I72" s="118"/>
      <c r="J72" s="118"/>
      <c r="K72" s="98"/>
      <c r="L72" s="98"/>
      <c r="M72" s="112"/>
      <c r="N72" s="112"/>
      <c r="O72" s="80"/>
      <c r="P72" s="80"/>
      <c r="Q72" s="80"/>
      <c r="R72" s="79"/>
      <c r="S72" s="79"/>
      <c r="T72" s="79"/>
    </row>
    <row r="73" spans="1:23" ht="35.25" customHeight="1" x14ac:dyDescent="0.25">
      <c r="A73" s="16">
        <v>1</v>
      </c>
      <c r="B73" s="207" t="s">
        <v>86</v>
      </c>
      <c r="C73" s="208"/>
      <c r="D73" s="208"/>
      <c r="E73" s="209"/>
      <c r="F73" s="14" t="s">
        <v>22</v>
      </c>
      <c r="G73" s="122" t="s">
        <v>87</v>
      </c>
      <c r="H73" s="123"/>
      <c r="I73" s="97"/>
      <c r="J73" s="97"/>
      <c r="K73" s="98">
        <v>1</v>
      </c>
      <c r="L73" s="98"/>
      <c r="M73" s="112">
        <f>K73</f>
        <v>1</v>
      </c>
      <c r="N73" s="112"/>
      <c r="O73" s="80"/>
      <c r="P73" s="84">
        <v>1</v>
      </c>
      <c r="Q73" s="80">
        <f>P73</f>
        <v>1</v>
      </c>
      <c r="R73" s="81"/>
      <c r="S73" s="81">
        <f>P73-K73</f>
        <v>0</v>
      </c>
      <c r="T73" s="81">
        <f>S73</f>
        <v>0</v>
      </c>
    </row>
    <row r="74" spans="1:23" ht="20.100000000000001" customHeight="1" x14ac:dyDescent="0.25">
      <c r="A74" s="16"/>
      <c r="B74" s="113" t="s">
        <v>26</v>
      </c>
      <c r="C74" s="114"/>
      <c r="D74" s="114"/>
      <c r="E74" s="115"/>
      <c r="F74" s="17"/>
      <c r="G74" s="116"/>
      <c r="H74" s="117"/>
      <c r="I74" s="118"/>
      <c r="J74" s="118"/>
      <c r="K74" s="98"/>
      <c r="L74" s="98"/>
      <c r="M74" s="102"/>
      <c r="N74" s="98"/>
      <c r="O74" s="80"/>
      <c r="P74" s="80"/>
      <c r="Q74" s="80"/>
      <c r="R74" s="79"/>
      <c r="S74" s="79"/>
      <c r="T74" s="79"/>
    </row>
    <row r="75" spans="1:23" ht="21" customHeight="1" x14ac:dyDescent="0.25">
      <c r="A75" s="16">
        <v>1</v>
      </c>
      <c r="B75" s="213" t="s">
        <v>88</v>
      </c>
      <c r="C75" s="214"/>
      <c r="D75" s="214"/>
      <c r="E75" s="215"/>
      <c r="F75" s="14" t="s">
        <v>21</v>
      </c>
      <c r="G75" s="106" t="s">
        <v>23</v>
      </c>
      <c r="H75" s="107"/>
      <c r="I75" s="108"/>
      <c r="J75" s="108"/>
      <c r="K75" s="163">
        <f>K71/K73</f>
        <v>300000</v>
      </c>
      <c r="L75" s="164"/>
      <c r="M75" s="102">
        <f>K75</f>
        <v>300000</v>
      </c>
      <c r="N75" s="98"/>
      <c r="O75" s="82"/>
      <c r="P75" s="79">
        <f>P71/P73</f>
        <v>156784.82</v>
      </c>
      <c r="Q75" s="79">
        <f>P75</f>
        <v>156784.82</v>
      </c>
      <c r="R75" s="79"/>
      <c r="S75" s="79">
        <f>P75-K75</f>
        <v>-143215.18</v>
      </c>
      <c r="T75" s="79">
        <f>S75</f>
        <v>-143215.18</v>
      </c>
    </row>
    <row r="76" spans="1:23" ht="17.25" customHeight="1" x14ac:dyDescent="0.25">
      <c r="A76" s="9"/>
      <c r="B76" s="216" t="s">
        <v>68</v>
      </c>
      <c r="C76" s="216"/>
      <c r="D76" s="216"/>
      <c r="E76" s="216"/>
      <c r="F76" s="14"/>
      <c r="G76" s="124"/>
      <c r="H76" s="124"/>
      <c r="I76" s="108"/>
      <c r="J76" s="108"/>
      <c r="K76" s="108"/>
      <c r="L76" s="108"/>
      <c r="M76" s="108"/>
      <c r="N76" s="108"/>
      <c r="O76" s="57"/>
      <c r="P76" s="57"/>
      <c r="Q76" s="57"/>
      <c r="R76" s="57"/>
      <c r="S76" s="57"/>
      <c r="T76" s="57"/>
      <c r="V76" s="75"/>
      <c r="W76" s="75"/>
    </row>
    <row r="77" spans="1:23" ht="51" customHeight="1" x14ac:dyDescent="0.25">
      <c r="A77" s="85">
        <v>1</v>
      </c>
      <c r="B77" s="210" t="s">
        <v>89</v>
      </c>
      <c r="C77" s="211"/>
      <c r="D77" s="211"/>
      <c r="E77" s="212"/>
      <c r="F77" s="14" t="s">
        <v>72</v>
      </c>
      <c r="G77" s="124" t="s">
        <v>23</v>
      </c>
      <c r="H77" s="124"/>
      <c r="I77" s="108"/>
      <c r="J77" s="108"/>
      <c r="K77" s="109">
        <f>K70/100000</f>
        <v>3</v>
      </c>
      <c r="L77" s="110">
        <f>L70/100000</f>
        <v>0</v>
      </c>
      <c r="M77" s="109">
        <f>K77</f>
        <v>3</v>
      </c>
      <c r="N77" s="110"/>
      <c r="O77" s="80"/>
      <c r="P77" s="83">
        <f>P70/100000</f>
        <v>1.5678482</v>
      </c>
      <c r="Q77" s="83">
        <f>P77</f>
        <v>1.5678482</v>
      </c>
      <c r="R77" s="57"/>
      <c r="S77" s="83">
        <f>P77-K77</f>
        <v>-1.4321518</v>
      </c>
      <c r="T77" s="83">
        <f>S77</f>
        <v>-1.4321518</v>
      </c>
      <c r="V77" s="75">
        <f>V70/100000</f>
        <v>0</v>
      </c>
      <c r="W77" s="75"/>
    </row>
    <row r="78" spans="1:23" ht="23.25" customHeight="1" x14ac:dyDescent="0.25">
      <c r="A78" s="9"/>
      <c r="B78" s="217" t="str">
        <f>C33</f>
        <v>Завдання 2. Поповнення статутного капіталу для функціонування комунального підприємства "Агенція муніципальної нерухомості"</v>
      </c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9"/>
      <c r="R78" s="9"/>
      <c r="S78" s="9"/>
      <c r="T78" s="9"/>
      <c r="V78" s="75"/>
      <c r="W78" s="75"/>
    </row>
    <row r="79" spans="1:23" ht="20.100000000000001" customHeight="1" x14ac:dyDescent="0.25">
      <c r="A79" s="9"/>
      <c r="B79" s="113" t="s">
        <v>24</v>
      </c>
      <c r="C79" s="114"/>
      <c r="D79" s="114"/>
      <c r="E79" s="115"/>
      <c r="F79" s="9"/>
      <c r="G79" s="125"/>
      <c r="H79" s="126"/>
      <c r="I79" s="125"/>
      <c r="J79" s="126"/>
      <c r="K79" s="125"/>
      <c r="L79" s="126"/>
      <c r="M79" s="125"/>
      <c r="N79" s="126"/>
      <c r="O79" s="9"/>
      <c r="P79" s="9"/>
      <c r="Q79" s="9"/>
      <c r="R79" s="9"/>
      <c r="S79" s="9"/>
      <c r="T79" s="9"/>
      <c r="V79" s="75"/>
      <c r="W79" s="75"/>
    </row>
    <row r="80" spans="1:23" ht="22.5" customHeight="1" x14ac:dyDescent="0.25">
      <c r="A80" s="16">
        <v>1</v>
      </c>
      <c r="B80" s="119" t="s">
        <v>84</v>
      </c>
      <c r="C80" s="120"/>
      <c r="D80" s="120"/>
      <c r="E80" s="121"/>
      <c r="F80" s="14" t="s">
        <v>21</v>
      </c>
      <c r="G80" s="122" t="s">
        <v>69</v>
      </c>
      <c r="H80" s="123"/>
      <c r="I80" s="111"/>
      <c r="J80" s="111"/>
      <c r="K80" s="102">
        <f>SUM(K81:K81)</f>
        <v>1250473.1499999999</v>
      </c>
      <c r="L80" s="98"/>
      <c r="M80" s="102">
        <f>K80</f>
        <v>1250473.1499999999</v>
      </c>
      <c r="N80" s="98"/>
      <c r="O80" s="79"/>
      <c r="P80" s="79">
        <f>SUM(P81:P81)</f>
        <v>1250473.1499999999</v>
      </c>
      <c r="Q80" s="79">
        <f>P80</f>
        <v>1250473.1499999999</v>
      </c>
      <c r="R80" s="79"/>
      <c r="S80" s="79">
        <f>P80-K80</f>
        <v>0</v>
      </c>
      <c r="T80" s="79">
        <f>S80</f>
        <v>0</v>
      </c>
    </row>
    <row r="81" spans="1:20" ht="140.25" customHeight="1" x14ac:dyDescent="0.25">
      <c r="A81" s="16">
        <v>2</v>
      </c>
      <c r="B81" s="207" t="s">
        <v>95</v>
      </c>
      <c r="C81" s="208"/>
      <c r="D81" s="208"/>
      <c r="E81" s="209"/>
      <c r="F81" s="14" t="s">
        <v>21</v>
      </c>
      <c r="G81" s="122" t="s">
        <v>69</v>
      </c>
      <c r="H81" s="123"/>
      <c r="I81" s="111"/>
      <c r="J81" s="111"/>
      <c r="K81" s="163">
        <v>1250473.1499999999</v>
      </c>
      <c r="L81" s="164"/>
      <c r="M81" s="102">
        <f>K81</f>
        <v>1250473.1499999999</v>
      </c>
      <c r="N81" s="98"/>
      <c r="O81" s="79"/>
      <c r="P81" s="79">
        <v>1250473.1499999999</v>
      </c>
      <c r="Q81" s="79">
        <f>P81</f>
        <v>1250473.1499999999</v>
      </c>
      <c r="R81" s="79"/>
      <c r="S81" s="79">
        <f>P81-K81</f>
        <v>0</v>
      </c>
      <c r="T81" s="79">
        <f>S81</f>
        <v>0</v>
      </c>
    </row>
    <row r="82" spans="1:20" ht="20.100000000000001" customHeight="1" x14ac:dyDescent="0.25">
      <c r="A82" s="16"/>
      <c r="B82" s="113" t="s">
        <v>25</v>
      </c>
      <c r="C82" s="114"/>
      <c r="D82" s="114"/>
      <c r="E82" s="115"/>
      <c r="F82" s="17"/>
      <c r="G82" s="116"/>
      <c r="H82" s="117"/>
      <c r="I82" s="118"/>
      <c r="J82" s="118"/>
      <c r="K82" s="98"/>
      <c r="L82" s="98"/>
      <c r="M82" s="112"/>
      <c r="N82" s="112"/>
      <c r="O82" s="80"/>
      <c r="P82" s="80"/>
      <c r="Q82" s="80"/>
      <c r="R82" s="79"/>
      <c r="S82" s="79"/>
      <c r="T82" s="79"/>
    </row>
    <row r="83" spans="1:20" ht="38.25" customHeight="1" x14ac:dyDescent="0.25">
      <c r="A83" s="16">
        <v>1</v>
      </c>
      <c r="B83" s="119" t="s">
        <v>90</v>
      </c>
      <c r="C83" s="120"/>
      <c r="D83" s="120"/>
      <c r="E83" s="121"/>
      <c r="F83" s="14" t="s">
        <v>22</v>
      </c>
      <c r="G83" s="122" t="s">
        <v>85</v>
      </c>
      <c r="H83" s="123"/>
      <c r="I83" s="97"/>
      <c r="J83" s="97"/>
      <c r="K83" s="98">
        <v>1</v>
      </c>
      <c r="L83" s="98"/>
      <c r="M83" s="112">
        <f>K83</f>
        <v>1</v>
      </c>
      <c r="N83" s="112"/>
      <c r="O83" s="80"/>
      <c r="P83" s="80">
        <v>1</v>
      </c>
      <c r="Q83" s="80">
        <f>P83</f>
        <v>1</v>
      </c>
      <c r="R83" s="81"/>
      <c r="S83" s="81">
        <f>P83-K83</f>
        <v>0</v>
      </c>
      <c r="T83" s="81">
        <f>S83</f>
        <v>0</v>
      </c>
    </row>
    <row r="84" spans="1:20" ht="20.100000000000001" customHeight="1" x14ac:dyDescent="0.25">
      <c r="A84" s="16"/>
      <c r="B84" s="113" t="s">
        <v>26</v>
      </c>
      <c r="C84" s="114"/>
      <c r="D84" s="114"/>
      <c r="E84" s="115"/>
      <c r="F84" s="17"/>
      <c r="G84" s="116"/>
      <c r="H84" s="117"/>
      <c r="I84" s="118"/>
      <c r="J84" s="118"/>
      <c r="K84" s="98"/>
      <c r="L84" s="98"/>
      <c r="M84" s="102"/>
      <c r="N84" s="98"/>
      <c r="O84" s="80"/>
      <c r="P84" s="80"/>
      <c r="Q84" s="80"/>
      <c r="R84" s="79"/>
      <c r="S84" s="79"/>
      <c r="T84" s="79"/>
    </row>
    <row r="85" spans="1:20" ht="33.75" customHeight="1" x14ac:dyDescent="0.25">
      <c r="A85" s="16">
        <v>1</v>
      </c>
      <c r="B85" s="103" t="s">
        <v>91</v>
      </c>
      <c r="C85" s="104"/>
      <c r="D85" s="104"/>
      <c r="E85" s="105"/>
      <c r="F85" s="14" t="s">
        <v>21</v>
      </c>
      <c r="G85" s="106" t="s">
        <v>23</v>
      </c>
      <c r="H85" s="107"/>
      <c r="I85" s="108"/>
      <c r="J85" s="108"/>
      <c r="K85" s="102">
        <f>K81/K83</f>
        <v>1250473.1499999999</v>
      </c>
      <c r="L85" s="98"/>
      <c r="M85" s="102">
        <f>K85</f>
        <v>1250473.1499999999</v>
      </c>
      <c r="N85" s="98"/>
      <c r="O85" s="82"/>
      <c r="P85" s="79">
        <f>P81/P83</f>
        <v>1250473.1499999999</v>
      </c>
      <c r="Q85" s="79">
        <f>P85</f>
        <v>1250473.1499999999</v>
      </c>
      <c r="R85" s="79"/>
      <c r="S85" s="79">
        <f>P85-K85</f>
        <v>0</v>
      </c>
      <c r="T85" s="79">
        <f>S85</f>
        <v>0</v>
      </c>
    </row>
    <row r="86" spans="1:20" ht="18" customHeight="1" x14ac:dyDescent="0.25">
      <c r="A86" s="9"/>
      <c r="B86" s="216" t="s">
        <v>68</v>
      </c>
      <c r="C86" s="216"/>
      <c r="D86" s="216"/>
      <c r="E86" s="216"/>
      <c r="F86" s="14"/>
      <c r="G86" s="124"/>
      <c r="H86" s="124"/>
      <c r="I86" s="108"/>
      <c r="J86" s="108"/>
      <c r="K86" s="108"/>
      <c r="L86" s="108"/>
      <c r="M86" s="108"/>
      <c r="N86" s="108"/>
      <c r="O86" s="57"/>
      <c r="P86" s="57"/>
      <c r="Q86" s="57"/>
      <c r="R86" s="57"/>
      <c r="S86" s="57"/>
      <c r="T86" s="57"/>
    </row>
    <row r="87" spans="1:20" ht="48" customHeight="1" x14ac:dyDescent="0.25">
      <c r="A87" s="62">
        <v>1</v>
      </c>
      <c r="B87" s="210" t="s">
        <v>89</v>
      </c>
      <c r="C87" s="211"/>
      <c r="D87" s="211"/>
      <c r="E87" s="212"/>
      <c r="F87" s="14" t="s">
        <v>72</v>
      </c>
      <c r="G87" s="124" t="s">
        <v>23</v>
      </c>
      <c r="H87" s="124"/>
      <c r="I87" s="108"/>
      <c r="J87" s="108"/>
      <c r="K87" s="109">
        <f>K80/40263477*100</f>
        <v>3.1057256927910122</v>
      </c>
      <c r="L87" s="110"/>
      <c r="M87" s="109">
        <f>K87</f>
        <v>3.1057256927910122</v>
      </c>
      <c r="N87" s="110"/>
      <c r="O87" s="80"/>
      <c r="P87" s="83">
        <f>P80/40263477*100</f>
        <v>3.1057256927910122</v>
      </c>
      <c r="Q87" s="83">
        <f>P87</f>
        <v>3.1057256927910122</v>
      </c>
      <c r="R87" s="57"/>
      <c r="S87" s="83">
        <f>P87-K87</f>
        <v>0</v>
      </c>
      <c r="T87" s="83">
        <f>S87</f>
        <v>0</v>
      </c>
    </row>
    <row r="88" spans="1:20" ht="21.75" customHeight="1" x14ac:dyDescent="0.25">
      <c r="A88" s="68"/>
      <c r="B88" s="69"/>
      <c r="C88" s="69"/>
      <c r="D88" s="69"/>
      <c r="E88" s="69"/>
      <c r="F88" s="65"/>
      <c r="G88" s="66"/>
      <c r="H88" s="66"/>
      <c r="I88" s="67"/>
      <c r="J88" s="67"/>
      <c r="K88" s="70"/>
      <c r="L88" s="70"/>
      <c r="M88" s="70"/>
      <c r="N88" s="70"/>
      <c r="O88" s="64"/>
      <c r="P88" s="70"/>
      <c r="Q88" s="70"/>
      <c r="R88" s="71"/>
      <c r="S88" s="70"/>
      <c r="T88" s="70"/>
    </row>
    <row r="89" spans="1:20" s="20" customFormat="1" ht="15" customHeight="1" x14ac:dyDescent="0.25">
      <c r="A89" s="220" t="s">
        <v>59</v>
      </c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</row>
    <row r="90" spans="1:20" s="20" customFormat="1" ht="15" customHeight="1" x14ac:dyDescent="0.25">
      <c r="A90" s="58"/>
      <c r="B90"/>
      <c r="C90"/>
      <c r="D9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  <row r="91" spans="1:20" s="20" customFormat="1" ht="35.25" customHeight="1" x14ac:dyDescent="0.25">
      <c r="A91" s="56" t="s">
        <v>14</v>
      </c>
      <c r="B91" s="56" t="s">
        <v>19</v>
      </c>
      <c r="C91" s="56" t="s">
        <v>17</v>
      </c>
      <c r="D91" s="193" t="s">
        <v>60</v>
      </c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</row>
    <row r="92" spans="1:20" s="20" customFormat="1" ht="18.95" customHeight="1" x14ac:dyDescent="0.25">
      <c r="A92" s="56">
        <v>1</v>
      </c>
      <c r="B92" s="56">
        <v>2</v>
      </c>
      <c r="C92" s="56">
        <v>3</v>
      </c>
      <c r="D92" s="193">
        <v>4</v>
      </c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</row>
    <row r="93" spans="1:20" s="20" customFormat="1" ht="18" customHeight="1" x14ac:dyDescent="0.25">
      <c r="A93" s="56"/>
      <c r="B93" s="56"/>
      <c r="C93" s="56"/>
      <c r="D93" s="134" t="str">
        <f>B68</f>
        <v>Завдання 1. Поповнення статутного капіталу для функціонування комунального підприємства "Елеватор"</v>
      </c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6"/>
    </row>
    <row r="94" spans="1:20" s="20" customFormat="1" ht="18" customHeight="1" x14ac:dyDescent="0.25">
      <c r="A94" s="56">
        <v>1</v>
      </c>
      <c r="B94" s="56" t="s">
        <v>24</v>
      </c>
      <c r="C94" s="56" t="s">
        <v>66</v>
      </c>
      <c r="D94" s="99" t="s">
        <v>104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1"/>
    </row>
    <row r="95" spans="1:20" s="20" customFormat="1" ht="18" customHeight="1" x14ac:dyDescent="0.25">
      <c r="A95" s="56">
        <v>2</v>
      </c>
      <c r="B95" s="56" t="s">
        <v>25</v>
      </c>
      <c r="C95" s="72" t="s">
        <v>22</v>
      </c>
      <c r="D95" s="99" t="s">
        <v>97</v>
      </c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1"/>
    </row>
    <row r="96" spans="1:20" s="20" customFormat="1" ht="18" customHeight="1" x14ac:dyDescent="0.25">
      <c r="A96" s="56">
        <v>3</v>
      </c>
      <c r="B96" s="56" t="s">
        <v>26</v>
      </c>
      <c r="C96" s="56" t="s">
        <v>66</v>
      </c>
      <c r="D96" s="99" t="s">
        <v>103</v>
      </c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1"/>
    </row>
    <row r="97" spans="1:23" s="20" customFormat="1" ht="18" customHeight="1" x14ac:dyDescent="0.25">
      <c r="A97" s="56">
        <v>4</v>
      </c>
      <c r="B97" s="56" t="s">
        <v>68</v>
      </c>
      <c r="C97" s="56" t="s">
        <v>72</v>
      </c>
      <c r="D97" s="99" t="s">
        <v>98</v>
      </c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1"/>
    </row>
    <row r="98" spans="1:23" s="20" customFormat="1" ht="18" customHeight="1" x14ac:dyDescent="0.25">
      <c r="A98" s="56"/>
      <c r="B98" s="56"/>
      <c r="C98" s="56"/>
      <c r="D98" s="134" t="str">
        <f>B78</f>
        <v>Завдання 2. Поповнення статутного капіталу для функціонування комунального підприємства "Агенція муніципальної нерухомості"</v>
      </c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6"/>
    </row>
    <row r="99" spans="1:23" s="20" customFormat="1" ht="18" customHeight="1" x14ac:dyDescent="0.25">
      <c r="A99" s="56">
        <v>1</v>
      </c>
      <c r="B99" s="56" t="s">
        <v>24</v>
      </c>
      <c r="C99" s="56" t="s">
        <v>66</v>
      </c>
      <c r="D99" s="88" t="s">
        <v>96</v>
      </c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90"/>
    </row>
    <row r="100" spans="1:23" s="20" customFormat="1" ht="18" customHeight="1" x14ac:dyDescent="0.25">
      <c r="A100" s="56">
        <v>2</v>
      </c>
      <c r="B100" s="56" t="s">
        <v>25</v>
      </c>
      <c r="C100" s="72" t="s">
        <v>22</v>
      </c>
      <c r="D100" s="91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3"/>
    </row>
    <row r="101" spans="1:23" s="20" customFormat="1" ht="18" customHeight="1" x14ac:dyDescent="0.25">
      <c r="A101" s="56">
        <v>3</v>
      </c>
      <c r="B101" s="56" t="s">
        <v>26</v>
      </c>
      <c r="C101" s="56" t="s">
        <v>66</v>
      </c>
      <c r="D101" s="91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3"/>
    </row>
    <row r="102" spans="1:23" s="20" customFormat="1" ht="18" customHeight="1" x14ac:dyDescent="0.25">
      <c r="A102" s="56">
        <v>4</v>
      </c>
      <c r="B102" s="56" t="s">
        <v>68</v>
      </c>
      <c r="C102" s="56" t="s">
        <v>72</v>
      </c>
      <c r="D102" s="94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</row>
    <row r="103" spans="1:23" s="20" customFormat="1" ht="22.5" customHeight="1" x14ac:dyDescent="0.25">
      <c r="A103" s="58"/>
      <c r="B103"/>
      <c r="C103"/>
      <c r="D103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23" s="20" customFormat="1" ht="22.5" customHeight="1" x14ac:dyDescent="0.25">
      <c r="A104" s="132" t="s">
        <v>102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</row>
    <row r="105" spans="1:23" s="33" customFormat="1" ht="35.25" customHeight="1" x14ac:dyDescent="0.25">
      <c r="A105" s="33" t="s">
        <v>43</v>
      </c>
    </row>
    <row r="106" spans="1:23" ht="4.5" customHeight="1" x14ac:dyDescent="0.25">
      <c r="A106" s="20"/>
    </row>
    <row r="107" spans="1:23" ht="15.75" x14ac:dyDescent="0.25">
      <c r="A107" s="20"/>
      <c r="B107" s="87" t="s">
        <v>101</v>
      </c>
    </row>
    <row r="108" spans="1:23" ht="3.75" customHeight="1" x14ac:dyDescent="0.25">
      <c r="A108" s="20"/>
    </row>
    <row r="109" spans="1:23" ht="31.5" customHeight="1" x14ac:dyDescent="0.25">
      <c r="A109" s="20"/>
    </row>
    <row r="110" spans="1:23" s="20" customFormat="1" ht="32.25" customHeight="1" x14ac:dyDescent="0.25">
      <c r="B110" s="192" t="s">
        <v>61</v>
      </c>
      <c r="C110" s="192"/>
      <c r="D110" s="192"/>
      <c r="E110" s="192"/>
      <c r="F110" s="192"/>
      <c r="G110" s="192"/>
      <c r="L110" s="130"/>
      <c r="M110" s="130"/>
      <c r="O110" s="131" t="s">
        <v>62</v>
      </c>
      <c r="P110" s="131"/>
      <c r="Q110" s="131"/>
    </row>
    <row r="111" spans="1:23" s="20" customFormat="1" ht="18" customHeight="1" x14ac:dyDescent="0.25">
      <c r="B111" s="12"/>
      <c r="L111" s="127" t="s">
        <v>20</v>
      </c>
      <c r="M111" s="127"/>
      <c r="N111" s="60"/>
      <c r="O111" s="128" t="s">
        <v>63</v>
      </c>
      <c r="P111" s="128"/>
      <c r="Q111" s="128"/>
      <c r="T111" s="61"/>
      <c r="U111" s="61"/>
      <c r="V111" s="61"/>
      <c r="W111" s="61"/>
    </row>
    <row r="112" spans="1:23" s="20" customFormat="1" ht="12.75" customHeight="1" x14ac:dyDescent="0.25">
      <c r="L112" s="46"/>
      <c r="M112" s="46"/>
      <c r="O112" s="48"/>
    </row>
    <row r="113" spans="2:17" s="20" customFormat="1" ht="33" customHeight="1" x14ac:dyDescent="0.25">
      <c r="B113" s="129" t="s">
        <v>70</v>
      </c>
      <c r="C113" s="129"/>
      <c r="D113" s="129"/>
      <c r="E113" s="129"/>
      <c r="F113" s="129"/>
      <c r="G113" s="129"/>
      <c r="L113" s="130"/>
      <c r="M113" s="130"/>
      <c r="O113" s="131" t="s">
        <v>71</v>
      </c>
      <c r="P113" s="131"/>
      <c r="Q113" s="131"/>
    </row>
    <row r="114" spans="2:17" s="20" customFormat="1" x14ac:dyDescent="0.25">
      <c r="L114" s="127" t="s">
        <v>20</v>
      </c>
      <c r="M114" s="127"/>
      <c r="N114" s="60"/>
      <c r="O114" s="128" t="s">
        <v>63</v>
      </c>
      <c r="P114" s="128"/>
      <c r="Q114" s="128"/>
    </row>
    <row r="115" spans="2:17" s="20" customFormat="1" x14ac:dyDescent="0.25"/>
  </sheetData>
  <mergeCells count="219">
    <mergeCell ref="M81:N81"/>
    <mergeCell ref="B87:E87"/>
    <mergeCell ref="G87:H87"/>
    <mergeCell ref="I87:J87"/>
    <mergeCell ref="A89:R89"/>
    <mergeCell ref="M86:N86"/>
    <mergeCell ref="M87:N87"/>
    <mergeCell ref="B86:E86"/>
    <mergeCell ref="G86:H86"/>
    <mergeCell ref="I86:J86"/>
    <mergeCell ref="B81:E81"/>
    <mergeCell ref="I75:J75"/>
    <mergeCell ref="B76:E76"/>
    <mergeCell ref="I81:J81"/>
    <mergeCell ref="B78:Q78"/>
    <mergeCell ref="M75:N75"/>
    <mergeCell ref="K81:L81"/>
    <mergeCell ref="K86:L86"/>
    <mergeCell ref="G81:H81"/>
    <mergeCell ref="G75:H75"/>
    <mergeCell ref="B71:E71"/>
    <mergeCell ref="G71:H71"/>
    <mergeCell ref="I73:J73"/>
    <mergeCell ref="B77:E77"/>
    <mergeCell ref="I76:J76"/>
    <mergeCell ref="K75:L75"/>
    <mergeCell ref="B75:E75"/>
    <mergeCell ref="M73:N73"/>
    <mergeCell ref="K42:L42"/>
    <mergeCell ref="B44:E44"/>
    <mergeCell ref="I44:J44"/>
    <mergeCell ref="M44:N44"/>
    <mergeCell ref="K44:L44"/>
    <mergeCell ref="C49:R49"/>
    <mergeCell ref="C50:R50"/>
    <mergeCell ref="B73:E73"/>
    <mergeCell ref="G73:H73"/>
    <mergeCell ref="C31:Q31"/>
    <mergeCell ref="C32:Q32"/>
    <mergeCell ref="F16:M16"/>
    <mergeCell ref="B19:C19"/>
    <mergeCell ref="B42:E42"/>
    <mergeCell ref="I71:J71"/>
    <mergeCell ref="O65:Q65"/>
    <mergeCell ref="B57:E57"/>
    <mergeCell ref="M42:N42"/>
    <mergeCell ref="M71:N71"/>
    <mergeCell ref="A65:A66"/>
    <mergeCell ref="K58:L58"/>
    <mergeCell ref="B60:E60"/>
    <mergeCell ref="B74:E74"/>
    <mergeCell ref="K67:L67"/>
    <mergeCell ref="M67:N67"/>
    <mergeCell ref="A63:R63"/>
    <mergeCell ref="B59:E59"/>
    <mergeCell ref="I59:J59"/>
    <mergeCell ref="K59:L59"/>
    <mergeCell ref="B110:G110"/>
    <mergeCell ref="L110:M110"/>
    <mergeCell ref="O110:Q110"/>
    <mergeCell ref="L111:M111"/>
    <mergeCell ref="D91:R91"/>
    <mergeCell ref="D92:R92"/>
    <mergeCell ref="O111:Q111"/>
    <mergeCell ref="D93:R93"/>
    <mergeCell ref="D95:R95"/>
    <mergeCell ref="D96:R96"/>
    <mergeCell ref="C24:Q24"/>
    <mergeCell ref="A38:A39"/>
    <mergeCell ref="B40:E40"/>
    <mergeCell ref="B38:E39"/>
    <mergeCell ref="F38:H38"/>
    <mergeCell ref="C33:Q33"/>
    <mergeCell ref="C25:Q25"/>
    <mergeCell ref="K39:L39"/>
    <mergeCell ref="M40:N40"/>
    <mergeCell ref="I40:J40"/>
    <mergeCell ref="G9:M9"/>
    <mergeCell ref="G10:M10"/>
    <mergeCell ref="B22:Q22"/>
    <mergeCell ref="B13:C13"/>
    <mergeCell ref="B14:C14"/>
    <mergeCell ref="B20:C20"/>
    <mergeCell ref="J19:Q19"/>
    <mergeCell ref="E20:F20"/>
    <mergeCell ref="G20:H20"/>
    <mergeCell ref="B16:C16"/>
    <mergeCell ref="I60:J60"/>
    <mergeCell ref="I57:J57"/>
    <mergeCell ref="K57:L57"/>
    <mergeCell ref="C51:R51"/>
    <mergeCell ref="A55:A56"/>
    <mergeCell ref="F55:H55"/>
    <mergeCell ref="I56:J56"/>
    <mergeCell ref="K70:L70"/>
    <mergeCell ref="K71:L71"/>
    <mergeCell ref="B45:E45"/>
    <mergeCell ref="M41:N41"/>
    <mergeCell ref="K45:L45"/>
    <mergeCell ref="I41:J41"/>
    <mergeCell ref="B55:E56"/>
    <mergeCell ref="I45:J45"/>
    <mergeCell ref="B41:E41"/>
    <mergeCell ref="I55:N55"/>
    <mergeCell ref="O38:Q38"/>
    <mergeCell ref="M39:N39"/>
    <mergeCell ref="K41:L41"/>
    <mergeCell ref="M58:N58"/>
    <mergeCell ref="K56:L56"/>
    <mergeCell ref="O55:Q55"/>
    <mergeCell ref="K43:L43"/>
    <mergeCell ref="M43:N43"/>
    <mergeCell ref="B46:Q46"/>
    <mergeCell ref="I42:J42"/>
    <mergeCell ref="K73:L73"/>
    <mergeCell ref="M70:N70"/>
    <mergeCell ref="G74:H74"/>
    <mergeCell ref="K74:L74"/>
    <mergeCell ref="M74:N74"/>
    <mergeCell ref="G65:H66"/>
    <mergeCell ref="B68:N68"/>
    <mergeCell ref="I66:J66"/>
    <mergeCell ref="B65:E66"/>
    <mergeCell ref="B67:E67"/>
    <mergeCell ref="G67:H67"/>
    <mergeCell ref="I74:J74"/>
    <mergeCell ref="B69:E69"/>
    <mergeCell ref="B70:E70"/>
    <mergeCell ref="G70:H70"/>
    <mergeCell ref="G69:H69"/>
    <mergeCell ref="B72:E72"/>
    <mergeCell ref="I70:J70"/>
    <mergeCell ref="I69:J69"/>
    <mergeCell ref="G72:H72"/>
    <mergeCell ref="S19:T19"/>
    <mergeCell ref="B17:C17"/>
    <mergeCell ref="F65:F66"/>
    <mergeCell ref="M60:N60"/>
    <mergeCell ref="B58:E58"/>
    <mergeCell ref="I58:J58"/>
    <mergeCell ref="M56:N56"/>
    <mergeCell ref="I65:N65"/>
    <mergeCell ref="M66:N66"/>
    <mergeCell ref="E19:F19"/>
    <mergeCell ref="S13:T13"/>
    <mergeCell ref="S14:T14"/>
    <mergeCell ref="S16:T16"/>
    <mergeCell ref="S17:T17"/>
    <mergeCell ref="F17:L17"/>
    <mergeCell ref="F13:M13"/>
    <mergeCell ref="F14:L14"/>
    <mergeCell ref="R65:T65"/>
    <mergeCell ref="M45:N45"/>
    <mergeCell ref="M57:N57"/>
    <mergeCell ref="G19:H19"/>
    <mergeCell ref="B43:E43"/>
    <mergeCell ref="I43:J43"/>
    <mergeCell ref="I38:N38"/>
    <mergeCell ref="K40:L40"/>
    <mergeCell ref="I39:J39"/>
    <mergeCell ref="S20:T20"/>
    <mergeCell ref="J20:Q20"/>
    <mergeCell ref="M69:N69"/>
    <mergeCell ref="M59:N59"/>
    <mergeCell ref="K72:L72"/>
    <mergeCell ref="K66:L66"/>
    <mergeCell ref="I67:J67"/>
    <mergeCell ref="K69:L69"/>
    <mergeCell ref="M72:N72"/>
    <mergeCell ref="K60:L60"/>
    <mergeCell ref="I72:J72"/>
    <mergeCell ref="K76:L76"/>
    <mergeCell ref="L114:M114"/>
    <mergeCell ref="O114:Q114"/>
    <mergeCell ref="B113:G113"/>
    <mergeCell ref="L113:M113"/>
    <mergeCell ref="O113:Q113"/>
    <mergeCell ref="A104:R104"/>
    <mergeCell ref="M76:N76"/>
    <mergeCell ref="K77:L77"/>
    <mergeCell ref="D98:R98"/>
    <mergeCell ref="G80:H80"/>
    <mergeCell ref="M77:N77"/>
    <mergeCell ref="B79:E79"/>
    <mergeCell ref="G79:H79"/>
    <mergeCell ref="I79:J79"/>
    <mergeCell ref="K79:L79"/>
    <mergeCell ref="M79:N79"/>
    <mergeCell ref="I77:J77"/>
    <mergeCell ref="G83:H83"/>
    <mergeCell ref="G76:H76"/>
    <mergeCell ref="G77:H77"/>
    <mergeCell ref="M80:N80"/>
    <mergeCell ref="B82:E82"/>
    <mergeCell ref="G82:H82"/>
    <mergeCell ref="I82:J82"/>
    <mergeCell ref="K82:L82"/>
    <mergeCell ref="M82:N82"/>
    <mergeCell ref="B80:E80"/>
    <mergeCell ref="K87:L87"/>
    <mergeCell ref="I80:J80"/>
    <mergeCell ref="K80:L80"/>
    <mergeCell ref="M83:N83"/>
    <mergeCell ref="B84:E84"/>
    <mergeCell ref="G84:H84"/>
    <mergeCell ref="I84:J84"/>
    <mergeCell ref="K84:L84"/>
    <mergeCell ref="M84:N84"/>
    <mergeCell ref="B83:E83"/>
    <mergeCell ref="D99:R102"/>
    <mergeCell ref="I83:J83"/>
    <mergeCell ref="K83:L83"/>
    <mergeCell ref="D97:R97"/>
    <mergeCell ref="M85:N85"/>
    <mergeCell ref="B85:E85"/>
    <mergeCell ref="G85:H85"/>
    <mergeCell ref="I85:J85"/>
    <mergeCell ref="K85:L85"/>
    <mergeCell ref="D94:R94"/>
  </mergeCells>
  <phoneticPr fontId="13" type="noConversion"/>
  <conditionalFormatting sqref="V42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41" max="19" man="1"/>
    <brk id="64" max="19" man="1"/>
    <brk id="8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1217670</vt:lpstr>
      <vt:lpstr>'1217670'!Область_друку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2025-01-09T08:13:11Z</cp:lastPrinted>
  <dcterms:created xsi:type="dcterms:W3CDTF">2019-01-14T08:15:45Z</dcterms:created>
  <dcterms:modified xsi:type="dcterms:W3CDTF">2025-03-21T10:23:55Z</dcterms:modified>
</cp:coreProperties>
</file>