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0" yWindow="0" windowWidth="20490" windowHeight="6555"/>
  </bookViews>
  <sheets>
    <sheet name="1217640" sheetId="1" r:id="rId1"/>
  </sheets>
  <definedNames>
    <definedName name="_xlnm.Print_Area" localSheetId="0">'1217640'!$A$1:$Q$111</definedName>
  </definedNames>
  <calcPr calcId="152511"/>
</workbook>
</file>

<file path=xl/calcChain.xml><?xml version="1.0" encoding="utf-8"?>
<calcChain xmlns="http://schemas.openxmlformats.org/spreadsheetml/2006/main">
  <c r="B63" i="1" l="1"/>
  <c r="B88" i="1" s="1"/>
  <c r="L42" i="1"/>
  <c r="N42" i="1" s="1"/>
  <c r="Q42" i="1" s="1"/>
  <c r="I55" i="1"/>
  <c r="K55" i="1" s="1"/>
  <c r="K56" i="1" s="1"/>
  <c r="I56" i="1"/>
  <c r="I75" i="1"/>
  <c r="I41" i="1"/>
  <c r="K41" i="1" s="1"/>
  <c r="L41" i="1"/>
  <c r="L43" i="1" s="1"/>
  <c r="J43" i="1"/>
  <c r="M43" i="1"/>
  <c r="P43" i="1" s="1"/>
  <c r="J56" i="1"/>
  <c r="M56" i="1"/>
  <c r="K65" i="1"/>
  <c r="N65" i="1"/>
  <c r="O65" i="1"/>
  <c r="Q65" i="1" s="1"/>
  <c r="K67" i="1"/>
  <c r="N67" i="1"/>
  <c r="O67" i="1"/>
  <c r="Q67" i="1" s="1"/>
  <c r="K68" i="1"/>
  <c r="N68" i="1"/>
  <c r="O68" i="1"/>
  <c r="Q68" i="1" s="1"/>
  <c r="I70" i="1"/>
  <c r="L70" i="1"/>
  <c r="N70" i="1"/>
  <c r="S70" i="1"/>
  <c r="K72" i="1"/>
  <c r="O72" i="1"/>
  <c r="Q72" i="1"/>
  <c r="B73" i="1"/>
  <c r="B93" i="1" s="1"/>
  <c r="K75" i="1"/>
  <c r="K77" i="1"/>
  <c r="N77" i="1"/>
  <c r="O77" i="1"/>
  <c r="Q77" i="1"/>
  <c r="K78" i="1"/>
  <c r="N78" i="1"/>
  <c r="O78" i="1"/>
  <c r="Q78" i="1" s="1"/>
  <c r="R80" i="1"/>
  <c r="K82" i="1"/>
  <c r="N82" i="1"/>
  <c r="O82" i="1"/>
  <c r="Q82" i="1"/>
  <c r="L80" i="1"/>
  <c r="O80" i="1" s="1"/>
  <c r="Q80" i="1" s="1"/>
  <c r="N75" i="1"/>
  <c r="O70" i="1"/>
  <c r="Q70" i="1" s="1"/>
  <c r="O75" i="1"/>
  <c r="Q75" i="1"/>
  <c r="P56" i="1"/>
  <c r="I42" i="1"/>
  <c r="I43" i="1" s="1"/>
  <c r="K43" i="1" s="1"/>
  <c r="N72" i="1"/>
  <c r="K70" i="1"/>
  <c r="N41" i="1"/>
  <c r="I80" i="1"/>
  <c r="K80" i="1" s="1"/>
  <c r="K42" i="1"/>
  <c r="L55" i="1" l="1"/>
  <c r="O43" i="1"/>
  <c r="N43" i="1"/>
  <c r="Q43" i="1" s="1"/>
  <c r="O42" i="1"/>
  <c r="O41" i="1"/>
  <c r="Q41" i="1" s="1"/>
  <c r="N80" i="1"/>
  <c r="L56" i="1" l="1"/>
  <c r="O56" i="1" s="1"/>
  <c r="N55" i="1"/>
  <c r="N56" i="1" s="1"/>
  <c r="O55" i="1"/>
  <c r="Q55" i="1" s="1"/>
  <c r="Q56" i="1" l="1"/>
  <c r="T55" i="1"/>
</calcChain>
</file>

<file path=xl/sharedStrings.xml><?xml version="1.0" encoding="utf-8"?>
<sst xmlns="http://schemas.openxmlformats.org/spreadsheetml/2006/main" count="188" uniqueCount="110">
  <si>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</si>
  <si>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</si>
  <si>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</si>
  <si>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</si>
  <si>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</si>
  <si>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</si>
  <si>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</si>
  <si>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</si>
  <si>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</si>
  <si>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</si>
  <si>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</si>
  <si>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</si>
  <si>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</si>
  <si>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</si>
  <si>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</si>
  <si>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</si>
  <si>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</si>
  <si>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</si>
  <si>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</si>
  <si>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</si>
  <si>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</si>
  <si>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заявник</t>
  </si>
  <si>
    <t>од.</t>
  </si>
  <si>
    <t>грн.</t>
  </si>
  <si>
    <t>рішення сесії міської ради</t>
  </si>
  <si>
    <t>розрахунково</t>
  </si>
  <si>
    <t xml:space="preserve">Заходи з енергозбереження </t>
  </si>
  <si>
    <t>ЗВІТ</t>
  </si>
  <si>
    <t>про виконання паспорта бюджетної програми</t>
  </si>
  <si>
    <t>(код Програмної класифікації видатків  та кредитування місцевого бюджету)</t>
  </si>
  <si>
    <t>затрат</t>
  </si>
  <si>
    <t>продукту</t>
  </si>
  <si>
    <t>ефективності</t>
  </si>
  <si>
    <t>якості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</si>
  <si>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</si>
  <si>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</si>
  <si>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</si>
  <si>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</si>
  <si>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</si>
  <si>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</si>
  <si>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7640</t>
  </si>
  <si>
    <t>0470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</si>
  <si>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</si>
  <si>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</si>
  <si>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Реконструкція і капітальний ремонт житлових будинків із застосуванням енергозберігаючих технологій і обладнання</t>
  </si>
  <si>
    <t>Мета бюджетної програми</t>
  </si>
  <si>
    <t xml:space="preserve">Забезпечити збереження енргоресурсів та їх економне використання </t>
  </si>
  <si>
    <t>8.</t>
  </si>
  <si>
    <t>Завдання бюджетної програми</t>
  </si>
  <si>
    <t>4.</t>
  </si>
  <si>
    <t>5.</t>
  </si>
  <si>
    <t>Завдання</t>
  </si>
  <si>
    <t>гривень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</si>
  <si>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</si>
  <si>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</si>
  <si>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</si>
  <si>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</si>
  <si>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</si>
  <si>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</si>
  <si>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</si>
  <si>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(найменування відповідального виконавця)</t>
  </si>
  <si>
    <t>грн</t>
  </si>
  <si>
    <t xml:space="preserve">Управління житлової політики і майна Хмельницької міської ради </t>
  </si>
  <si>
    <t>26381695</t>
  </si>
  <si>
    <t>22564000000</t>
  </si>
  <si>
    <t>обсяг видатків на відшкодування частини відсоткових ставок та кредитів</t>
  </si>
  <si>
    <t>реєстр позичальників</t>
  </si>
  <si>
    <t xml:space="preserve">реєстр заяв </t>
  </si>
  <si>
    <t xml:space="preserve">Заступник директора департаменту інфраструктури міста - начальник управління житлової політики і майна 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</si>
  <si>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</si>
  <si>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</si>
  <si>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7.1. Аналіз розділу «Видатки (надані кредити з бюджету) та напрями використання бюджетних коштів за бюджетною програмою»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</si>
  <si>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</si>
  <si>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</si>
  <si>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</si>
  <si>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</si>
  <si>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договори</t>
  </si>
  <si>
    <t>звернення ОСББ</t>
  </si>
  <si>
    <t>від 01 листопада 2022 року № 359)</t>
  </si>
  <si>
    <t>Наталія ВІТКОВСЬКА</t>
  </si>
  <si>
    <t>(Власне ім'я, ПРІЗВИЩЕ)</t>
  </si>
  <si>
    <t>відс.</t>
  </si>
  <si>
    <t xml:space="preserve">Франка, 55, Заріч 44, ОСББ Юлія </t>
  </si>
  <si>
    <t>Напрями використання бюджетних коштів*</t>
  </si>
  <si>
    <t xml:space="preserve">Завдання 1. Відшкодування частини відсотків за залученими ОСББ кредитами на впровадження заходів з енергоефективності </t>
  </si>
  <si>
    <t xml:space="preserve">Завдання 2. Відшкодування частини прийнятних витрат ОСББ та частини витрат, що пов'язані з видатками на придбання матеріалів та обладнання на впровадження заходів з енергоефективності </t>
  </si>
  <si>
    <t xml:space="preserve">Відшкодування частини відсотків за залученими ОСББ кредитами на впровадження заходів з енергоефективності </t>
  </si>
  <si>
    <t xml:space="preserve">Відшкодування частини прийнятних витрат ОСББ та частини витрат, що пов'язані з видатками на придбання матеріалів та обладнання на впровадження заходів з енергоефективності </t>
  </si>
  <si>
    <t xml:space="preserve">Програма підтримки ОСББ Хмельницької міської територіальної громади на 2023-2026 роки </t>
  </si>
  <si>
    <t xml:space="preserve">прогнозна кількість ОСББ,  для яких буде здійснене  відшкодування частини відсотків за залученими кредитами на впровадження заходів з енергоефективності </t>
  </si>
  <si>
    <t xml:space="preserve">кількість ОСББ,  які отримали кредит щодо   відшкодування частини відсотків за залученими кредитами на впровадження заходів з енергоефективності </t>
  </si>
  <si>
    <t>обсяг видатків на здійснення заходів з  енергоефективності</t>
  </si>
  <si>
    <t xml:space="preserve">прогнозна кількість багатоквартирних житлових будинків, в яких планується проведення заходів з енергоефективності </t>
  </si>
  <si>
    <t xml:space="preserve">середні витрати на проведення одного заходу з енергоефективності </t>
  </si>
  <si>
    <t>Начальник відділу бухгалтерського обліку та звітності - головний бухгалтер</t>
  </si>
  <si>
    <t>Лариса ТУЗ</t>
  </si>
  <si>
    <t>2500+2500</t>
  </si>
  <si>
    <t>Пояснення: розбіжності відсутні.</t>
  </si>
  <si>
    <t>сума на відшкодування частини відсотків за залученими кредитами для 1 ОСББ</t>
  </si>
  <si>
    <t>питома вага коштів необхідних на відшкодування відсоткових ставок за залученими кредитами на 2024 рік для 1 ОСББ до потреби відповідно до розрахунків</t>
  </si>
  <si>
    <t>кількість багатоквартирних житлових будинків, на які відшкодовуватиметься частина прийнятних витрат ОСББ, що  верифіковані Державною установою «Фонд енергоефективності» та  частини витрат, що пов'язані з видатками на придбання матеріалів та обладнання</t>
  </si>
  <si>
    <t>місцевого бюджету на 01.01.2025 року</t>
  </si>
  <si>
    <t>питома вага коштів необхідних на відшкодування частини  прийнятних витрат та частини витрат, що пов'язані з видатками на придбання матеріалів та обладнання на здійснення заходів з енергоефективності на 2024 рік для 4 ОСББ до потреби відповідно до розрахунків</t>
  </si>
  <si>
    <t>Виконання бюджетної програми становить 98,2 % до затверджених призначень в 2024 р.</t>
  </si>
  <si>
    <t>Пояснення: фактична сума відшкодованих відсоткових ставок за залученими кредитами банківською установою (згідно з календарним графіком), економія коштів.</t>
  </si>
  <si>
    <t>Пояснення: фактична сума відшкодованих відсоткових ставок за залученими кредитами банківською установою.</t>
  </si>
  <si>
    <t>Пояснення:  здійснено відшкодування матеріалів необхідних для виконання робіт з метою впровадження заходів з енергоефективності, виникла економія коштів.</t>
  </si>
  <si>
    <t>Пояснення: фактичні витрати відповідно до відшкодованих прийнятних витрат.</t>
  </si>
  <si>
    <t xml:space="preserve">Аналіз стану виконання результативних показників: по завданнях 1, 2 показники виконані. </t>
  </si>
  <si>
    <t>Пояснення: 1) фактична сума відшкодованих відсоткових ставок за залученими кредитами банківськими установами, економія коштів; 2) здійснено відшкодування матеріалів необхідних для виконання робіт з метою впровадження заходів з енергоефективності, виникла економія коштів.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</si>
</sst>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67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1" xfId="0" applyFont="1" applyBorder="1"/>
    <xf numFmtId="0" fontId="7" fillId="0" borderId="1" xfId="2" applyFont="1" applyBorder="1" applyAlignment="1">
      <alignment horizontal="left" vertical="center" wrapText="1"/>
    </xf>
    <xf numFmtId="0" fontId="9" fillId="0" borderId="0" xfId="0" applyFont="1"/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/>
    <xf numFmtId="0" fontId="9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0" fillId="0" borderId="0" xfId="0" applyAlignment="1">
      <alignment horizontal="left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/>
    <xf numFmtId="0" fontId="2" fillId="0" borderId="2" xfId="3" applyFont="1" applyBorder="1"/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0" fontId="2" fillId="0" borderId="0" xfId="2" applyFont="1" applyBorder="1" applyAlignment="1">
      <alignment vertical="center" wrapText="1"/>
    </xf>
    <xf numFmtId="0" fontId="0" fillId="0" borderId="2" xfId="0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1" applyFont="1" applyAlignment="1"/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4" fontId="1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0" fontId="3" fillId="0" borderId="0" xfId="0" applyFont="1"/>
    <xf numFmtId="0" fontId="14" fillId="0" borderId="0" xfId="0" applyFont="1"/>
    <xf numFmtId="177" fontId="14" fillId="0" borderId="0" xfId="0" applyNumberFormat="1" applyFont="1"/>
    <xf numFmtId="2" fontId="14" fillId="0" borderId="0" xfId="0" applyNumberFormat="1" applyFont="1"/>
    <xf numFmtId="0" fontId="15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justify" vertic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77" fontId="2" fillId="0" borderId="1" xfId="2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2" fillId="0" borderId="5" xfId="2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8" fillId="0" borderId="0" xfId="0" applyFont="1"/>
    <xf numFmtId="177" fontId="18" fillId="0" borderId="0" xfId="0" applyNumberFormat="1" applyFont="1" applyBorder="1"/>
    <xf numFmtId="0" fontId="19" fillId="0" borderId="0" xfId="0" applyFont="1"/>
    <xf numFmtId="177" fontId="18" fillId="0" borderId="0" xfId="0" applyNumberFormat="1" applyFont="1"/>
    <xf numFmtId="0" fontId="18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2" fontId="10" fillId="3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2" fontId="17" fillId="0" borderId="3" xfId="0" applyNumberFormat="1" applyFont="1" applyBorder="1" applyAlignment="1">
      <alignment horizontal="left" vertical="center" wrapText="1"/>
    </xf>
    <xf numFmtId="2" fontId="17" fillId="0" borderId="6" xfId="0" applyNumberFormat="1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2" fillId="0" borderId="0" xfId="2" applyFont="1" applyAlignment="1">
      <alignment wrapText="1"/>
    </xf>
    <xf numFmtId="0" fontId="6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10" fillId="0" borderId="0" xfId="0" applyFont="1" applyAlignment="1">
      <alignment horizontal="left"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0" fontId="8" fillId="0" borderId="5" xfId="0" applyFont="1" applyBorder="1" applyAlignment="1">
      <alignment horizontal="center" vertical="justify"/>
    </xf>
    <xf numFmtId="0" fontId="4" fillId="0" borderId="0" xfId="3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3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3" fillId="0" borderId="5" xfId="3" applyFont="1" applyBorder="1" applyAlignment="1">
      <alignment horizontal="center" vertical="top" wrapText="1"/>
    </xf>
    <xf numFmtId="0" fontId="2" fillId="0" borderId="1" xfId="2" applyFont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3" applyFont="1" applyFill="1" applyBorder="1" applyAlignment="1" applyProtection="1">
      <alignment horizontal="left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" fillId="3" borderId="3" xfId="2" applyFont="1" applyFill="1" applyBorder="1" applyAlignment="1">
      <alignment horizontal="left" vertical="center" wrapText="1"/>
    </xf>
    <xf numFmtId="0" fontId="2" fillId="3" borderId="6" xfId="2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tabSelected="1" view="pageBreakPreview" zoomScaleNormal="100" zoomScaleSheetLayoutView="100" workbookViewId="0">
      <selection activeCell="C48" sqref="C48:Q48"/>
    </sheetView>
  </sheetViews>
  <sheetFormatPr defaultRowHeight="15" x14ac:dyDescent="0.25"/>
  <cols>
    <col min="1" max="1" width="4.85546875" style="4" customWidth="1"/>
    <col min="2" max="2" width="11.85546875" style="4" customWidth="1"/>
    <col min="3" max="3" width="9.85546875" style="4" customWidth="1"/>
    <col min="4" max="4" width="12.42578125" style="4" customWidth="1"/>
    <col min="5" max="5" width="11.7109375" style="4" customWidth="1"/>
    <col min="6" max="6" width="10.42578125" style="4" customWidth="1"/>
    <col min="7" max="7" width="12.28515625" style="4" customWidth="1"/>
    <col min="8" max="8" width="15.140625" style="4" customWidth="1"/>
    <col min="9" max="9" width="14" style="4" customWidth="1"/>
    <col min="10" max="10" width="12.42578125" style="4" customWidth="1"/>
    <col min="11" max="11" width="15.42578125" style="4" customWidth="1"/>
    <col min="12" max="12" width="14.28515625" style="4" customWidth="1"/>
    <col min="13" max="13" width="12.28515625" style="4" customWidth="1"/>
    <col min="14" max="14" width="13.85546875" style="4" customWidth="1"/>
    <col min="15" max="15" width="14.140625" style="4" customWidth="1"/>
    <col min="16" max="16" width="12.5703125" style="4" customWidth="1"/>
    <col min="17" max="17" width="13.7109375" style="4" customWidth="1"/>
    <col min="18" max="18" width="12" style="4" bestFit="1" customWidth="1"/>
    <col min="19" max="19" width="9.28515625" style="4" bestFit="1" customWidth="1"/>
    <col min="20" max="20" width="12" style="4" bestFit="1" customWidth="1"/>
    <col min="21" max="21" width="10" style="4" bestFit="1" customWidth="1"/>
    <col min="22" max="16384" width="9.140625" style="4"/>
  </cols>
  <sheetData>
    <row r="1" spans="1:17" x14ac:dyDescent="0.25">
      <c r="N1" s="1" t="s">
        <v>6</v>
      </c>
    </row>
    <row r="2" spans="1:17" x14ac:dyDescent="0.25">
      <c r="N2" s="1" t="s">
        <v>3</v>
      </c>
    </row>
    <row r="3" spans="1:17" x14ac:dyDescent="0.25">
      <c r="N3" s="1" t="s">
        <v>4</v>
      </c>
    </row>
    <row r="4" spans="1:17" x14ac:dyDescent="0.25">
      <c r="N4" s="2" t="s">
        <v>5</v>
      </c>
    </row>
    <row r="5" spans="1:17" x14ac:dyDescent="0.25">
      <c r="N5" s="2" t="s">
        <v>78</v>
      </c>
    </row>
    <row r="8" spans="1:17" x14ac:dyDescent="0.25">
      <c r="J8" s="24" t="s">
        <v>27</v>
      </c>
      <c r="K8" s="12"/>
      <c r="L8" s="12"/>
      <c r="O8" s="12"/>
      <c r="P8" s="12"/>
    </row>
    <row r="9" spans="1:17" ht="15.75" x14ac:dyDescent="0.25">
      <c r="I9" s="129" t="s">
        <v>28</v>
      </c>
      <c r="J9" s="129"/>
      <c r="K9" s="129"/>
      <c r="L9" s="129"/>
      <c r="M9" s="23"/>
      <c r="N9" s="23"/>
      <c r="O9" s="23"/>
      <c r="P9" s="23"/>
      <c r="Q9" s="23"/>
    </row>
    <row r="10" spans="1:17" ht="15.75" x14ac:dyDescent="0.25">
      <c r="I10" s="130" t="s">
        <v>101</v>
      </c>
      <c r="J10" s="130"/>
      <c r="K10" s="130"/>
      <c r="L10" s="130"/>
      <c r="M10" s="23"/>
      <c r="N10" s="23"/>
      <c r="O10" s="23"/>
      <c r="P10" s="23"/>
    </row>
    <row r="13" spans="1:17" ht="19.5" customHeight="1" x14ac:dyDescent="0.25">
      <c r="A13" s="40" t="s">
        <v>0</v>
      </c>
      <c r="B13" s="123">
        <v>1200000</v>
      </c>
      <c r="C13" s="123"/>
      <c r="F13" s="123" t="s">
        <v>62</v>
      </c>
      <c r="G13" s="123"/>
      <c r="H13" s="123"/>
      <c r="I13" s="123"/>
      <c r="J13" s="123"/>
      <c r="K13" s="123"/>
      <c r="L13" s="123"/>
      <c r="M13" s="123"/>
      <c r="N13" s="26"/>
      <c r="O13" s="26"/>
      <c r="P13" s="121" t="s">
        <v>63</v>
      </c>
      <c r="Q13" s="121"/>
    </row>
    <row r="14" spans="1:17" ht="51" customHeight="1" x14ac:dyDescent="0.25">
      <c r="A14" s="40"/>
      <c r="B14" s="125" t="s">
        <v>29</v>
      </c>
      <c r="C14" s="125"/>
      <c r="F14" s="124" t="s">
        <v>36</v>
      </c>
      <c r="G14" s="124"/>
      <c r="H14" s="124"/>
      <c r="I14" s="124"/>
      <c r="J14" s="124"/>
      <c r="K14" s="124"/>
      <c r="L14" s="124"/>
      <c r="M14" s="124"/>
      <c r="N14" s="9"/>
      <c r="O14" s="9"/>
      <c r="P14" s="122" t="s">
        <v>34</v>
      </c>
      <c r="Q14" s="122"/>
    </row>
    <row r="15" spans="1:17" ht="15.75" x14ac:dyDescent="0.25">
      <c r="A15" s="40"/>
      <c r="B15" s="5"/>
      <c r="N15" s="26"/>
      <c r="O15" s="26"/>
      <c r="P15" s="27"/>
      <c r="Q15" s="27"/>
    </row>
    <row r="16" spans="1:17" ht="18.75" customHeight="1" x14ac:dyDescent="0.25">
      <c r="A16" s="40" t="s">
        <v>1</v>
      </c>
      <c r="B16" s="123">
        <v>1210000</v>
      </c>
      <c r="C16" s="123"/>
      <c r="F16" s="123" t="s">
        <v>62</v>
      </c>
      <c r="G16" s="123"/>
      <c r="H16" s="123"/>
      <c r="I16" s="123"/>
      <c r="J16" s="123"/>
      <c r="K16" s="123"/>
      <c r="L16" s="123"/>
      <c r="M16" s="123"/>
      <c r="N16" s="26"/>
      <c r="O16" s="26"/>
      <c r="P16" s="121" t="s">
        <v>63</v>
      </c>
      <c r="Q16" s="121"/>
    </row>
    <row r="17" spans="1:19" ht="51.75" customHeight="1" x14ac:dyDescent="0.25">
      <c r="A17" s="40"/>
      <c r="B17" s="125" t="s">
        <v>29</v>
      </c>
      <c r="C17" s="125"/>
      <c r="F17" s="124" t="s">
        <v>60</v>
      </c>
      <c r="G17" s="124"/>
      <c r="H17" s="124"/>
      <c r="I17" s="124"/>
      <c r="J17" s="124"/>
      <c r="K17" s="124"/>
      <c r="L17" s="124"/>
      <c r="M17" s="124"/>
      <c r="N17" s="9"/>
      <c r="O17" s="9"/>
      <c r="P17" s="122" t="s">
        <v>34</v>
      </c>
      <c r="Q17" s="122"/>
    </row>
    <row r="18" spans="1:19" ht="15.75" x14ac:dyDescent="0.25">
      <c r="A18" s="40"/>
      <c r="B18" s="5"/>
      <c r="P18" s="27"/>
      <c r="Q18" s="27"/>
    </row>
    <row r="19" spans="1:19" ht="18" customHeight="1" x14ac:dyDescent="0.25">
      <c r="A19" s="40" t="s">
        <v>2</v>
      </c>
      <c r="B19" s="123">
        <v>1217640</v>
      </c>
      <c r="C19" s="123"/>
      <c r="E19" s="128" t="s">
        <v>40</v>
      </c>
      <c r="F19" s="128"/>
      <c r="G19" s="13"/>
      <c r="H19" s="128" t="s">
        <v>41</v>
      </c>
      <c r="I19" s="128"/>
      <c r="J19" s="115" t="s">
        <v>26</v>
      </c>
      <c r="K19" s="115"/>
      <c r="L19" s="115"/>
      <c r="M19" s="115"/>
      <c r="N19" s="115"/>
      <c r="P19" s="126" t="s">
        <v>64</v>
      </c>
      <c r="Q19" s="127"/>
    </row>
    <row r="20" spans="1:19" ht="53.25" customHeight="1" x14ac:dyDescent="0.25">
      <c r="A20" s="40"/>
      <c r="B20" s="125" t="s">
        <v>29</v>
      </c>
      <c r="C20" s="125"/>
      <c r="E20" s="134" t="s">
        <v>38</v>
      </c>
      <c r="F20" s="134"/>
      <c r="G20" s="14"/>
      <c r="H20" s="133" t="s">
        <v>39</v>
      </c>
      <c r="I20" s="133"/>
      <c r="J20" s="131" t="s">
        <v>37</v>
      </c>
      <c r="K20" s="131"/>
      <c r="L20" s="131"/>
      <c r="M20" s="131"/>
      <c r="N20" s="131"/>
      <c r="P20" s="122" t="s">
        <v>35</v>
      </c>
      <c r="Q20" s="122"/>
    </row>
    <row r="21" spans="1:19" x14ac:dyDescent="0.25">
      <c r="A21" s="22"/>
    </row>
    <row r="22" spans="1:19" ht="18.75" customHeight="1" x14ac:dyDescent="0.25">
      <c r="A22" s="28" t="s">
        <v>49</v>
      </c>
      <c r="B22" s="135" t="s">
        <v>42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30"/>
    </row>
    <row r="23" spans="1:19" ht="15.75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26"/>
    </row>
    <row r="24" spans="1:19" ht="18" customHeight="1" x14ac:dyDescent="0.25">
      <c r="A24" s="30"/>
      <c r="B24" s="31" t="s">
        <v>14</v>
      </c>
      <c r="C24" s="93" t="s">
        <v>43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37"/>
      <c r="P24" s="37"/>
      <c r="Q24" s="37"/>
      <c r="R24" s="37"/>
      <c r="S24" s="26"/>
    </row>
    <row r="25" spans="1:19" ht="18" customHeight="1" x14ac:dyDescent="0.25">
      <c r="A25" s="30"/>
      <c r="B25" s="31">
        <v>1</v>
      </c>
      <c r="C25" s="132" t="s">
        <v>44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37"/>
      <c r="P25" s="37"/>
      <c r="Q25" s="37"/>
      <c r="R25" s="37"/>
      <c r="S25" s="26"/>
    </row>
    <row r="26" spans="1:19" ht="13.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9" ht="15.75" x14ac:dyDescent="0.25">
      <c r="A27" s="28" t="s">
        <v>50</v>
      </c>
      <c r="B27" s="32" t="s">
        <v>45</v>
      </c>
      <c r="C27" s="32"/>
      <c r="D27" s="32"/>
      <c r="E27" s="33" t="s">
        <v>46</v>
      </c>
      <c r="F27" s="33"/>
      <c r="G27" s="33"/>
      <c r="H27" s="33"/>
      <c r="I27" s="33"/>
      <c r="J27" s="33"/>
      <c r="K27" s="33"/>
      <c r="L27" s="33"/>
      <c r="M27" s="33"/>
      <c r="N27" s="38"/>
      <c r="O27" s="34"/>
      <c r="P27" s="34"/>
      <c r="Q27" s="34"/>
      <c r="R27" s="27"/>
    </row>
    <row r="28" spans="1:19" ht="18.75" customHeight="1" x14ac:dyDescent="0.25">
      <c r="A28" s="27"/>
      <c r="B28" s="27"/>
      <c r="C28" s="27"/>
      <c r="D28" s="27"/>
      <c r="E28" s="8"/>
      <c r="F28" s="8"/>
      <c r="G28" s="8"/>
      <c r="H28" s="8"/>
      <c r="I28" s="8"/>
      <c r="J28" s="8"/>
      <c r="K28" s="8"/>
      <c r="L28" s="8"/>
      <c r="M28" s="3"/>
      <c r="N28" s="8"/>
      <c r="O28" s="8"/>
      <c r="P28" s="27"/>
      <c r="Q28" s="27"/>
      <c r="R28" s="27"/>
    </row>
    <row r="29" spans="1:19" ht="15.75" x14ac:dyDescent="0.25">
      <c r="A29" s="35" t="s">
        <v>12</v>
      </c>
      <c r="B29" s="3" t="s">
        <v>48</v>
      </c>
      <c r="C29" s="36"/>
      <c r="D29" s="3"/>
      <c r="E29" s="3"/>
      <c r="F29" s="3"/>
      <c r="G29" s="3"/>
      <c r="H29" s="3"/>
      <c r="I29" s="3"/>
      <c r="J29" s="3"/>
      <c r="K29" s="3"/>
      <c r="L29" s="3"/>
      <c r="M29" s="27"/>
      <c r="N29" s="27"/>
      <c r="O29" s="27"/>
      <c r="P29" s="27"/>
      <c r="Q29" s="27"/>
      <c r="R29" s="27"/>
    </row>
    <row r="30" spans="1:19" ht="15.75" x14ac:dyDescent="0.25">
      <c r="A30" s="35"/>
      <c r="B30" s="3"/>
      <c r="C30" s="36"/>
      <c r="D30" s="3"/>
      <c r="E30" s="3"/>
      <c r="F30" s="3"/>
      <c r="G30" s="3"/>
      <c r="H30" s="3"/>
      <c r="I30" s="3"/>
      <c r="J30" s="3"/>
      <c r="K30" s="3"/>
      <c r="L30" s="3"/>
      <c r="M30" s="27"/>
      <c r="N30" s="27"/>
      <c r="O30" s="27"/>
      <c r="P30" s="27"/>
      <c r="Q30" s="27"/>
      <c r="R30" s="27"/>
    </row>
    <row r="31" spans="1:19" ht="18" customHeight="1" x14ac:dyDescent="0.25">
      <c r="A31" s="35"/>
      <c r="B31" s="31" t="s">
        <v>14</v>
      </c>
      <c r="C31" s="93" t="s">
        <v>51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27"/>
    </row>
    <row r="32" spans="1:19" ht="20.100000000000001" customHeight="1" x14ac:dyDescent="0.25">
      <c r="A32" s="35"/>
      <c r="B32" s="31">
        <v>1</v>
      </c>
      <c r="C32" s="94" t="s">
        <v>84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27"/>
    </row>
    <row r="33" spans="1:21" ht="20.100000000000001" customHeight="1" x14ac:dyDescent="0.25">
      <c r="A33" s="35"/>
      <c r="B33" s="31">
        <v>2</v>
      </c>
      <c r="C33" s="94" t="s">
        <v>85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27"/>
    </row>
    <row r="34" spans="1:21" ht="11.25" customHeight="1" x14ac:dyDescent="0.25">
      <c r="A34" s="35"/>
      <c r="B34" s="3"/>
      <c r="C34" s="36"/>
      <c r="D34" s="3"/>
      <c r="E34" s="3"/>
      <c r="F34" s="3"/>
      <c r="G34" s="3"/>
      <c r="H34" s="3"/>
      <c r="I34" s="3"/>
      <c r="J34" s="3"/>
      <c r="K34" s="3"/>
      <c r="L34" s="3"/>
      <c r="M34" s="27"/>
      <c r="N34" s="27"/>
      <c r="O34" s="27"/>
      <c r="P34" s="27"/>
      <c r="Q34" s="27"/>
      <c r="R34" s="27"/>
    </row>
    <row r="35" spans="1:21" ht="18" customHeight="1" x14ac:dyDescent="0.25">
      <c r="A35" s="40" t="s">
        <v>15</v>
      </c>
      <c r="B35" s="39" t="s">
        <v>53</v>
      </c>
    </row>
    <row r="36" spans="1:21" ht="15.75" x14ac:dyDescent="0.25">
      <c r="A36" s="62" t="s">
        <v>71</v>
      </c>
      <c r="B36" s="39"/>
      <c r="T36" s="56"/>
      <c r="U36" s="56"/>
    </row>
    <row r="37" spans="1:21" ht="15.75" x14ac:dyDescent="0.25">
      <c r="B37" s="3"/>
      <c r="Q37" s="4" t="s">
        <v>52</v>
      </c>
    </row>
    <row r="38" spans="1:21" ht="31.5" customHeight="1" x14ac:dyDescent="0.25">
      <c r="A38" s="159" t="s">
        <v>14</v>
      </c>
      <c r="B38" s="136" t="s">
        <v>83</v>
      </c>
      <c r="C38" s="137"/>
      <c r="D38" s="137"/>
      <c r="E38" s="137"/>
      <c r="F38" s="137"/>
      <c r="G38" s="137"/>
      <c r="H38" s="138"/>
      <c r="I38" s="112" t="s">
        <v>10</v>
      </c>
      <c r="J38" s="112"/>
      <c r="K38" s="112"/>
      <c r="L38" s="112" t="s">
        <v>54</v>
      </c>
      <c r="M38" s="112"/>
      <c r="N38" s="112"/>
      <c r="O38" s="112" t="s">
        <v>11</v>
      </c>
      <c r="P38" s="112"/>
      <c r="Q38" s="112"/>
    </row>
    <row r="39" spans="1:21" ht="33.75" customHeight="1" x14ac:dyDescent="0.25">
      <c r="A39" s="160"/>
      <c r="B39" s="139"/>
      <c r="C39" s="140"/>
      <c r="D39" s="140"/>
      <c r="E39" s="140"/>
      <c r="F39" s="140"/>
      <c r="G39" s="140"/>
      <c r="H39" s="141"/>
      <c r="I39" s="46" t="s">
        <v>7</v>
      </c>
      <c r="J39" s="46" t="s">
        <v>8</v>
      </c>
      <c r="K39" s="46" t="s">
        <v>9</v>
      </c>
      <c r="L39" s="46" t="s">
        <v>7</v>
      </c>
      <c r="M39" s="49" t="s">
        <v>8</v>
      </c>
      <c r="N39" s="46" t="s">
        <v>9</v>
      </c>
      <c r="O39" s="51" t="s">
        <v>7</v>
      </c>
      <c r="P39" s="46" t="s">
        <v>8</v>
      </c>
      <c r="Q39" s="46" t="s">
        <v>9</v>
      </c>
    </row>
    <row r="40" spans="1:21" ht="15.75" x14ac:dyDescent="0.25">
      <c r="A40" s="52">
        <v>1</v>
      </c>
      <c r="B40" s="112">
        <v>2</v>
      </c>
      <c r="C40" s="112"/>
      <c r="D40" s="112"/>
      <c r="E40" s="112"/>
      <c r="F40" s="112"/>
      <c r="G40" s="112"/>
      <c r="H40" s="112"/>
      <c r="I40" s="46">
        <v>3</v>
      </c>
      <c r="J40" s="46">
        <v>4</v>
      </c>
      <c r="K40" s="46">
        <v>5</v>
      </c>
      <c r="L40" s="46">
        <v>6</v>
      </c>
      <c r="M40" s="49">
        <v>7</v>
      </c>
      <c r="N40" s="49">
        <v>8</v>
      </c>
      <c r="O40" s="46">
        <v>9</v>
      </c>
      <c r="P40" s="46">
        <v>10</v>
      </c>
      <c r="Q40" s="46">
        <v>11</v>
      </c>
    </row>
    <row r="41" spans="1:21" ht="36.75" customHeight="1" x14ac:dyDescent="0.25">
      <c r="A41" s="20">
        <v>1</v>
      </c>
      <c r="B41" s="155" t="s">
        <v>86</v>
      </c>
      <c r="C41" s="156"/>
      <c r="D41" s="156"/>
      <c r="E41" s="156"/>
      <c r="F41" s="156"/>
      <c r="G41" s="156"/>
      <c r="H41" s="157"/>
      <c r="I41" s="45">
        <f>I65</f>
        <v>40000</v>
      </c>
      <c r="J41" s="46"/>
      <c r="K41" s="45">
        <f>I41</f>
        <v>40000</v>
      </c>
      <c r="L41" s="45">
        <f>L65</f>
        <v>22694.12</v>
      </c>
      <c r="M41" s="47"/>
      <c r="N41" s="47">
        <f>L41</f>
        <v>22694.12</v>
      </c>
      <c r="O41" s="45">
        <f>L41-I41</f>
        <v>-17305.88</v>
      </c>
      <c r="P41" s="46"/>
      <c r="Q41" s="45">
        <f>O41</f>
        <v>-17305.88</v>
      </c>
    </row>
    <row r="42" spans="1:21" ht="51.75" customHeight="1" x14ac:dyDescent="0.25">
      <c r="A42" s="20">
        <v>2</v>
      </c>
      <c r="B42" s="142" t="s">
        <v>87</v>
      </c>
      <c r="C42" s="103"/>
      <c r="D42" s="103"/>
      <c r="E42" s="103"/>
      <c r="F42" s="103"/>
      <c r="G42" s="103"/>
      <c r="H42" s="104"/>
      <c r="I42" s="45">
        <f>I75</f>
        <v>4134517</v>
      </c>
      <c r="J42" s="45"/>
      <c r="K42" s="45">
        <f>I42+J42</f>
        <v>4134517</v>
      </c>
      <c r="L42" s="45">
        <f>L75</f>
        <v>4077005.34</v>
      </c>
      <c r="M42" s="45"/>
      <c r="N42" s="45">
        <f>L42+M42</f>
        <v>4077005.34</v>
      </c>
      <c r="O42" s="45">
        <f>L42-I42</f>
        <v>-57511.660000000149</v>
      </c>
      <c r="P42" s="45"/>
      <c r="Q42" s="45">
        <f>N42-K42</f>
        <v>-57511.660000000149</v>
      </c>
    </row>
    <row r="43" spans="1:21" s="12" customFormat="1" ht="20.25" customHeight="1" x14ac:dyDescent="0.25">
      <c r="A43" s="50"/>
      <c r="B43" s="143" t="s">
        <v>13</v>
      </c>
      <c r="C43" s="144"/>
      <c r="D43" s="144"/>
      <c r="E43" s="144"/>
      <c r="F43" s="144"/>
      <c r="G43" s="144"/>
      <c r="H43" s="110"/>
      <c r="I43" s="48">
        <f>I41+I42</f>
        <v>4174517</v>
      </c>
      <c r="J43" s="48">
        <f>J42</f>
        <v>0</v>
      </c>
      <c r="K43" s="48">
        <f>I43+J43</f>
        <v>4174517</v>
      </c>
      <c r="L43" s="48">
        <f>L41+L42</f>
        <v>4099699.46</v>
      </c>
      <c r="M43" s="48">
        <f>M42</f>
        <v>0</v>
      </c>
      <c r="N43" s="48">
        <f>L43+M43</f>
        <v>4099699.46</v>
      </c>
      <c r="O43" s="48">
        <f>L43-I43</f>
        <v>-74817.540000000037</v>
      </c>
      <c r="P43" s="48">
        <f>M43-J43</f>
        <v>0</v>
      </c>
      <c r="Q43" s="48">
        <f>N43-K43</f>
        <v>-74817.540000000037</v>
      </c>
    </row>
    <row r="44" spans="1:21" ht="24.75" customHeight="1" x14ac:dyDescent="0.25">
      <c r="A44" s="59" t="s">
        <v>69</v>
      </c>
      <c r="B44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S44" s="56"/>
      <c r="T44" s="56"/>
    </row>
    <row r="45" spans="1:21" ht="15.75" customHeight="1" x14ac:dyDescent="0.25">
      <c r="A45" s="59"/>
      <c r="B45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S45" s="56"/>
      <c r="T45" s="56"/>
    </row>
    <row r="46" spans="1:21" ht="18.75" customHeight="1" x14ac:dyDescent="0.25">
      <c r="B46" s="61" t="s">
        <v>14</v>
      </c>
      <c r="C46" s="145" t="s">
        <v>70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S46" s="56"/>
      <c r="T46" s="56"/>
    </row>
    <row r="47" spans="1:21" ht="18.75" customHeight="1" x14ac:dyDescent="0.25">
      <c r="B47" s="61">
        <v>1</v>
      </c>
      <c r="C47" s="145">
        <v>2</v>
      </c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S47" s="56"/>
      <c r="T47" s="56"/>
    </row>
    <row r="48" spans="1:21" ht="36" customHeight="1" x14ac:dyDescent="0.25">
      <c r="B48" s="10"/>
      <c r="C48" s="147" t="s">
        <v>109</v>
      </c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S48" s="56"/>
      <c r="T48" s="56"/>
    </row>
    <row r="49" spans="1:27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27" ht="15.75" x14ac:dyDescent="0.25">
      <c r="A50" s="40" t="s">
        <v>47</v>
      </c>
      <c r="B50" s="41" t="s">
        <v>55</v>
      </c>
    </row>
    <row r="51" spans="1:27" ht="15.75" x14ac:dyDescent="0.25">
      <c r="B51" s="3"/>
      <c r="Q51" s="4" t="s">
        <v>52</v>
      </c>
    </row>
    <row r="52" spans="1:27" ht="35.25" customHeight="1" x14ac:dyDescent="0.25">
      <c r="A52" s="112" t="s">
        <v>14</v>
      </c>
      <c r="B52" s="112" t="s">
        <v>16</v>
      </c>
      <c r="C52" s="112"/>
      <c r="D52" s="112"/>
      <c r="E52" s="112"/>
      <c r="F52" s="112"/>
      <c r="G52" s="112"/>
      <c r="H52" s="112"/>
      <c r="I52" s="112" t="s">
        <v>10</v>
      </c>
      <c r="J52" s="112"/>
      <c r="K52" s="112"/>
      <c r="L52" s="112" t="s">
        <v>54</v>
      </c>
      <c r="M52" s="112"/>
      <c r="N52" s="112"/>
      <c r="O52" s="112" t="s">
        <v>11</v>
      </c>
      <c r="P52" s="112"/>
      <c r="Q52" s="112"/>
    </row>
    <row r="53" spans="1:27" ht="33" customHeight="1" x14ac:dyDescent="0.25">
      <c r="A53" s="112"/>
      <c r="B53" s="112"/>
      <c r="C53" s="112"/>
      <c r="D53" s="112"/>
      <c r="E53" s="112"/>
      <c r="F53" s="112"/>
      <c r="G53" s="112"/>
      <c r="H53" s="112"/>
      <c r="I53" s="46" t="s">
        <v>7</v>
      </c>
      <c r="J53" s="46" t="s">
        <v>8</v>
      </c>
      <c r="K53" s="46" t="s">
        <v>9</v>
      </c>
      <c r="L53" s="46" t="s">
        <v>7</v>
      </c>
      <c r="M53" s="46" t="s">
        <v>8</v>
      </c>
      <c r="N53" s="46" t="s">
        <v>9</v>
      </c>
      <c r="O53" s="46" t="s">
        <v>7</v>
      </c>
      <c r="P53" s="46" t="s">
        <v>8</v>
      </c>
      <c r="Q53" s="46" t="s">
        <v>9</v>
      </c>
      <c r="R53" s="26"/>
      <c r="S53" s="26"/>
      <c r="T53" s="26"/>
    </row>
    <row r="54" spans="1:27" ht="18" customHeight="1" x14ac:dyDescent="0.25">
      <c r="A54" s="20">
        <v>1</v>
      </c>
      <c r="B54" s="149">
        <v>2</v>
      </c>
      <c r="C54" s="150"/>
      <c r="D54" s="150"/>
      <c r="E54" s="150"/>
      <c r="F54" s="150"/>
      <c r="G54" s="150"/>
      <c r="H54" s="151"/>
      <c r="I54" s="46">
        <v>3</v>
      </c>
      <c r="J54" s="46">
        <v>4</v>
      </c>
      <c r="K54" s="46">
        <v>5</v>
      </c>
      <c r="L54" s="46">
        <v>6</v>
      </c>
      <c r="M54" s="46">
        <v>7</v>
      </c>
      <c r="N54" s="46">
        <v>8</v>
      </c>
      <c r="O54" s="46">
        <v>9</v>
      </c>
      <c r="P54" s="46">
        <v>10</v>
      </c>
      <c r="Q54" s="46">
        <v>11</v>
      </c>
      <c r="R54" s="26"/>
      <c r="S54" s="26"/>
      <c r="T54" s="26"/>
    </row>
    <row r="55" spans="1:27" ht="36.75" customHeight="1" x14ac:dyDescent="0.25">
      <c r="A55" s="20">
        <v>1</v>
      </c>
      <c r="B55" s="114" t="s">
        <v>88</v>
      </c>
      <c r="C55" s="114"/>
      <c r="D55" s="114"/>
      <c r="E55" s="114"/>
      <c r="F55" s="114"/>
      <c r="G55" s="114"/>
      <c r="H55" s="114"/>
      <c r="I55" s="71">
        <f>I65+I75</f>
        <v>4174517</v>
      </c>
      <c r="J55" s="71"/>
      <c r="K55" s="19">
        <f>I55+J55</f>
        <v>4174517</v>
      </c>
      <c r="L55" s="70">
        <f>L43</f>
        <v>4099699.46</v>
      </c>
      <c r="M55" s="70"/>
      <c r="N55" s="19">
        <f>L55+M55</f>
        <v>4099699.46</v>
      </c>
      <c r="O55" s="19">
        <f>L55-I55</f>
        <v>-74817.540000000037</v>
      </c>
      <c r="P55" s="70"/>
      <c r="Q55" s="19">
        <f>O55+P55</f>
        <v>-74817.540000000037</v>
      </c>
      <c r="R55" s="26"/>
      <c r="S55" s="54"/>
      <c r="T55" s="82">
        <f>N56/K56*100</f>
        <v>98.207755771506015</v>
      </c>
      <c r="U55" s="81"/>
      <c r="V55" s="81"/>
      <c r="W55" s="81"/>
      <c r="X55" s="81"/>
      <c r="Y55" s="81"/>
      <c r="Z55" s="81"/>
      <c r="AA55" s="81"/>
    </row>
    <row r="56" spans="1:27" s="12" customFormat="1" ht="22.5" customHeight="1" x14ac:dyDescent="0.25">
      <c r="A56" s="50"/>
      <c r="B56" s="158" t="s">
        <v>13</v>
      </c>
      <c r="C56" s="158"/>
      <c r="D56" s="158"/>
      <c r="E56" s="158"/>
      <c r="F56" s="158"/>
      <c r="G56" s="158"/>
      <c r="H56" s="158"/>
      <c r="I56" s="44">
        <f t="shared" ref="I56:N56" si="0">SUM(I55:I55)</f>
        <v>4174517</v>
      </c>
      <c r="J56" s="44">
        <f t="shared" si="0"/>
        <v>0</v>
      </c>
      <c r="K56" s="44">
        <f t="shared" si="0"/>
        <v>4174517</v>
      </c>
      <c r="L56" s="44">
        <f t="shared" si="0"/>
        <v>4099699.46</v>
      </c>
      <c r="M56" s="44">
        <f t="shared" si="0"/>
        <v>0</v>
      </c>
      <c r="N56" s="44">
        <f t="shared" si="0"/>
        <v>4099699.46</v>
      </c>
      <c r="O56" s="44">
        <f>L56-I56</f>
        <v>-74817.540000000037</v>
      </c>
      <c r="P56" s="44">
        <f>M56-J56</f>
        <v>0</v>
      </c>
      <c r="Q56" s="44">
        <f>N56-K56</f>
        <v>-74817.540000000037</v>
      </c>
      <c r="T56" s="83"/>
      <c r="U56" s="83"/>
      <c r="V56" s="83"/>
      <c r="W56" s="83"/>
      <c r="X56" s="83"/>
      <c r="Y56" s="83"/>
      <c r="Z56" s="83"/>
      <c r="AA56" s="83"/>
    </row>
    <row r="57" spans="1:27" x14ac:dyDescent="0.25">
      <c r="T57" s="81"/>
      <c r="U57" s="81"/>
      <c r="V57" s="81"/>
      <c r="W57" s="81"/>
      <c r="X57" s="81"/>
      <c r="Y57" s="81"/>
      <c r="Z57" s="81"/>
      <c r="AA57" s="81"/>
    </row>
    <row r="58" spans="1:27" ht="15.75" x14ac:dyDescent="0.25">
      <c r="A58" s="40" t="s">
        <v>56</v>
      </c>
      <c r="B58" s="3" t="s">
        <v>57</v>
      </c>
      <c r="T58" s="81"/>
      <c r="U58" s="81"/>
      <c r="V58" s="81"/>
      <c r="W58" s="81"/>
      <c r="X58" s="81"/>
      <c r="Y58" s="81"/>
      <c r="Z58" s="81"/>
      <c r="AA58" s="81"/>
    </row>
    <row r="59" spans="1:27" ht="15.75" x14ac:dyDescent="0.25">
      <c r="A59" s="154" t="s">
        <v>72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T59" s="81"/>
      <c r="U59" s="81"/>
      <c r="V59" s="81"/>
      <c r="W59" s="81"/>
      <c r="X59" s="81"/>
      <c r="Y59" s="81"/>
      <c r="Z59" s="81"/>
      <c r="AA59" s="81"/>
    </row>
    <row r="60" spans="1:27" ht="50.25" customHeight="1" x14ac:dyDescent="0.25">
      <c r="A60" s="113" t="s">
        <v>14</v>
      </c>
      <c r="B60" s="153" t="s">
        <v>19</v>
      </c>
      <c r="C60" s="113"/>
      <c r="D60" s="113"/>
      <c r="E60" s="113"/>
      <c r="F60" s="113"/>
      <c r="G60" s="113" t="s">
        <v>17</v>
      </c>
      <c r="H60" s="113" t="s">
        <v>18</v>
      </c>
      <c r="I60" s="113" t="s">
        <v>10</v>
      </c>
      <c r="J60" s="113"/>
      <c r="K60" s="113"/>
      <c r="L60" s="113" t="s">
        <v>58</v>
      </c>
      <c r="M60" s="113"/>
      <c r="N60" s="113"/>
      <c r="O60" s="113" t="s">
        <v>11</v>
      </c>
      <c r="P60" s="113"/>
      <c r="Q60" s="113"/>
      <c r="T60" s="81"/>
      <c r="U60" s="81"/>
      <c r="V60" s="81"/>
      <c r="W60" s="81"/>
      <c r="X60" s="81"/>
      <c r="Y60" s="81"/>
      <c r="Z60" s="81"/>
      <c r="AA60" s="81"/>
    </row>
    <row r="61" spans="1:27" ht="36" customHeight="1" x14ac:dyDescent="0.25">
      <c r="A61" s="113"/>
      <c r="B61" s="153"/>
      <c r="C61" s="113"/>
      <c r="D61" s="113"/>
      <c r="E61" s="113"/>
      <c r="F61" s="113"/>
      <c r="G61" s="113"/>
      <c r="H61" s="113"/>
      <c r="I61" s="6" t="s">
        <v>7</v>
      </c>
      <c r="J61" s="6" t="s">
        <v>8</v>
      </c>
      <c r="K61" s="6" t="s">
        <v>9</v>
      </c>
      <c r="L61" s="6" t="s">
        <v>7</v>
      </c>
      <c r="M61" s="6" t="s">
        <v>8</v>
      </c>
      <c r="N61" s="6" t="s">
        <v>9</v>
      </c>
      <c r="O61" s="6" t="s">
        <v>7</v>
      </c>
      <c r="P61" s="6" t="s">
        <v>8</v>
      </c>
      <c r="Q61" s="6" t="s">
        <v>9</v>
      </c>
      <c r="T61" s="81"/>
      <c r="U61" s="81"/>
      <c r="V61" s="81"/>
      <c r="W61" s="81"/>
      <c r="X61" s="81"/>
      <c r="Y61" s="81"/>
      <c r="Z61" s="81"/>
      <c r="AA61" s="81"/>
    </row>
    <row r="62" spans="1:27" ht="17.25" customHeight="1" x14ac:dyDescent="0.25">
      <c r="A62" s="6">
        <v>1</v>
      </c>
      <c r="B62" s="153">
        <v>2</v>
      </c>
      <c r="C62" s="113"/>
      <c r="D62" s="113"/>
      <c r="E62" s="113"/>
      <c r="F62" s="113"/>
      <c r="G62" s="6">
        <v>3</v>
      </c>
      <c r="H62" s="6">
        <v>4</v>
      </c>
      <c r="I62" s="6">
        <v>5</v>
      </c>
      <c r="J62" s="6">
        <v>6</v>
      </c>
      <c r="K62" s="6">
        <v>7</v>
      </c>
      <c r="L62" s="6">
        <v>8</v>
      </c>
      <c r="M62" s="6">
        <v>9</v>
      </c>
      <c r="N62" s="6">
        <v>10</v>
      </c>
      <c r="O62" s="6">
        <v>11</v>
      </c>
      <c r="P62" s="6">
        <v>12</v>
      </c>
      <c r="Q62" s="6">
        <v>13</v>
      </c>
      <c r="T62" s="81"/>
      <c r="U62" s="81"/>
      <c r="V62" s="81"/>
      <c r="W62" s="81"/>
      <c r="X62" s="81"/>
      <c r="Y62" s="81"/>
      <c r="Z62" s="81"/>
      <c r="AA62" s="81"/>
    </row>
    <row r="63" spans="1:27" ht="24" customHeight="1" x14ac:dyDescent="0.25">
      <c r="A63" s="15"/>
      <c r="B63" s="110" t="str">
        <f>C32</f>
        <v xml:space="preserve">Завдання 1. Відшкодування частини відсотків за залученими ОСББ кредитами на впровадження заходів з енергоефективності 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T63" s="81"/>
      <c r="U63" s="81"/>
      <c r="V63" s="81"/>
      <c r="W63" s="81"/>
      <c r="X63" s="81"/>
      <c r="Y63" s="81"/>
      <c r="Z63" s="81"/>
      <c r="AA63" s="81"/>
    </row>
    <row r="64" spans="1:27" ht="17.25" customHeight="1" x14ac:dyDescent="0.25">
      <c r="A64" s="15"/>
      <c r="B64" s="98" t="s">
        <v>30</v>
      </c>
      <c r="C64" s="152"/>
      <c r="D64" s="152"/>
      <c r="E64" s="152"/>
      <c r="F64" s="152"/>
      <c r="G64" s="11"/>
      <c r="H64" s="11"/>
      <c r="I64" s="10"/>
      <c r="J64" s="10"/>
      <c r="K64" s="10"/>
      <c r="L64" s="10"/>
      <c r="M64" s="10"/>
      <c r="N64" s="10"/>
      <c r="O64" s="10"/>
      <c r="P64" s="10"/>
      <c r="Q64" s="10"/>
      <c r="T64" s="81"/>
      <c r="U64" s="81"/>
      <c r="V64" s="81"/>
      <c r="W64" s="81"/>
      <c r="X64" s="81"/>
      <c r="Y64" s="81"/>
      <c r="Z64" s="81"/>
      <c r="AA64" s="81"/>
    </row>
    <row r="65" spans="1:27" ht="42.75" customHeight="1" x14ac:dyDescent="0.25">
      <c r="A65" s="15">
        <v>1</v>
      </c>
      <c r="B65" s="106" t="s">
        <v>65</v>
      </c>
      <c r="C65" s="95"/>
      <c r="D65" s="95"/>
      <c r="E65" s="95"/>
      <c r="F65" s="95"/>
      <c r="G65" s="17" t="s">
        <v>23</v>
      </c>
      <c r="H65" s="17" t="s">
        <v>24</v>
      </c>
      <c r="I65" s="53">
        <v>40000</v>
      </c>
      <c r="J65" s="19"/>
      <c r="K65" s="19">
        <f>I65+J65</f>
        <v>40000</v>
      </c>
      <c r="L65" s="72">
        <v>22694.12</v>
      </c>
      <c r="M65" s="19"/>
      <c r="N65" s="19">
        <f>L65+M65</f>
        <v>22694.12</v>
      </c>
      <c r="O65" s="19">
        <f>L65-I65</f>
        <v>-17305.88</v>
      </c>
      <c r="P65" s="19"/>
      <c r="Q65" s="19">
        <f>O65+P65</f>
        <v>-17305.88</v>
      </c>
      <c r="T65" s="81"/>
      <c r="U65" s="81"/>
      <c r="V65" s="81"/>
      <c r="W65" s="81"/>
      <c r="X65" s="81"/>
      <c r="Y65" s="81"/>
      <c r="Z65" s="81"/>
      <c r="AA65" s="81"/>
    </row>
    <row r="66" spans="1:27" ht="23.25" customHeight="1" x14ac:dyDescent="0.25">
      <c r="A66" s="15"/>
      <c r="B66" s="97" t="s">
        <v>31</v>
      </c>
      <c r="C66" s="97"/>
      <c r="D66" s="97"/>
      <c r="E66" s="97"/>
      <c r="F66" s="98"/>
      <c r="G66" s="17"/>
      <c r="H66" s="17"/>
      <c r="I66" s="20"/>
      <c r="J66" s="20"/>
      <c r="K66" s="20"/>
      <c r="L66" s="20"/>
      <c r="M66" s="20"/>
      <c r="N66" s="20"/>
      <c r="O66" s="20"/>
      <c r="P66" s="20"/>
      <c r="Q66" s="20"/>
      <c r="T66" s="81"/>
      <c r="U66" s="81"/>
      <c r="V66" s="81"/>
      <c r="W66" s="81"/>
      <c r="X66" s="81"/>
      <c r="Y66" s="81"/>
      <c r="Z66" s="81"/>
      <c r="AA66" s="81"/>
    </row>
    <row r="67" spans="1:27" ht="67.5" customHeight="1" x14ac:dyDescent="0.25">
      <c r="A67" s="15">
        <v>1</v>
      </c>
      <c r="B67" s="105" t="s">
        <v>89</v>
      </c>
      <c r="C67" s="105"/>
      <c r="D67" s="105"/>
      <c r="E67" s="105"/>
      <c r="F67" s="106"/>
      <c r="G67" s="17" t="s">
        <v>21</v>
      </c>
      <c r="H67" s="18" t="s">
        <v>66</v>
      </c>
      <c r="I67" s="20">
        <v>13</v>
      </c>
      <c r="J67" s="20"/>
      <c r="K67" s="20">
        <f>I67</f>
        <v>13</v>
      </c>
      <c r="L67" s="20">
        <v>13</v>
      </c>
      <c r="M67" s="20"/>
      <c r="N67" s="20">
        <f>L67</f>
        <v>13</v>
      </c>
      <c r="O67" s="20">
        <f>L67-I67</f>
        <v>0</v>
      </c>
      <c r="P67" s="20"/>
      <c r="Q67" s="20">
        <f>O67</f>
        <v>0</v>
      </c>
      <c r="T67" s="81"/>
      <c r="U67" s="81"/>
      <c r="V67" s="81"/>
      <c r="W67" s="81"/>
      <c r="X67" s="81"/>
      <c r="Y67" s="81"/>
      <c r="Z67" s="81"/>
      <c r="AA67" s="81"/>
    </row>
    <row r="68" spans="1:27" ht="66" customHeight="1" x14ac:dyDescent="0.25">
      <c r="A68" s="15">
        <v>2</v>
      </c>
      <c r="B68" s="96" t="s">
        <v>90</v>
      </c>
      <c r="C68" s="105"/>
      <c r="D68" s="105"/>
      <c r="E68" s="105"/>
      <c r="F68" s="106"/>
      <c r="G68" s="17" t="s">
        <v>21</v>
      </c>
      <c r="H68" s="18" t="s">
        <v>76</v>
      </c>
      <c r="I68" s="20">
        <v>1</v>
      </c>
      <c r="J68" s="20"/>
      <c r="K68" s="20">
        <f>I68</f>
        <v>1</v>
      </c>
      <c r="L68" s="25">
        <v>1</v>
      </c>
      <c r="M68" s="20"/>
      <c r="N68" s="20">
        <f>L68</f>
        <v>1</v>
      </c>
      <c r="O68" s="20">
        <f>L68-I68</f>
        <v>0</v>
      </c>
      <c r="P68" s="20"/>
      <c r="Q68" s="20">
        <f>O68</f>
        <v>0</v>
      </c>
      <c r="T68" s="81" t="s">
        <v>82</v>
      </c>
      <c r="U68" s="81"/>
      <c r="V68" s="81"/>
      <c r="W68" s="81"/>
      <c r="X68" s="81"/>
      <c r="Y68" s="81"/>
      <c r="Z68" s="81"/>
      <c r="AA68" s="81"/>
    </row>
    <row r="69" spans="1:27" ht="18.75" customHeight="1" x14ac:dyDescent="0.25">
      <c r="A69" s="15"/>
      <c r="B69" s="97" t="s">
        <v>32</v>
      </c>
      <c r="C69" s="97"/>
      <c r="D69" s="97"/>
      <c r="E69" s="97"/>
      <c r="F69" s="98"/>
      <c r="G69" s="17"/>
      <c r="H69" s="17"/>
      <c r="I69" s="20"/>
      <c r="J69" s="20"/>
      <c r="K69" s="20"/>
      <c r="L69" s="20"/>
      <c r="M69" s="20"/>
      <c r="N69" s="20"/>
      <c r="O69" s="20"/>
      <c r="P69" s="20"/>
      <c r="Q69" s="20"/>
      <c r="R69" s="56"/>
      <c r="S69" s="56"/>
      <c r="T69" s="81"/>
      <c r="U69" s="81"/>
      <c r="V69" s="81"/>
      <c r="W69" s="81"/>
      <c r="X69" s="81"/>
      <c r="Y69" s="81"/>
      <c r="Z69" s="81"/>
      <c r="AA69" s="81"/>
    </row>
    <row r="70" spans="1:27" ht="32.25" customHeight="1" x14ac:dyDescent="0.25">
      <c r="A70" s="15">
        <v>1</v>
      </c>
      <c r="B70" s="103" t="s">
        <v>98</v>
      </c>
      <c r="C70" s="103"/>
      <c r="D70" s="103"/>
      <c r="E70" s="103"/>
      <c r="F70" s="104"/>
      <c r="G70" s="17" t="s">
        <v>23</v>
      </c>
      <c r="H70" s="17" t="s">
        <v>25</v>
      </c>
      <c r="I70" s="19">
        <f>I65/I68</f>
        <v>40000</v>
      </c>
      <c r="J70" s="19"/>
      <c r="K70" s="19">
        <f>I70</f>
        <v>40000</v>
      </c>
      <c r="L70" s="19">
        <f>L65/L68</f>
        <v>22694.12</v>
      </c>
      <c r="M70" s="19"/>
      <c r="N70" s="19">
        <f>L70</f>
        <v>22694.12</v>
      </c>
      <c r="O70" s="19">
        <f>L70-I70</f>
        <v>-17305.88</v>
      </c>
      <c r="P70" s="19"/>
      <c r="Q70" s="19">
        <f>O70</f>
        <v>-17305.88</v>
      </c>
      <c r="R70" s="58"/>
      <c r="S70" s="57">
        <f>25</f>
        <v>25</v>
      </c>
      <c r="T70" s="81"/>
      <c r="U70" s="81"/>
      <c r="V70" s="81"/>
      <c r="W70" s="81"/>
      <c r="X70" s="81"/>
      <c r="Y70" s="81"/>
      <c r="Z70" s="81"/>
      <c r="AA70" s="81"/>
    </row>
    <row r="71" spans="1:27" ht="18" customHeight="1" x14ac:dyDescent="0.25">
      <c r="A71" s="15"/>
      <c r="B71" s="152" t="s">
        <v>33</v>
      </c>
      <c r="C71" s="152"/>
      <c r="D71" s="152"/>
      <c r="E71" s="152"/>
      <c r="F71" s="152"/>
      <c r="G71" s="17"/>
      <c r="H71" s="17"/>
      <c r="I71" s="16"/>
      <c r="J71" s="21"/>
      <c r="K71" s="20"/>
      <c r="L71" s="20"/>
      <c r="M71" s="20"/>
      <c r="N71" s="20"/>
      <c r="O71" s="20"/>
      <c r="P71" s="20"/>
      <c r="Q71" s="20"/>
      <c r="R71" s="56"/>
      <c r="S71" s="56"/>
      <c r="T71" s="81"/>
      <c r="U71" s="81"/>
      <c r="V71" s="81"/>
      <c r="W71" s="81"/>
      <c r="X71" s="81"/>
      <c r="Y71" s="81"/>
      <c r="Z71" s="81"/>
      <c r="AA71" s="81"/>
    </row>
    <row r="72" spans="1:27" ht="54.75" customHeight="1" x14ac:dyDescent="0.25">
      <c r="A72" s="15">
        <v>1</v>
      </c>
      <c r="B72" s="95" t="s">
        <v>99</v>
      </c>
      <c r="C72" s="95"/>
      <c r="D72" s="95"/>
      <c r="E72" s="95"/>
      <c r="F72" s="96"/>
      <c r="G72" s="17" t="s">
        <v>81</v>
      </c>
      <c r="H72" s="17" t="s">
        <v>25</v>
      </c>
      <c r="I72" s="67">
        <v>100</v>
      </c>
      <c r="J72" s="68"/>
      <c r="K72" s="69">
        <f>I72</f>
        <v>100</v>
      </c>
      <c r="L72" s="67">
        <v>100</v>
      </c>
      <c r="M72" s="69"/>
      <c r="N72" s="69">
        <f>L72</f>
        <v>100</v>
      </c>
      <c r="O72" s="69">
        <f>L72-I72</f>
        <v>0</v>
      </c>
      <c r="P72" s="69"/>
      <c r="Q72" s="69">
        <f>O72</f>
        <v>0</v>
      </c>
      <c r="R72" s="56"/>
      <c r="S72" s="56"/>
      <c r="T72" s="81"/>
      <c r="U72" s="81"/>
      <c r="V72" s="81"/>
      <c r="W72" s="81"/>
      <c r="X72" s="81"/>
      <c r="Y72" s="81"/>
      <c r="Z72" s="81"/>
      <c r="AA72" s="81"/>
    </row>
    <row r="73" spans="1:27" ht="18" customHeight="1" x14ac:dyDescent="0.25">
      <c r="A73" s="10"/>
      <c r="B73" s="143" t="str">
        <f>C33</f>
        <v xml:space="preserve">Завдання 2. Відшкодування частини прийнятних витрат ОСББ та частини витрат, що пов'язані з видатками на придбання матеріалів та обладнання на впровадження заходів з енергоефективності 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10"/>
      <c r="R73" s="56"/>
      <c r="S73" s="56"/>
      <c r="T73" s="81"/>
      <c r="U73" s="81"/>
      <c r="V73" s="81"/>
      <c r="W73" s="81"/>
      <c r="X73" s="81"/>
      <c r="Y73" s="81"/>
      <c r="Z73" s="81"/>
      <c r="AA73" s="81"/>
    </row>
    <row r="74" spans="1:27" ht="18" customHeight="1" x14ac:dyDescent="0.25">
      <c r="A74" s="10"/>
      <c r="B74" s="97" t="s">
        <v>30</v>
      </c>
      <c r="C74" s="97"/>
      <c r="D74" s="97"/>
      <c r="E74" s="97"/>
      <c r="F74" s="98"/>
      <c r="G74" s="11"/>
      <c r="H74" s="11"/>
      <c r="I74" s="10"/>
      <c r="J74" s="10"/>
      <c r="K74" s="10"/>
      <c r="L74" s="10"/>
      <c r="M74" s="10"/>
      <c r="N74" s="10"/>
      <c r="O74" s="10"/>
      <c r="P74" s="10"/>
      <c r="Q74" s="10"/>
      <c r="R74" s="56"/>
      <c r="S74" s="56"/>
      <c r="T74" s="81"/>
      <c r="U74" s="81"/>
      <c r="V74" s="81"/>
      <c r="W74" s="81"/>
      <c r="X74" s="81"/>
      <c r="Y74" s="81"/>
      <c r="Z74" s="81"/>
      <c r="AA74" s="81"/>
    </row>
    <row r="75" spans="1:27" ht="40.5" customHeight="1" x14ac:dyDescent="0.25">
      <c r="A75" s="15">
        <v>1</v>
      </c>
      <c r="B75" s="105" t="s">
        <v>91</v>
      </c>
      <c r="C75" s="105"/>
      <c r="D75" s="105"/>
      <c r="E75" s="105"/>
      <c r="F75" s="106"/>
      <c r="G75" s="17" t="s">
        <v>61</v>
      </c>
      <c r="H75" s="17" t="s">
        <v>24</v>
      </c>
      <c r="I75" s="19">
        <f>760000+1200000+1674517+500000</f>
        <v>4134517</v>
      </c>
      <c r="J75" s="19"/>
      <c r="K75" s="19">
        <f>I75+J75</f>
        <v>4134517</v>
      </c>
      <c r="L75" s="72">
        <v>4077005.34</v>
      </c>
      <c r="M75" s="19"/>
      <c r="N75" s="19">
        <f>L75</f>
        <v>4077005.34</v>
      </c>
      <c r="O75" s="19">
        <f>L75-I75</f>
        <v>-57511.660000000149</v>
      </c>
      <c r="P75" s="19"/>
      <c r="Q75" s="19">
        <f>O75</f>
        <v>-57511.660000000149</v>
      </c>
      <c r="R75" s="56"/>
      <c r="S75" s="56" t="s">
        <v>96</v>
      </c>
      <c r="T75" s="85"/>
      <c r="U75" s="81"/>
      <c r="V75" s="81"/>
      <c r="W75" s="81"/>
      <c r="X75" s="81"/>
      <c r="Y75" s="81"/>
      <c r="Z75" s="81"/>
      <c r="AA75" s="81"/>
    </row>
    <row r="76" spans="1:27" ht="18" customHeight="1" x14ac:dyDescent="0.25">
      <c r="A76" s="15"/>
      <c r="B76" s="97" t="s">
        <v>31</v>
      </c>
      <c r="C76" s="97"/>
      <c r="D76" s="97"/>
      <c r="E76" s="97"/>
      <c r="F76" s="98"/>
      <c r="G76" s="17"/>
      <c r="H76" s="17"/>
      <c r="I76" s="20"/>
      <c r="J76" s="20"/>
      <c r="K76" s="20"/>
      <c r="L76" s="20"/>
      <c r="M76" s="20"/>
      <c r="N76" s="20"/>
      <c r="O76" s="20"/>
      <c r="P76" s="20"/>
      <c r="Q76" s="20"/>
      <c r="R76" s="56"/>
      <c r="S76" s="56"/>
      <c r="T76" s="81"/>
      <c r="U76" s="81"/>
      <c r="V76" s="81"/>
      <c r="W76" s="81"/>
      <c r="X76" s="81"/>
      <c r="Y76" s="81"/>
      <c r="Z76" s="81"/>
      <c r="AA76" s="81"/>
    </row>
    <row r="77" spans="1:27" ht="53.25" customHeight="1" x14ac:dyDescent="0.25">
      <c r="A77" s="15">
        <v>1</v>
      </c>
      <c r="B77" s="105" t="s">
        <v>92</v>
      </c>
      <c r="C77" s="105"/>
      <c r="D77" s="105"/>
      <c r="E77" s="105"/>
      <c r="F77" s="106"/>
      <c r="G77" s="17" t="s">
        <v>22</v>
      </c>
      <c r="H77" s="17" t="s">
        <v>67</v>
      </c>
      <c r="I77" s="20">
        <v>13</v>
      </c>
      <c r="J77" s="20"/>
      <c r="K77" s="20">
        <f>I77</f>
        <v>13</v>
      </c>
      <c r="L77" s="20">
        <v>13</v>
      </c>
      <c r="M77" s="25"/>
      <c r="N77" s="20">
        <f>L77</f>
        <v>13</v>
      </c>
      <c r="O77" s="80">
        <f>L77-I77</f>
        <v>0</v>
      </c>
      <c r="P77" s="80"/>
      <c r="Q77" s="80">
        <f>O77</f>
        <v>0</v>
      </c>
      <c r="R77" s="56"/>
      <c r="S77" s="56"/>
      <c r="T77" s="81"/>
      <c r="U77" s="81"/>
      <c r="V77" s="81"/>
      <c r="W77" s="81"/>
      <c r="X77" s="81"/>
      <c r="Y77" s="81"/>
      <c r="Z77" s="81"/>
      <c r="AA77" s="81"/>
    </row>
    <row r="78" spans="1:27" ht="85.5" customHeight="1" x14ac:dyDescent="0.25">
      <c r="A78" s="15">
        <v>2</v>
      </c>
      <c r="B78" s="96" t="s">
        <v>100</v>
      </c>
      <c r="C78" s="105"/>
      <c r="D78" s="105"/>
      <c r="E78" s="105"/>
      <c r="F78" s="106"/>
      <c r="G78" s="17" t="s">
        <v>22</v>
      </c>
      <c r="H78" s="17" t="s">
        <v>77</v>
      </c>
      <c r="I78" s="20">
        <v>4</v>
      </c>
      <c r="J78" s="20"/>
      <c r="K78" s="20">
        <f>I78</f>
        <v>4</v>
      </c>
      <c r="L78" s="20">
        <v>4</v>
      </c>
      <c r="M78" s="25"/>
      <c r="N78" s="20">
        <f>L78</f>
        <v>4</v>
      </c>
      <c r="O78" s="80">
        <f>L78-I78</f>
        <v>0</v>
      </c>
      <c r="P78" s="80"/>
      <c r="Q78" s="80">
        <f>O78</f>
        <v>0</v>
      </c>
      <c r="R78" s="56"/>
      <c r="S78" s="56">
        <v>2</v>
      </c>
      <c r="T78" s="81"/>
      <c r="U78" s="81"/>
      <c r="V78" s="81"/>
      <c r="W78" s="81"/>
      <c r="X78" s="81"/>
      <c r="Y78" s="81"/>
      <c r="Z78" s="81"/>
      <c r="AA78" s="81"/>
    </row>
    <row r="79" spans="1:27" ht="18" customHeight="1" x14ac:dyDescent="0.25">
      <c r="A79" s="15"/>
      <c r="B79" s="97" t="s">
        <v>32</v>
      </c>
      <c r="C79" s="97"/>
      <c r="D79" s="97"/>
      <c r="E79" s="97"/>
      <c r="F79" s="98"/>
      <c r="G79" s="17"/>
      <c r="H79" s="17"/>
      <c r="I79" s="20"/>
      <c r="J79" s="20"/>
      <c r="K79" s="20"/>
      <c r="L79" s="20"/>
      <c r="M79" s="20"/>
      <c r="N79" s="20"/>
      <c r="O79" s="20"/>
      <c r="P79" s="20"/>
      <c r="Q79" s="20"/>
      <c r="R79" s="56"/>
      <c r="S79" s="56"/>
      <c r="T79" s="81"/>
      <c r="U79" s="81"/>
      <c r="V79" s="81"/>
      <c r="W79" s="81"/>
      <c r="X79" s="81"/>
      <c r="Y79" s="81"/>
      <c r="Z79" s="81"/>
      <c r="AA79" s="81"/>
    </row>
    <row r="80" spans="1:27" ht="36.75" customHeight="1" x14ac:dyDescent="0.25">
      <c r="A80" s="15">
        <v>1</v>
      </c>
      <c r="B80" s="103" t="s">
        <v>93</v>
      </c>
      <c r="C80" s="103"/>
      <c r="D80" s="103"/>
      <c r="E80" s="103"/>
      <c r="F80" s="104"/>
      <c r="G80" s="17" t="s">
        <v>23</v>
      </c>
      <c r="H80" s="17" t="s">
        <v>25</v>
      </c>
      <c r="I80" s="19">
        <f>I75/I78</f>
        <v>1033629.25</v>
      </c>
      <c r="J80" s="19"/>
      <c r="K80" s="19">
        <f>I80</f>
        <v>1033629.25</v>
      </c>
      <c r="L80" s="19">
        <f>L75/L78</f>
        <v>1019251.335</v>
      </c>
      <c r="M80" s="19"/>
      <c r="N80" s="19">
        <f>L80</f>
        <v>1019251.335</v>
      </c>
      <c r="O80" s="19">
        <f>L80-I80</f>
        <v>-14377.915000000037</v>
      </c>
      <c r="P80" s="19"/>
      <c r="Q80" s="19">
        <f>O80</f>
        <v>-14377.915000000037</v>
      </c>
      <c r="R80" s="58" t="e">
        <f>153.3/#REF!</f>
        <v>#REF!</v>
      </c>
      <c r="S80" s="56">
        <v>15</v>
      </c>
      <c r="T80" s="84"/>
      <c r="U80" s="81"/>
      <c r="V80" s="81"/>
      <c r="W80" s="81"/>
      <c r="X80" s="81"/>
      <c r="Y80" s="81"/>
      <c r="Z80" s="81"/>
      <c r="AA80" s="81"/>
    </row>
    <row r="81" spans="1:27" ht="17.25" customHeight="1" x14ac:dyDescent="0.25">
      <c r="A81" s="15"/>
      <c r="B81" s="97" t="s">
        <v>33</v>
      </c>
      <c r="C81" s="97"/>
      <c r="D81" s="97"/>
      <c r="E81" s="97"/>
      <c r="F81" s="98"/>
      <c r="G81" s="17"/>
      <c r="H81" s="17"/>
      <c r="I81" s="16"/>
      <c r="J81" s="21"/>
      <c r="K81" s="20"/>
      <c r="L81" s="20"/>
      <c r="M81" s="20"/>
      <c r="N81" s="20"/>
      <c r="O81" s="20"/>
      <c r="P81" s="20"/>
      <c r="Q81" s="20"/>
      <c r="R81" s="56"/>
      <c r="S81" s="56"/>
      <c r="T81" s="81"/>
      <c r="U81" s="81"/>
      <c r="V81" s="81"/>
      <c r="W81" s="81"/>
      <c r="X81" s="81"/>
      <c r="Y81" s="81"/>
      <c r="Z81" s="81"/>
      <c r="AA81" s="81"/>
    </row>
    <row r="82" spans="1:27" ht="99.75" customHeight="1" x14ac:dyDescent="0.25">
      <c r="A82" s="15">
        <v>1</v>
      </c>
      <c r="B82" s="165" t="s">
        <v>102</v>
      </c>
      <c r="C82" s="165"/>
      <c r="D82" s="165"/>
      <c r="E82" s="165"/>
      <c r="F82" s="166"/>
      <c r="G82" s="17" t="s">
        <v>81</v>
      </c>
      <c r="H82" s="17" t="s">
        <v>25</v>
      </c>
      <c r="I82" s="77">
        <v>100</v>
      </c>
      <c r="J82" s="68"/>
      <c r="K82" s="78">
        <f>I82</f>
        <v>100</v>
      </c>
      <c r="L82" s="91">
        <v>100</v>
      </c>
      <c r="M82" s="79"/>
      <c r="N82" s="78">
        <f>L82</f>
        <v>100</v>
      </c>
      <c r="O82" s="19">
        <f>L82-I82</f>
        <v>0</v>
      </c>
      <c r="P82" s="78"/>
      <c r="Q82" s="78">
        <f>O82</f>
        <v>0</v>
      </c>
      <c r="R82" s="56"/>
      <c r="S82" s="56"/>
      <c r="T82" s="81"/>
      <c r="U82" s="81"/>
      <c r="V82" s="81"/>
      <c r="W82" s="81"/>
      <c r="X82" s="81"/>
      <c r="Y82" s="81"/>
      <c r="Z82" s="81"/>
      <c r="AA82" s="81"/>
    </row>
    <row r="83" spans="1:27" ht="12.75" customHeight="1" x14ac:dyDescent="0.25">
      <c r="A83" s="86"/>
      <c r="B83" s="87"/>
      <c r="C83" s="87"/>
      <c r="D83" s="87"/>
      <c r="E83" s="87"/>
      <c r="F83" s="87"/>
      <c r="G83" s="73"/>
      <c r="H83" s="73"/>
      <c r="I83" s="74"/>
      <c r="J83" s="75"/>
      <c r="K83" s="76"/>
      <c r="L83" s="76"/>
      <c r="M83" s="75"/>
      <c r="N83" s="76"/>
      <c r="O83" s="76"/>
      <c r="P83" s="76"/>
      <c r="Q83" s="76"/>
      <c r="R83" s="56"/>
      <c r="T83" s="81"/>
      <c r="U83" s="81"/>
      <c r="V83" s="81"/>
      <c r="W83" s="81"/>
      <c r="X83" s="81"/>
      <c r="Y83" s="81"/>
      <c r="Z83" s="81"/>
      <c r="AA83" s="81"/>
    </row>
    <row r="84" spans="1:27" ht="20.25" customHeight="1" x14ac:dyDescent="0.25">
      <c r="A84" s="164" t="s">
        <v>73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T84" s="81"/>
      <c r="U84" s="81"/>
      <c r="V84" s="81"/>
      <c r="W84" s="81"/>
      <c r="X84" s="81"/>
      <c r="Y84" s="81"/>
      <c r="Z84" s="81"/>
      <c r="AA84" s="81"/>
    </row>
    <row r="85" spans="1:27" ht="15" customHeight="1" x14ac:dyDescent="0.25">
      <c r="A85" s="63"/>
      <c r="B85"/>
      <c r="C85"/>
      <c r="D85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T85" s="81"/>
      <c r="U85" s="81"/>
      <c r="V85" s="81"/>
      <c r="W85" s="81"/>
      <c r="X85" s="81"/>
      <c r="Y85" s="81"/>
      <c r="Z85" s="81"/>
      <c r="AA85" s="81"/>
    </row>
    <row r="86" spans="1:27" ht="39.75" customHeight="1" x14ac:dyDescent="0.25">
      <c r="A86" s="61" t="s">
        <v>14</v>
      </c>
      <c r="B86" s="61" t="s">
        <v>19</v>
      </c>
      <c r="C86" s="61" t="s">
        <v>17</v>
      </c>
      <c r="D86" s="145" t="s">
        <v>74</v>
      </c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T86" s="81"/>
      <c r="U86" s="81"/>
      <c r="V86" s="81"/>
      <c r="W86" s="81"/>
      <c r="X86" s="81"/>
      <c r="Y86" s="81"/>
      <c r="Z86" s="81"/>
      <c r="AA86" s="81"/>
    </row>
    <row r="87" spans="1:27" ht="20.25" customHeight="1" x14ac:dyDescent="0.25">
      <c r="A87" s="61">
        <v>1</v>
      </c>
      <c r="B87" s="61">
        <v>2</v>
      </c>
      <c r="C87" s="61">
        <v>3</v>
      </c>
      <c r="D87" s="145">
        <v>4</v>
      </c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T87" s="81"/>
      <c r="U87" s="81"/>
      <c r="V87" s="81"/>
      <c r="W87" s="81"/>
      <c r="X87" s="81"/>
      <c r="Y87" s="81"/>
      <c r="Z87" s="81"/>
      <c r="AA87" s="81"/>
    </row>
    <row r="88" spans="1:27" ht="21.75" customHeight="1" x14ac:dyDescent="0.25">
      <c r="A88" s="61"/>
      <c r="B88" s="101" t="str">
        <f>B63</f>
        <v xml:space="preserve">Завдання 1. Відшкодування частини відсотків за залученими ОСББ кредитами на впровадження заходів з енергоефективності 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T88" s="81"/>
      <c r="U88" s="81"/>
      <c r="V88" s="81"/>
      <c r="W88" s="81"/>
      <c r="X88" s="81"/>
      <c r="Y88" s="81"/>
      <c r="Z88" s="81"/>
      <c r="AA88" s="81"/>
    </row>
    <row r="89" spans="1:27" ht="24" customHeight="1" x14ac:dyDescent="0.25">
      <c r="A89" s="61">
        <v>1</v>
      </c>
      <c r="B89" s="61" t="s">
        <v>30</v>
      </c>
      <c r="C89" s="61" t="s">
        <v>61</v>
      </c>
      <c r="D89" s="107" t="s">
        <v>104</v>
      </c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T89" s="81"/>
      <c r="U89" s="81"/>
      <c r="V89" s="81"/>
      <c r="W89" s="81"/>
      <c r="X89" s="81"/>
      <c r="Y89" s="81"/>
      <c r="Z89" s="81"/>
      <c r="AA89" s="81"/>
    </row>
    <row r="90" spans="1:27" ht="21.75" customHeight="1" x14ac:dyDescent="0.25">
      <c r="A90" s="61">
        <v>2</v>
      </c>
      <c r="B90" s="61" t="s">
        <v>31</v>
      </c>
      <c r="C90" s="17" t="s">
        <v>21</v>
      </c>
      <c r="D90" s="107" t="s">
        <v>97</v>
      </c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T90" s="81"/>
      <c r="U90" s="81"/>
      <c r="V90" s="81"/>
      <c r="W90" s="81"/>
      <c r="X90" s="81"/>
      <c r="Y90" s="81"/>
      <c r="Z90" s="81"/>
      <c r="AA90" s="81"/>
    </row>
    <row r="91" spans="1:27" ht="36" customHeight="1" x14ac:dyDescent="0.25">
      <c r="A91" s="61">
        <v>3</v>
      </c>
      <c r="B91" s="61" t="s">
        <v>32</v>
      </c>
      <c r="C91" s="61" t="s">
        <v>61</v>
      </c>
      <c r="D91" s="155" t="s">
        <v>105</v>
      </c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T91" s="81"/>
      <c r="U91" s="81"/>
      <c r="V91" s="81"/>
      <c r="W91" s="81"/>
      <c r="X91" s="81"/>
      <c r="Y91" s="81"/>
      <c r="Z91" s="81"/>
      <c r="AA91" s="81"/>
    </row>
    <row r="92" spans="1:27" ht="23.25" customHeight="1" x14ac:dyDescent="0.25">
      <c r="A92" s="61">
        <v>4</v>
      </c>
      <c r="B92" s="61" t="s">
        <v>33</v>
      </c>
      <c r="C92" s="17" t="s">
        <v>81</v>
      </c>
      <c r="D92" s="107" t="s">
        <v>97</v>
      </c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T92" s="81"/>
      <c r="U92" s="81"/>
      <c r="V92" s="81"/>
      <c r="W92" s="81"/>
      <c r="X92" s="81"/>
      <c r="Y92" s="81"/>
      <c r="Z92" s="81"/>
      <c r="AA92" s="81"/>
    </row>
    <row r="93" spans="1:27" ht="18.95" customHeight="1" x14ac:dyDescent="0.25">
      <c r="A93" s="61"/>
      <c r="B93" s="101" t="str">
        <f>B73</f>
        <v xml:space="preserve">Завдання 2. Відшкодування частини прийнятних витрат ОСББ та частини витрат, що пов'язані з видатками на придбання матеріалів та обладнання на впровадження заходів з енергоефективності </v>
      </c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T93" s="81"/>
      <c r="U93" s="81"/>
      <c r="V93" s="81"/>
      <c r="W93" s="81"/>
      <c r="X93" s="81"/>
      <c r="Y93" s="81"/>
      <c r="Z93" s="81"/>
      <c r="AA93" s="81"/>
    </row>
    <row r="94" spans="1:27" ht="29.25" customHeight="1" x14ac:dyDescent="0.25">
      <c r="A94" s="61">
        <v>1</v>
      </c>
      <c r="B94" s="61" t="s">
        <v>30</v>
      </c>
      <c r="C94" s="61" t="s">
        <v>61</v>
      </c>
      <c r="D94" s="99" t="s">
        <v>106</v>
      </c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T94" s="81"/>
      <c r="U94" s="81"/>
      <c r="V94" s="81"/>
      <c r="W94" s="81"/>
      <c r="X94" s="81"/>
      <c r="Y94" s="81"/>
      <c r="Z94" s="81"/>
      <c r="AA94" s="81"/>
    </row>
    <row r="95" spans="1:27" ht="31.5" customHeight="1" x14ac:dyDescent="0.25">
      <c r="A95" s="61">
        <v>2</v>
      </c>
      <c r="B95" s="61" t="s">
        <v>31</v>
      </c>
      <c r="C95" s="61" t="s">
        <v>22</v>
      </c>
      <c r="D95" s="107" t="s">
        <v>97</v>
      </c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T95" s="81"/>
      <c r="U95" s="81"/>
      <c r="V95" s="81"/>
      <c r="W95" s="81"/>
      <c r="X95" s="81"/>
      <c r="Y95" s="81"/>
      <c r="Z95" s="81"/>
      <c r="AA95" s="81"/>
    </row>
    <row r="96" spans="1:27" ht="33" customHeight="1" x14ac:dyDescent="0.25">
      <c r="A96" s="61">
        <v>3</v>
      </c>
      <c r="B96" s="61" t="s">
        <v>32</v>
      </c>
      <c r="C96" s="61" t="s">
        <v>61</v>
      </c>
      <c r="D96" s="99" t="s">
        <v>107</v>
      </c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T96" s="81"/>
      <c r="U96" s="81"/>
      <c r="V96" s="81"/>
      <c r="W96" s="81"/>
      <c r="X96" s="81"/>
      <c r="Y96" s="81"/>
      <c r="Z96" s="81"/>
      <c r="AA96" s="81"/>
    </row>
    <row r="97" spans="1:27" ht="21" customHeight="1" x14ac:dyDescent="0.25">
      <c r="A97" s="61">
        <v>4</v>
      </c>
      <c r="B97" s="61" t="s">
        <v>33</v>
      </c>
      <c r="C97" s="17" t="s">
        <v>81</v>
      </c>
      <c r="D97" s="109" t="s">
        <v>97</v>
      </c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T97" s="81"/>
      <c r="U97" s="81"/>
      <c r="V97" s="81"/>
      <c r="W97" s="81"/>
      <c r="X97" s="81"/>
      <c r="Y97" s="81"/>
      <c r="Z97" s="81"/>
      <c r="AA97" s="81"/>
    </row>
    <row r="98" spans="1:27" ht="18.95" customHeight="1" x14ac:dyDescent="0.25">
      <c r="A98" s="88"/>
      <c r="B98" s="88"/>
      <c r="C98" s="89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T98" s="81"/>
      <c r="U98" s="81"/>
      <c r="V98" s="81"/>
      <c r="W98" s="81"/>
      <c r="X98" s="81"/>
      <c r="Y98" s="81"/>
      <c r="Z98" s="81"/>
      <c r="AA98" s="81"/>
    </row>
    <row r="99" spans="1:27" ht="22.5" customHeight="1" x14ac:dyDescent="0.25">
      <c r="A99" s="162" t="s">
        <v>75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</row>
    <row r="100" spans="1:27" ht="29.25" customHeight="1" x14ac:dyDescent="0.25">
      <c r="A100" s="161" t="s">
        <v>108</v>
      </c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66"/>
      <c r="S100" s="65"/>
      <c r="T100" s="65"/>
      <c r="U100" s="65"/>
      <c r="V100" s="65"/>
      <c r="W100" s="65"/>
      <c r="X100" s="65"/>
      <c r="Y100" s="65"/>
    </row>
    <row r="101" spans="1:27" ht="15.75" x14ac:dyDescent="0.25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56"/>
      <c r="S101" s="56"/>
      <c r="T101" s="56"/>
      <c r="U101" s="56"/>
      <c r="V101" s="56"/>
    </row>
    <row r="102" spans="1:27" ht="15.75" x14ac:dyDescent="0.25">
      <c r="A102" s="41" t="s">
        <v>59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56"/>
      <c r="S102" s="56"/>
      <c r="T102" s="56"/>
      <c r="U102" s="56"/>
      <c r="V102" s="56"/>
    </row>
    <row r="103" spans="1:27" ht="3" customHeight="1" x14ac:dyDescent="0.25"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56"/>
      <c r="S103" s="56"/>
      <c r="T103" s="56"/>
      <c r="U103" s="56"/>
      <c r="V103" s="56"/>
    </row>
    <row r="104" spans="1:27" ht="15.75" x14ac:dyDescent="0.25">
      <c r="B104" s="92" t="s">
        <v>103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56"/>
      <c r="S104" s="56"/>
      <c r="T104" s="56"/>
      <c r="U104" s="56"/>
      <c r="V104" s="56"/>
    </row>
    <row r="105" spans="1:27" x14ac:dyDescent="0.25">
      <c r="B105" s="9"/>
      <c r="C105" s="9"/>
      <c r="D105" s="9"/>
      <c r="E105" s="9"/>
      <c r="F105" s="9"/>
      <c r="G105" s="9"/>
      <c r="H105" s="9"/>
    </row>
    <row r="106" spans="1:27" ht="5.25" customHeight="1" x14ac:dyDescent="0.25"/>
    <row r="107" spans="1:27" ht="31.5" customHeight="1" x14ac:dyDescent="0.25">
      <c r="B107" s="117" t="s">
        <v>68</v>
      </c>
      <c r="C107" s="117"/>
      <c r="D107" s="117"/>
      <c r="E107" s="117"/>
      <c r="F107" s="117"/>
      <c r="G107" s="117"/>
      <c r="H107" s="117"/>
      <c r="K107" s="118"/>
      <c r="L107" s="118"/>
      <c r="N107" s="115" t="s">
        <v>79</v>
      </c>
      <c r="O107" s="115"/>
      <c r="P107" s="115"/>
    </row>
    <row r="108" spans="1:27" ht="15.75" x14ac:dyDescent="0.25">
      <c r="B108" s="8"/>
      <c r="K108" s="119" t="s">
        <v>20</v>
      </c>
      <c r="L108" s="119"/>
      <c r="N108" s="116" t="s">
        <v>80</v>
      </c>
      <c r="O108" s="116"/>
      <c r="P108" s="116"/>
    </row>
    <row r="109" spans="1:27" ht="7.5" customHeight="1" x14ac:dyDescent="0.25">
      <c r="K109" s="42"/>
      <c r="L109" s="42"/>
      <c r="N109" s="55"/>
    </row>
    <row r="110" spans="1:27" ht="27.75" customHeight="1" x14ac:dyDescent="0.25">
      <c r="B110" s="120" t="s">
        <v>94</v>
      </c>
      <c r="C110" s="120"/>
      <c r="D110" s="120"/>
      <c r="E110" s="120"/>
      <c r="F110" s="120"/>
      <c r="G110" s="120"/>
      <c r="H110" s="120"/>
      <c r="K110" s="118"/>
      <c r="L110" s="118"/>
      <c r="N110" s="115" t="s">
        <v>95</v>
      </c>
      <c r="O110" s="115"/>
      <c r="P110" s="115"/>
    </row>
    <row r="111" spans="1:27" ht="24.75" customHeight="1" x14ac:dyDescent="0.25">
      <c r="K111" s="119" t="s">
        <v>20</v>
      </c>
      <c r="L111" s="119"/>
      <c r="N111" s="116" t="s">
        <v>80</v>
      </c>
      <c r="O111" s="116"/>
      <c r="P111" s="116"/>
    </row>
    <row r="112" spans="1:27" ht="9" customHeight="1" x14ac:dyDescent="0.25"/>
  </sheetData>
  <mergeCells count="104">
    <mergeCell ref="A100:Q100"/>
    <mergeCell ref="A99:Q99"/>
    <mergeCell ref="D91:Q91"/>
    <mergeCell ref="D92:Q92"/>
    <mergeCell ref="B80:F80"/>
    <mergeCell ref="B81:F81"/>
    <mergeCell ref="A84:Q84"/>
    <mergeCell ref="B82:F82"/>
    <mergeCell ref="D89:Q89"/>
    <mergeCell ref="D90:Q90"/>
    <mergeCell ref="B88:Q88"/>
    <mergeCell ref="B65:F65"/>
    <mergeCell ref="B60:F61"/>
    <mergeCell ref="B73:Q73"/>
    <mergeCell ref="I60:K60"/>
    <mergeCell ref="B68:F68"/>
    <mergeCell ref="O60:Q60"/>
    <mergeCell ref="B41:H41"/>
    <mergeCell ref="L52:N52"/>
    <mergeCell ref="B56:H56"/>
    <mergeCell ref="A38:A39"/>
    <mergeCell ref="D86:Q86"/>
    <mergeCell ref="D87:Q87"/>
    <mergeCell ref="I52:K52"/>
    <mergeCell ref="B79:F79"/>
    <mergeCell ref="B71:F71"/>
    <mergeCell ref="B77:F77"/>
    <mergeCell ref="B67:F67"/>
    <mergeCell ref="B64:F64"/>
    <mergeCell ref="B62:F62"/>
    <mergeCell ref="A59:Q59"/>
    <mergeCell ref="L60:N60"/>
    <mergeCell ref="B38:H39"/>
    <mergeCell ref="B42:H42"/>
    <mergeCell ref="B43:H43"/>
    <mergeCell ref="G60:G61"/>
    <mergeCell ref="H60:H61"/>
    <mergeCell ref="C46:Q46"/>
    <mergeCell ref="B40:H40"/>
    <mergeCell ref="C47:Q47"/>
    <mergeCell ref="C48:Q48"/>
    <mergeCell ref="B54:H54"/>
    <mergeCell ref="C25:N25"/>
    <mergeCell ref="C24:N24"/>
    <mergeCell ref="H19:I19"/>
    <mergeCell ref="P20:Q20"/>
    <mergeCell ref="H20:I20"/>
    <mergeCell ref="E20:F20"/>
    <mergeCell ref="B22:Q22"/>
    <mergeCell ref="I9:L9"/>
    <mergeCell ref="I10:L10"/>
    <mergeCell ref="O52:Q52"/>
    <mergeCell ref="B52:H53"/>
    <mergeCell ref="L38:N38"/>
    <mergeCell ref="O38:Q38"/>
    <mergeCell ref="I38:K38"/>
    <mergeCell ref="B13:C13"/>
    <mergeCell ref="J19:N19"/>
    <mergeCell ref="J20:N20"/>
    <mergeCell ref="B14:C14"/>
    <mergeCell ref="P19:Q19"/>
    <mergeCell ref="B20:C20"/>
    <mergeCell ref="B16:C16"/>
    <mergeCell ref="B17:C17"/>
    <mergeCell ref="B19:C19"/>
    <mergeCell ref="E19:F19"/>
    <mergeCell ref="P13:Q13"/>
    <mergeCell ref="P14:Q14"/>
    <mergeCell ref="P16:Q16"/>
    <mergeCell ref="P17:Q17"/>
    <mergeCell ref="F13:M13"/>
    <mergeCell ref="F16:M16"/>
    <mergeCell ref="F14:M14"/>
    <mergeCell ref="F17:M17"/>
    <mergeCell ref="N110:P110"/>
    <mergeCell ref="N111:P111"/>
    <mergeCell ref="B107:H107"/>
    <mergeCell ref="K110:L110"/>
    <mergeCell ref="K111:L111"/>
    <mergeCell ref="K107:L107"/>
    <mergeCell ref="B110:H110"/>
    <mergeCell ref="K108:L108"/>
    <mergeCell ref="N107:P107"/>
    <mergeCell ref="N108:P108"/>
    <mergeCell ref="D95:Q95"/>
    <mergeCell ref="D96:Q96"/>
    <mergeCell ref="D97:Q97"/>
    <mergeCell ref="B63:Q63"/>
    <mergeCell ref="A52:A53"/>
    <mergeCell ref="A60:A61"/>
    <mergeCell ref="B74:F74"/>
    <mergeCell ref="B55:H55"/>
    <mergeCell ref="B69:F69"/>
    <mergeCell ref="B76:F76"/>
    <mergeCell ref="C31:Q31"/>
    <mergeCell ref="C32:Q32"/>
    <mergeCell ref="C33:Q33"/>
    <mergeCell ref="B72:F72"/>
    <mergeCell ref="B66:F66"/>
    <mergeCell ref="D94:Q94"/>
    <mergeCell ref="B93:Q93"/>
    <mergeCell ref="B70:F70"/>
    <mergeCell ref="B78:F78"/>
    <mergeCell ref="B75:F75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rowBreaks count="3" manualBreakCount="3">
    <brk id="41" max="16" man="1"/>
    <brk id="68" max="16" man="1"/>
    <brk id="9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1217640</vt:lpstr>
      <vt:lpstr>'1217640'!Область_друку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2025-01-10T09:57:15Z</cp:lastPrinted>
  <dcterms:created xsi:type="dcterms:W3CDTF">2019-01-14T08:15:45Z</dcterms:created>
  <dcterms:modified xsi:type="dcterms:W3CDTF">2025-03-21T10:23:14Z</dcterms:modified>
</cp:coreProperties>
</file>