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березень\2103\Звіти по паспортах УЖПМ\"/>
    </mc:Choice>
  </mc:AlternateContent>
  <bookViews>
    <workbookView xWindow="240" yWindow="60" windowWidth="20055" windowHeight="7950"/>
  </bookViews>
  <sheets>
    <sheet name="1216030" sheetId="1" r:id="rId1"/>
  </sheets>
  <definedNames>
    <definedName name="_xlnm.Print_Area" localSheetId="0">'1216030'!$A$1:$Z$115</definedName>
  </definedNames>
  <calcPr calcId="152511"/>
</workbook>
</file>

<file path=xl/calcChain.xml><?xml version="1.0" encoding="utf-8"?>
<calcChain xmlns="http://schemas.openxmlformats.org/spreadsheetml/2006/main">
  <c r="J44" i="1" l="1"/>
  <c r="O69" i="1"/>
  <c r="S69" i="1" s="1"/>
  <c r="U74" i="1"/>
  <c r="X74" i="1" s="1"/>
  <c r="Z74" i="1" s="1"/>
  <c r="V84" i="1"/>
  <c r="W84" i="1" s="1"/>
  <c r="Q84" i="1"/>
  <c r="S84" i="1" s="1"/>
  <c r="K58" i="1"/>
  <c r="K59" i="1" s="1"/>
  <c r="Q43" i="1"/>
  <c r="Q44" i="1" s="1"/>
  <c r="O42" i="1"/>
  <c r="O44" i="1" s="1"/>
  <c r="K43" i="1"/>
  <c r="K44" i="1" s="1"/>
  <c r="W86" i="1"/>
  <c r="Q58" i="1"/>
  <c r="Q59" i="1" s="1"/>
  <c r="R84" i="1"/>
  <c r="O58" i="1"/>
  <c r="S86" i="1"/>
  <c r="S82" i="1"/>
  <c r="Y80" i="1"/>
  <c r="Z80" i="1" s="1"/>
  <c r="W80" i="1"/>
  <c r="S80" i="1"/>
  <c r="Y79" i="1"/>
  <c r="Z79" i="1" s="1"/>
  <c r="W79" i="1"/>
  <c r="S79" i="1"/>
  <c r="J59" i="1"/>
  <c r="W69" i="1"/>
  <c r="W82" i="1"/>
  <c r="Y82" i="1"/>
  <c r="Z82" i="1"/>
  <c r="L43" i="1"/>
  <c r="U76" i="1"/>
  <c r="W76" i="1" s="1"/>
  <c r="W72" i="1"/>
  <c r="X72" i="1"/>
  <c r="Z72" i="1"/>
  <c r="W70" i="1"/>
  <c r="X70" i="1"/>
  <c r="Z70" i="1" s="1"/>
  <c r="S72" i="1"/>
  <c r="O76" i="1"/>
  <c r="S76" i="1"/>
  <c r="S70" i="1"/>
  <c r="S58" i="1"/>
  <c r="O59" i="1"/>
  <c r="S59" i="1" s="1"/>
  <c r="V58" i="1"/>
  <c r="V59" i="1" s="1"/>
  <c r="Y86" i="1"/>
  <c r="Z86" i="1"/>
  <c r="Y84" i="1"/>
  <c r="Z84" i="1"/>
  <c r="S43" i="1"/>
  <c r="V43" i="1"/>
  <c r="V44" i="1" s="1"/>
  <c r="X76" i="1"/>
  <c r="Z76" i="1"/>
  <c r="X69" i="1"/>
  <c r="Z69" i="1"/>
  <c r="I58" i="1"/>
  <c r="L58" i="1" s="1"/>
  <c r="L59" i="1" s="1"/>
  <c r="I42" i="1"/>
  <c r="I44" i="1" s="1"/>
  <c r="O74" i="1"/>
  <c r="W43" i="1"/>
  <c r="I59" i="1"/>
  <c r="U58" i="1"/>
  <c r="U42" i="1"/>
  <c r="U44" i="1" s="1"/>
  <c r="W42" i="1"/>
  <c r="W44" i="1" s="1"/>
  <c r="L42" i="1"/>
  <c r="L44" i="1" s="1"/>
  <c r="S74" i="1"/>
  <c r="W58" i="1"/>
  <c r="U59" i="1"/>
  <c r="W59" i="1" l="1"/>
  <c r="W74" i="1"/>
  <c r="S42" i="1"/>
  <c r="S44" i="1" s="1"/>
  <c r="AB44" i="1" s="1"/>
</calcChain>
</file>

<file path=xl/sharedStrings.xml><?xml version="1.0" encoding="utf-8"?>
<sst xmlns="http://schemas.openxmlformats.org/spreadsheetml/2006/main" count="191" uniqueCount="111">
  <si>
    <t xml:space="preserve">1. 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</si>
  <si>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</si>
  <si>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</si>
  <si>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</si>
  <si>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</si>
  <si>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</si>
  <si>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</si>
  <si>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</si>
  <si>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</si>
  <si>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</si>
  <si>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</si>
  <si>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</si>
  <si>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</si>
  <si>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</si>
  <si>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</si>
  <si>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</si>
  <si>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</si>
  <si>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(підпис)</t>
  </si>
  <si>
    <t>грн.</t>
  </si>
  <si>
    <t>од.</t>
  </si>
  <si>
    <t>рішення сесії міської ради</t>
  </si>
  <si>
    <t>розрахунково</t>
  </si>
  <si>
    <t>затрат</t>
  </si>
  <si>
    <t>продукту</t>
  </si>
  <si>
    <t>ефективності</t>
  </si>
  <si>
    <t>якості</t>
  </si>
  <si>
    <t>титульний список</t>
  </si>
  <si>
    <t>Пояснення: фактичне використання коштів, зменшення обсягів виконаних робіт</t>
  </si>
  <si>
    <t>ЗВІТ</t>
  </si>
  <si>
    <t>про виконання паспорта бюджетної програми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</si>
  <si>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</si>
  <si>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</si>
  <si>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</si>
  <si>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</si>
  <si>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</si>
  <si>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</si>
  <si>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</si>
  <si>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</si>
  <si>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гривень</t>
  </si>
  <si>
    <t>Касові видатки (надані кредити з бюджету)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</si>
  <si>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</si>
  <si>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8.</t>
  </si>
  <si>
    <t xml:space="preserve">Результативні показники бюджетної програми та аналіз їх виконання </t>
  </si>
  <si>
    <t xml:space="preserve">9. </t>
  </si>
  <si>
    <t>Показники</t>
  </si>
  <si>
    <t>Одиниця виміру</t>
  </si>
  <si>
    <t xml:space="preserve">Джерело інформації </t>
  </si>
  <si>
    <t>10. Узагальнений висновок про виконання бюджетної програми.</t>
  </si>
  <si>
    <t>(код Програмної класифікації видатків  та кредитування місцевого бюджету)</t>
  </si>
  <si>
    <t>(код за ЄДРПОУ)</t>
  </si>
  <si>
    <t>(код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</si>
  <si>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</si>
  <si>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</si>
  <si>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Фактичні результативні показники, досягнуті за рахунок касових видатків (наданих кредитів з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</si>
  <si>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</si>
  <si>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</si>
  <si>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(найменування відповідального виконавця)</t>
  </si>
  <si>
    <t>додаток до титульного списку</t>
  </si>
  <si>
    <t>(ініціали/ініціал, прізвище)</t>
  </si>
  <si>
    <t xml:space="preserve">Управління житлової політики і майна Хмельницької міської ради </t>
  </si>
  <si>
    <t>26381695</t>
  </si>
  <si>
    <t>Заступник директора департаменту інфраструктури міста - начальник управління житлової політики і майна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</si>
  <si>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</si>
  <si>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</si>
  <si>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</si>
  <si>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</si>
  <si>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</si>
  <si>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</si>
  <si>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</si>
  <si>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від 01 листопада 2022 року № 359)</t>
  </si>
  <si>
    <t>Наталія ВІТКОВСЬКА</t>
  </si>
  <si>
    <t>(Власне ім'я, ПРІЗВИЩЕ)</t>
  </si>
  <si>
    <t>Напрями використання бюджетних коштів*</t>
  </si>
  <si>
    <t>грн</t>
  </si>
  <si>
    <t>відс.</t>
  </si>
  <si>
    <t>2256400000</t>
  </si>
  <si>
    <t xml:space="preserve"> Організація благоустрою населених пунктів</t>
  </si>
  <si>
    <t>0620</t>
  </si>
  <si>
    <t xml:space="preserve">Досягнення належної та безперебійної роботи об`єктів житлово-комунального господарства </t>
  </si>
  <si>
    <t>Підвищення рівня благоустрою міста, забезпечення надійної та безперебійної експлуатації прибудинкових територій</t>
  </si>
  <si>
    <t>Капітальний ремонт благоустрою прибудинкових територій усіх форм власності</t>
  </si>
  <si>
    <t>Поточний ремонт благоустрою прибудинкових територій усіх форм власності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</si>
  <si>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</si>
  <si>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пропозиції відділу з експлуатації та ремонту житлового фонду</t>
  </si>
  <si>
    <t>обсяг видатків на капітальний ремонт благоустрою прибудинкових територій</t>
  </si>
  <si>
    <t>середні витрати на капітальний ремонт 1 об`єкту (прибудинкова територія)</t>
  </si>
  <si>
    <t>обсяг видатків на поточний ремонт благоустрою прибудинкових територій</t>
  </si>
  <si>
    <t>кількість об'єктів (прибудинкові території), які потребують поточного  ремонту</t>
  </si>
  <si>
    <t>кількість об`єктів (прибудинкові території), що планується відремонтувати поточним ремонтом першочергово</t>
  </si>
  <si>
    <t>середні витрати на поточний ремонт 1 об`єкту (прибудинкова територія)</t>
  </si>
  <si>
    <t>питома вага кількості об`єктів, що заплановано відремонтувати до кількості об`єктів, що потребують поточного ремонту</t>
  </si>
  <si>
    <t>Лариса ТУЗ</t>
  </si>
  <si>
    <t>Начальник відділу бухгалтерського обліку та звітності - головний бухгалтер</t>
  </si>
  <si>
    <t>кількість об'єктів (прибудинкові території), які потребують капітального ремонту</t>
  </si>
  <si>
    <t>кількість об`єктів (прибудинкові території), що планується відремонтувати капітальним ремонтом першочергово</t>
  </si>
  <si>
    <t>відсоток передбачених коштів (в т. ч. освоєні кошти в попередніх періодах) на  капітальний ремонт прибудинкової території  будинку 1а на вул. Шухевича в м. Хмельницькому відповідно до зведеного кошторису</t>
  </si>
  <si>
    <t>Завдання 1.  Поточний ремонт благоустрою прибудинкових територій усіх форм власності</t>
  </si>
  <si>
    <t>Завдання 2. Капітальний ремонт благоустрою прибудинкових територій усіх форм власності</t>
  </si>
  <si>
    <t>Завдання 1. Поточний ремонт благоустрою прибудинкових територій усіх форм власності</t>
  </si>
  <si>
    <t>Виконання бюджетної програми становить 93,8 % до затверджених призначень в 2024 р.</t>
  </si>
  <si>
    <t>місцевого бюджету на 01.01.2025 року</t>
  </si>
  <si>
    <t xml:space="preserve">Пояснення: фактичне освоєння коштів, роботи виконані </t>
  </si>
  <si>
    <t>Пояснення: в зв'язку з погодніми умовами роботи на 2 об'єктах не виконувалися, відповідно кошти освоєні не в повному обсязі.</t>
  </si>
  <si>
    <t>Пояснення: в зв'язку з погодніми умовами роботи на 2 об'єктах не виконувалися.</t>
  </si>
  <si>
    <t>Пояснення: середні витрати змінилися в зв'язку з тим, що кошти освоєні не в повному обсязі.</t>
  </si>
  <si>
    <t>Пояснення: питома вага змінилася в зв'язку з тим, що на 2 об'єктах  роботи не виконувалися.</t>
  </si>
  <si>
    <t>Пояснення: фактичне освоєння коштів відповідно до актів виконаних робіт</t>
  </si>
  <si>
    <t>Пояснення: відхилення відсутні</t>
  </si>
  <si>
    <t xml:space="preserve">Пояснення: відповідно до фактичних витрат </t>
  </si>
  <si>
    <t>Аналіз стану виконання результативних показників: 1) недовиконання показників по завданню 1 пов'язане з тим, що на 2 об`єктах роботи не виконані. Відповідно виникло недоосвоєння коштів, що вплинуло на недовиконання показників; 2) показники виконані.</t>
  </si>
  <si>
    <t>Пояснення: недоосвоєння коштів у зв'язку з тим, що по 2 об`єктах роботи не виконані у зв'язку з погодніми умовами.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</si>
</sst>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0.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214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1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10" fillId="0" borderId="2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4" fontId="10" fillId="0" borderId="1" xfId="0" applyNumberFormat="1" applyFont="1" applyBorder="1" applyAlignment="1">
      <alignment wrapText="1"/>
    </xf>
    <xf numFmtId="0" fontId="11" fillId="0" borderId="0" xfId="0" applyFont="1" applyAlignment="1"/>
    <xf numFmtId="0" fontId="12" fillId="0" borderId="0" xfId="0" applyFont="1"/>
    <xf numFmtId="0" fontId="12" fillId="0" borderId="0" xfId="0" applyFont="1" applyAlignment="1">
      <alignment horizontal="center"/>
    </xf>
    <xf numFmtId="0" fontId="10" fillId="0" borderId="0" xfId="0" applyFont="1" applyBorder="1" applyAlignment="1"/>
    <xf numFmtId="0" fontId="9" fillId="0" borderId="0" xfId="0" applyFont="1"/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1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14" fillId="0" borderId="0" xfId="0" applyFont="1"/>
    <xf numFmtId="0" fontId="2" fillId="0" borderId="0" xfId="2" applyFont="1" applyBorder="1" applyAlignment="1">
      <alignment vertical="center" wrapText="1"/>
    </xf>
    <xf numFmtId="0" fontId="2" fillId="0" borderId="0" xfId="3" applyFont="1" applyBorder="1"/>
    <xf numFmtId="0" fontId="9" fillId="0" borderId="0" xfId="0" applyFont="1" applyBorder="1"/>
    <xf numFmtId="0" fontId="9" fillId="0" borderId="1" xfId="0" applyFont="1" applyBorder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10" fillId="0" borderId="0" xfId="0" applyFont="1" applyAlignment="1">
      <alignment horizontal="center"/>
    </xf>
    <xf numFmtId="0" fontId="2" fillId="0" borderId="0" xfId="1" applyFont="1" applyAlignment="1"/>
    <xf numFmtId="0" fontId="2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3" xfId="0" applyFont="1" applyBorder="1" applyAlignment="1"/>
    <xf numFmtId="0" fontId="8" fillId="0" borderId="4" xfId="3" applyFont="1" applyBorder="1" applyAlignment="1">
      <alignment vertical="top"/>
    </xf>
    <xf numFmtId="49" fontId="2" fillId="0" borderId="0" xfId="0" applyNumberFormat="1" applyFont="1" applyBorder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/>
    <xf numFmtId="0" fontId="9" fillId="0" borderId="0" xfId="0" applyFont="1" applyBorder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 wrapText="1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 vertical="center"/>
    </xf>
    <xf numFmtId="0" fontId="2" fillId="0" borderId="0" xfId="2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0" fontId="17" fillId="0" borderId="0" xfId="0" applyFont="1" applyBorder="1" applyAlignment="1">
      <alignment horizontal="left" vertical="center"/>
    </xf>
    <xf numFmtId="0" fontId="3" fillId="0" borderId="0" xfId="0" applyFont="1"/>
    <xf numFmtId="4" fontId="14" fillId="0" borderId="1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Border="1"/>
    <xf numFmtId="0" fontId="2" fillId="0" borderId="7" xfId="0" applyFont="1" applyFill="1" applyBorder="1" applyAlignment="1">
      <alignment horizontal="center" vertical="center" wrapText="1"/>
    </xf>
    <xf numFmtId="0" fontId="14" fillId="0" borderId="7" xfId="0" applyFont="1" applyBorder="1"/>
    <xf numFmtId="0" fontId="14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Border="1"/>
    <xf numFmtId="2" fontId="2" fillId="0" borderId="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0" fontId="18" fillId="0" borderId="0" xfId="0" applyFont="1"/>
    <xf numFmtId="182" fontId="18" fillId="0" borderId="0" xfId="0" applyNumberFormat="1" applyFont="1"/>
    <xf numFmtId="1" fontId="18" fillId="0" borderId="0" xfId="0" applyNumberFormat="1" applyFont="1"/>
    <xf numFmtId="182" fontId="10" fillId="0" borderId="0" xfId="0" applyNumberFormat="1" applyFont="1"/>
    <xf numFmtId="0" fontId="11" fillId="3" borderId="0" xfId="0" applyFont="1" applyFill="1" applyAlignment="1"/>
    <xf numFmtId="0" fontId="2" fillId="0" borderId="1" xfId="0" applyFont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0" xfId="1" applyFont="1" applyFill="1" applyAlignment="1"/>
    <xf numFmtId="0" fontId="14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2" fontId="2" fillId="0" borderId="0" xfId="2" applyNumberFormat="1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wrapText="1"/>
    </xf>
    <xf numFmtId="0" fontId="17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wrapText="1"/>
    </xf>
    <xf numFmtId="4" fontId="10" fillId="0" borderId="8" xfId="0" applyNumberFormat="1" applyFont="1" applyBorder="1" applyAlignment="1">
      <alignment wrapText="1"/>
    </xf>
    <xf numFmtId="4" fontId="10" fillId="0" borderId="2" xfId="0" applyNumberFormat="1" applyFont="1" applyBorder="1" applyAlignment="1">
      <alignment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4" fillId="0" borderId="0" xfId="0" applyFont="1" applyAlignment="1">
      <alignment wrapText="1"/>
    </xf>
    <xf numFmtId="0" fontId="14" fillId="0" borderId="1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/>
    </xf>
    <xf numFmtId="0" fontId="4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wrapText="1"/>
    </xf>
    <xf numFmtId="0" fontId="14" fillId="0" borderId="8" xfId="0" applyFont="1" applyBorder="1" applyAlignment="1">
      <alignment horizontal="left" wrapText="1"/>
    </xf>
    <xf numFmtId="0" fontId="14" fillId="0" borderId="2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4" fillId="0" borderId="4" xfId="3" applyFont="1" applyBorder="1" applyAlignment="1">
      <alignment horizontal="center" vertical="top" wrapText="1"/>
    </xf>
    <xf numFmtId="4" fontId="9" fillId="0" borderId="7" xfId="0" applyNumberFormat="1" applyFont="1" applyFill="1" applyBorder="1" applyAlignment="1">
      <alignment wrapText="1"/>
    </xf>
    <xf numFmtId="4" fontId="10" fillId="0" borderId="8" xfId="0" applyNumberFormat="1" applyFont="1" applyFill="1" applyBorder="1" applyAlignment="1">
      <alignment wrapText="1"/>
    </xf>
    <xf numFmtId="4" fontId="10" fillId="0" borderId="2" xfId="0" applyNumberFormat="1" applyFont="1" applyFill="1" applyBorder="1" applyAlignment="1">
      <alignment wrapText="1"/>
    </xf>
    <xf numFmtId="0" fontId="14" fillId="0" borderId="1" xfId="0" applyNumberFormat="1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3" xfId="3" applyFont="1" applyBorder="1" applyAlignment="1">
      <alignment horizontal="center"/>
    </xf>
    <xf numFmtId="0" fontId="2" fillId="0" borderId="7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49" fontId="2" fillId="0" borderId="3" xfId="3" applyNumberFormat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9" fillId="0" borderId="3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2" fontId="12" fillId="0" borderId="7" xfId="0" applyNumberFormat="1" applyFont="1" applyBorder="1" applyAlignment="1">
      <alignment vertical="center" wrapText="1"/>
    </xf>
    <xf numFmtId="2" fontId="12" fillId="0" borderId="8" xfId="0" applyNumberFormat="1" applyFont="1" applyBorder="1" applyAlignment="1">
      <alignment vertical="center" wrapText="1"/>
    </xf>
    <xf numFmtId="2" fontId="12" fillId="0" borderId="2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 wrapText="1"/>
    </xf>
    <xf numFmtId="0" fontId="2" fillId="0" borderId="7" xfId="2" applyFont="1" applyBorder="1" applyAlignment="1">
      <alignment vertical="center" wrapText="1"/>
    </xf>
    <xf numFmtId="0" fontId="2" fillId="0" borderId="8" xfId="2" applyFont="1" applyBorder="1" applyAlignment="1">
      <alignment vertical="center" wrapText="1"/>
    </xf>
    <xf numFmtId="0" fontId="2" fillId="0" borderId="2" xfId="2" applyFont="1" applyBorder="1" applyAlignment="1">
      <alignment vertical="center" wrapText="1"/>
    </xf>
    <xf numFmtId="2" fontId="14" fillId="0" borderId="1" xfId="0" applyNumberFormat="1" applyFont="1" applyBorder="1" applyAlignment="1">
      <alignment horizontal="center" vertical="center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4"/>
  <sheetViews>
    <sheetView tabSelected="1" view="pageBreakPreview" zoomScaleNormal="100" zoomScaleSheetLayoutView="100" workbookViewId="0">
      <selection activeCell="AB58" sqref="AB58"/>
    </sheetView>
  </sheetViews>
  <sheetFormatPr defaultRowHeight="15" x14ac:dyDescent="0.25"/>
  <cols>
    <col min="1" max="1" width="4.85546875" style="4" customWidth="1"/>
    <col min="2" max="2" width="14.42578125" style="4" customWidth="1"/>
    <col min="3" max="3" width="10.140625" style="4" customWidth="1"/>
    <col min="4" max="4" width="9.140625" style="4"/>
    <col min="5" max="5" width="7.140625" style="4" customWidth="1"/>
    <col min="6" max="8" width="7.140625" style="4" hidden="1" customWidth="1"/>
    <col min="9" max="9" width="13.140625" style="4" customWidth="1"/>
    <col min="10" max="10" width="12.7109375" style="4" hidden="1" customWidth="1"/>
    <col min="11" max="11" width="13.7109375" style="4" customWidth="1"/>
    <col min="12" max="12" width="14" style="4" customWidth="1"/>
    <col min="13" max="14" width="12.7109375" style="4" hidden="1" customWidth="1"/>
    <col min="15" max="15" width="5.85546875" style="4" customWidth="1"/>
    <col min="16" max="16" width="9.140625" style="4"/>
    <col min="17" max="17" width="6.28515625" style="4" customWidth="1"/>
    <col min="18" max="18" width="7.140625" style="4" customWidth="1"/>
    <col min="19" max="19" width="8" style="4" customWidth="1"/>
    <col min="20" max="20" width="6.140625" style="4" customWidth="1"/>
    <col min="21" max="21" width="15" style="4" customWidth="1"/>
    <col min="22" max="22" width="13.5703125" style="4" customWidth="1"/>
    <col min="23" max="23" width="14.140625" style="4" customWidth="1"/>
    <col min="24" max="24" width="13.85546875" style="4" customWidth="1"/>
    <col min="25" max="25" width="12" style="4" customWidth="1"/>
    <col min="26" max="26" width="13.85546875" style="4" customWidth="1"/>
    <col min="27" max="16384" width="9.140625" style="4"/>
  </cols>
  <sheetData>
    <row r="1" spans="1:29" x14ac:dyDescent="0.25">
      <c r="S1" s="1" t="s">
        <v>6</v>
      </c>
    </row>
    <row r="2" spans="1:29" x14ac:dyDescent="0.25">
      <c r="S2" s="1" t="s">
        <v>3</v>
      </c>
    </row>
    <row r="3" spans="1:29" x14ac:dyDescent="0.25">
      <c r="S3" s="1" t="s">
        <v>4</v>
      </c>
    </row>
    <row r="4" spans="1:29" x14ac:dyDescent="0.25">
      <c r="S4" s="2" t="s">
        <v>5</v>
      </c>
    </row>
    <row r="5" spans="1:29" x14ac:dyDescent="0.25">
      <c r="S5" s="2" t="s">
        <v>69</v>
      </c>
    </row>
    <row r="8" spans="1:29" x14ac:dyDescent="0.25">
      <c r="L8" s="21"/>
      <c r="M8" s="21"/>
      <c r="N8" s="21"/>
      <c r="O8" s="22" t="s">
        <v>28</v>
      </c>
      <c r="Q8" s="21"/>
      <c r="R8" s="21"/>
    </row>
    <row r="9" spans="1:29" ht="15" customHeight="1" x14ac:dyDescent="0.25">
      <c r="K9" s="132" t="s">
        <v>29</v>
      </c>
      <c r="L9" s="132"/>
      <c r="M9" s="132"/>
      <c r="N9" s="132"/>
      <c r="O9" s="132"/>
      <c r="P9" s="132"/>
      <c r="Q9" s="132"/>
      <c r="R9" s="132"/>
      <c r="S9" s="132"/>
    </row>
    <row r="10" spans="1:29" ht="15.75" x14ac:dyDescent="0.25">
      <c r="I10" s="20"/>
      <c r="J10" s="20"/>
      <c r="K10" s="20"/>
      <c r="L10" s="91" t="s">
        <v>100</v>
      </c>
      <c r="M10" s="20"/>
      <c r="N10" s="20"/>
      <c r="O10" s="20"/>
      <c r="P10" s="20"/>
      <c r="Q10" s="20"/>
      <c r="R10" s="20"/>
    </row>
    <row r="11" spans="1:29" ht="15.75" x14ac:dyDescent="0.25">
      <c r="I11" s="20"/>
      <c r="J11" s="20"/>
      <c r="K11" s="20"/>
      <c r="L11" s="20"/>
      <c r="M11" s="20"/>
      <c r="N11" s="20"/>
      <c r="O11" s="20"/>
      <c r="P11" s="20"/>
      <c r="Q11" s="20"/>
    </row>
    <row r="14" spans="1:29" ht="19.5" customHeight="1" x14ac:dyDescent="0.25">
      <c r="A14" s="39" t="s">
        <v>0</v>
      </c>
      <c r="B14" s="178">
        <v>1200000</v>
      </c>
      <c r="C14" s="178"/>
      <c r="I14" s="178" t="s">
        <v>59</v>
      </c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X14" s="185" t="s">
        <v>60</v>
      </c>
      <c r="Y14" s="185"/>
      <c r="Z14" s="45"/>
      <c r="AC14" s="8"/>
    </row>
    <row r="15" spans="1:29" ht="40.5" customHeight="1" x14ac:dyDescent="0.25">
      <c r="A15" s="39"/>
      <c r="B15" s="170" t="s">
        <v>48</v>
      </c>
      <c r="C15" s="170"/>
      <c r="I15" s="191" t="s">
        <v>54</v>
      </c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X15" s="183" t="s">
        <v>49</v>
      </c>
      <c r="Y15" s="183"/>
      <c r="Z15" s="46"/>
      <c r="AC15" s="48"/>
    </row>
    <row r="16" spans="1:29" x14ac:dyDescent="0.25">
      <c r="A16" s="39"/>
      <c r="B16" s="5"/>
    </row>
    <row r="17" spans="1:26" ht="18" customHeight="1" x14ac:dyDescent="0.25">
      <c r="A17" s="39" t="s">
        <v>1</v>
      </c>
      <c r="B17" s="196">
        <v>1210000</v>
      </c>
      <c r="C17" s="196"/>
      <c r="I17" s="178" t="s">
        <v>59</v>
      </c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X17" s="185" t="s">
        <v>60</v>
      </c>
      <c r="Y17" s="185"/>
    </row>
    <row r="18" spans="1:26" ht="42" customHeight="1" x14ac:dyDescent="0.25">
      <c r="A18" s="39"/>
      <c r="B18" s="170" t="s">
        <v>48</v>
      </c>
      <c r="C18" s="170"/>
      <c r="I18" s="186" t="s">
        <v>56</v>
      </c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X18" s="183" t="s">
        <v>49</v>
      </c>
      <c r="Y18" s="183"/>
    </row>
    <row r="19" spans="1:26" x14ac:dyDescent="0.25">
      <c r="A19" s="39"/>
      <c r="B19" s="5"/>
    </row>
    <row r="20" spans="1:26" ht="17.25" customHeight="1" x14ac:dyDescent="0.25">
      <c r="A20" s="39" t="s">
        <v>2</v>
      </c>
      <c r="B20" s="196">
        <v>1216030</v>
      </c>
      <c r="C20" s="196"/>
      <c r="E20" s="190">
        <v>6030</v>
      </c>
      <c r="F20" s="190"/>
      <c r="G20" s="190"/>
      <c r="H20" s="190"/>
      <c r="I20" s="190"/>
      <c r="J20" s="43"/>
      <c r="L20" s="188" t="s">
        <v>77</v>
      </c>
      <c r="M20" s="188"/>
      <c r="N20" s="188"/>
      <c r="O20" s="188"/>
      <c r="Q20" s="193" t="s">
        <v>76</v>
      </c>
      <c r="R20" s="193"/>
      <c r="S20" s="193"/>
      <c r="T20" s="193"/>
      <c r="U20" s="193"/>
      <c r="V20" s="193"/>
      <c r="X20" s="189" t="s">
        <v>75</v>
      </c>
      <c r="Y20" s="190"/>
      <c r="Z20" s="47"/>
    </row>
    <row r="21" spans="1:26" ht="66" customHeight="1" x14ac:dyDescent="0.25">
      <c r="A21" s="39"/>
      <c r="B21" s="170" t="s">
        <v>48</v>
      </c>
      <c r="C21" s="170"/>
      <c r="E21" s="175" t="s">
        <v>51</v>
      </c>
      <c r="F21" s="175"/>
      <c r="G21" s="175"/>
      <c r="H21" s="175"/>
      <c r="I21" s="175"/>
      <c r="J21" s="44"/>
      <c r="L21" s="175" t="s">
        <v>52</v>
      </c>
      <c r="M21" s="175"/>
      <c r="N21" s="175"/>
      <c r="O21" s="175"/>
      <c r="Q21" s="170" t="s">
        <v>55</v>
      </c>
      <c r="R21" s="170"/>
      <c r="S21" s="170"/>
      <c r="T21" s="170"/>
      <c r="U21" s="170"/>
      <c r="V21" s="170"/>
      <c r="X21" s="183" t="s">
        <v>50</v>
      </c>
      <c r="Y21" s="183"/>
      <c r="Z21" s="46"/>
    </row>
    <row r="22" spans="1:26" x14ac:dyDescent="0.25">
      <c r="A22" s="39"/>
    </row>
    <row r="23" spans="1:26" ht="15.75" x14ac:dyDescent="0.25">
      <c r="A23" s="42" t="s">
        <v>30</v>
      </c>
      <c r="B23" s="133" t="s">
        <v>31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26"/>
      <c r="S23" s="26"/>
      <c r="T23" s="26"/>
      <c r="U23" s="26"/>
    </row>
    <row r="24" spans="1:26" ht="15.75" x14ac:dyDescent="0.25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</row>
    <row r="25" spans="1:26" ht="18" customHeight="1" x14ac:dyDescent="0.25">
      <c r="A25" s="24"/>
      <c r="B25" s="27" t="s">
        <v>14</v>
      </c>
      <c r="C25" s="179" t="s">
        <v>32</v>
      </c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1"/>
    </row>
    <row r="26" spans="1:26" ht="18" customHeight="1" x14ac:dyDescent="0.25">
      <c r="A26" s="24"/>
      <c r="B26" s="27">
        <v>1</v>
      </c>
      <c r="C26" s="101" t="s">
        <v>78</v>
      </c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34"/>
    </row>
    <row r="27" spans="1:26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</row>
    <row r="28" spans="1:26" ht="15.75" x14ac:dyDescent="0.25">
      <c r="A28" s="28" t="s">
        <v>33</v>
      </c>
      <c r="B28" s="29" t="s">
        <v>34</v>
      </c>
      <c r="C28" s="29"/>
      <c r="D28" s="29"/>
      <c r="E28" s="35" t="s">
        <v>79</v>
      </c>
      <c r="F28" s="35"/>
      <c r="G28" s="35"/>
      <c r="H28" s="35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</row>
    <row r="29" spans="1:26" ht="10.5" customHeight="1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</row>
    <row r="30" spans="1:26" ht="15.75" x14ac:dyDescent="0.25">
      <c r="A30" s="28" t="s">
        <v>12</v>
      </c>
      <c r="B30" s="3" t="s">
        <v>35</v>
      </c>
      <c r="C30" s="30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1"/>
      <c r="T30" s="31"/>
      <c r="U30" s="31"/>
    </row>
    <row r="31" spans="1:26" ht="8.25" customHeight="1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8"/>
    </row>
    <row r="32" spans="1:26" ht="18" customHeight="1" x14ac:dyDescent="0.25">
      <c r="A32" s="32"/>
      <c r="B32" s="27" t="s">
        <v>14</v>
      </c>
      <c r="C32" s="139" t="s">
        <v>36</v>
      </c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</row>
    <row r="33" spans="1:30" s="53" customFormat="1" ht="18.95" customHeight="1" x14ac:dyDescent="0.25">
      <c r="A33" s="32"/>
      <c r="B33" s="27">
        <v>1</v>
      </c>
      <c r="C33" s="140" t="s">
        <v>98</v>
      </c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</row>
    <row r="34" spans="1:30" s="53" customFormat="1" ht="18.95" customHeight="1" x14ac:dyDescent="0.25">
      <c r="A34" s="32"/>
      <c r="B34" s="27">
        <v>2</v>
      </c>
      <c r="C34" s="140" t="s">
        <v>97</v>
      </c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</row>
    <row r="35" spans="1:30" ht="13.5" customHeight="1" x14ac:dyDescent="0.25">
      <c r="A35" s="24"/>
      <c r="B35" s="24"/>
      <c r="C35" s="3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3"/>
    </row>
    <row r="36" spans="1:30" ht="19.5" customHeight="1" x14ac:dyDescent="0.25">
      <c r="A36" s="49" t="s">
        <v>15</v>
      </c>
      <c r="B36" s="33" t="s">
        <v>37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3"/>
      <c r="Y36" s="6"/>
    </row>
    <row r="37" spans="1:30" s="24" customFormat="1" ht="15.75" x14ac:dyDescent="0.25">
      <c r="A37" s="55" t="s">
        <v>62</v>
      </c>
      <c r="B37" s="33"/>
      <c r="U37" s="56"/>
      <c r="V37" s="56"/>
    </row>
    <row r="38" spans="1:30" ht="15.75" x14ac:dyDescent="0.25">
      <c r="B38" s="3"/>
      <c r="W38" s="24" t="s">
        <v>38</v>
      </c>
    </row>
    <row r="39" spans="1:30" ht="31.5" customHeight="1" x14ac:dyDescent="0.25">
      <c r="A39" s="156" t="s">
        <v>14</v>
      </c>
      <c r="B39" s="145" t="s">
        <v>72</v>
      </c>
      <c r="C39" s="146"/>
      <c r="D39" s="146"/>
      <c r="E39" s="147"/>
      <c r="F39" s="65"/>
      <c r="G39" s="65"/>
      <c r="H39" s="65"/>
      <c r="I39" s="120" t="s">
        <v>10</v>
      </c>
      <c r="J39" s="120"/>
      <c r="K39" s="120"/>
      <c r="L39" s="120"/>
      <c r="M39" s="66"/>
      <c r="N39" s="66"/>
      <c r="O39" s="120" t="s">
        <v>39</v>
      </c>
      <c r="P39" s="120"/>
      <c r="Q39" s="120"/>
      <c r="R39" s="120"/>
      <c r="S39" s="120"/>
      <c r="T39" s="120"/>
      <c r="U39" s="120" t="s">
        <v>11</v>
      </c>
      <c r="V39" s="120"/>
      <c r="W39" s="120"/>
      <c r="X39" s="8"/>
    </row>
    <row r="40" spans="1:30" ht="31.5" x14ac:dyDescent="0.25">
      <c r="A40" s="157"/>
      <c r="B40" s="148"/>
      <c r="C40" s="149"/>
      <c r="D40" s="149"/>
      <c r="E40" s="150"/>
      <c r="F40" s="67"/>
      <c r="G40" s="67"/>
      <c r="H40" s="67"/>
      <c r="I40" s="66" t="s">
        <v>7</v>
      </c>
      <c r="J40" s="66"/>
      <c r="K40" s="66" t="s">
        <v>8</v>
      </c>
      <c r="L40" s="66" t="s">
        <v>9</v>
      </c>
      <c r="M40" s="66"/>
      <c r="N40" s="66"/>
      <c r="O40" s="120" t="s">
        <v>7</v>
      </c>
      <c r="P40" s="120"/>
      <c r="Q40" s="117" t="s">
        <v>8</v>
      </c>
      <c r="R40" s="118"/>
      <c r="S40" s="120" t="s">
        <v>9</v>
      </c>
      <c r="T40" s="120"/>
      <c r="U40" s="68" t="s">
        <v>7</v>
      </c>
      <c r="V40" s="66" t="s">
        <v>8</v>
      </c>
      <c r="W40" s="66" t="s">
        <v>9</v>
      </c>
      <c r="X40" s="8"/>
    </row>
    <row r="41" spans="1:30" ht="15.75" x14ac:dyDescent="0.25">
      <c r="A41" s="69">
        <v>1</v>
      </c>
      <c r="B41" s="120">
        <v>2</v>
      </c>
      <c r="C41" s="120"/>
      <c r="D41" s="120"/>
      <c r="E41" s="120"/>
      <c r="F41" s="66"/>
      <c r="G41" s="66"/>
      <c r="H41" s="66"/>
      <c r="I41" s="66">
        <v>3</v>
      </c>
      <c r="J41" s="66"/>
      <c r="K41" s="66">
        <v>4</v>
      </c>
      <c r="L41" s="66">
        <v>5</v>
      </c>
      <c r="M41" s="66"/>
      <c r="N41" s="66"/>
      <c r="O41" s="120">
        <v>6</v>
      </c>
      <c r="P41" s="120"/>
      <c r="Q41" s="117">
        <v>7</v>
      </c>
      <c r="R41" s="118"/>
      <c r="S41" s="117">
        <v>8</v>
      </c>
      <c r="T41" s="118"/>
      <c r="U41" s="66">
        <v>9</v>
      </c>
      <c r="V41" s="66">
        <v>10</v>
      </c>
      <c r="W41" s="66">
        <v>11</v>
      </c>
      <c r="X41" s="10"/>
    </row>
    <row r="42" spans="1:30" ht="51" customHeight="1" x14ac:dyDescent="0.25">
      <c r="A42" s="69">
        <v>1</v>
      </c>
      <c r="B42" s="101" t="s">
        <v>81</v>
      </c>
      <c r="C42" s="101"/>
      <c r="D42" s="101"/>
      <c r="E42" s="101"/>
      <c r="F42" s="16"/>
      <c r="G42" s="16"/>
      <c r="H42" s="16"/>
      <c r="I42" s="64">
        <f>O69</f>
        <v>7477000</v>
      </c>
      <c r="J42" s="64"/>
      <c r="K42" s="64"/>
      <c r="L42" s="64">
        <f>I42+K42</f>
        <v>7477000</v>
      </c>
      <c r="M42" s="64"/>
      <c r="N42" s="64"/>
      <c r="O42" s="121">
        <f>U69</f>
        <v>6998941.8700000001</v>
      </c>
      <c r="P42" s="121"/>
      <c r="Q42" s="121"/>
      <c r="R42" s="121"/>
      <c r="S42" s="121">
        <f>O42+Q42</f>
        <v>6998941.8700000001</v>
      </c>
      <c r="T42" s="121"/>
      <c r="U42" s="64">
        <f>O42-I42</f>
        <v>-478058.12999999989</v>
      </c>
      <c r="V42" s="64"/>
      <c r="W42" s="64">
        <f>U42+V42</f>
        <v>-478058.12999999989</v>
      </c>
      <c r="X42" s="10"/>
    </row>
    <row r="43" spans="1:30" ht="52.5" customHeight="1" x14ac:dyDescent="0.25">
      <c r="A43" s="69">
        <v>2</v>
      </c>
      <c r="B43" s="101" t="s">
        <v>80</v>
      </c>
      <c r="C43" s="101"/>
      <c r="D43" s="101"/>
      <c r="E43" s="101"/>
      <c r="F43" s="16"/>
      <c r="G43" s="16"/>
      <c r="H43" s="16"/>
      <c r="I43" s="64"/>
      <c r="J43" s="64"/>
      <c r="K43" s="64">
        <f>Q79</f>
        <v>270000</v>
      </c>
      <c r="L43" s="64">
        <f>I43+K43</f>
        <v>270000</v>
      </c>
      <c r="M43" s="64"/>
      <c r="N43" s="64"/>
      <c r="O43" s="121"/>
      <c r="P43" s="121"/>
      <c r="Q43" s="121">
        <f>V79</f>
        <v>266601.76</v>
      </c>
      <c r="R43" s="121"/>
      <c r="S43" s="121">
        <f>O43+Q43</f>
        <v>266601.76</v>
      </c>
      <c r="T43" s="121"/>
      <c r="U43" s="64"/>
      <c r="V43" s="64">
        <f>Q43-K43</f>
        <v>-3398.2399999999907</v>
      </c>
      <c r="W43" s="64">
        <f>U43+V43</f>
        <v>-3398.2399999999907</v>
      </c>
      <c r="X43" s="8"/>
      <c r="AB43" s="87"/>
      <c r="AC43" s="87"/>
      <c r="AD43" s="87"/>
    </row>
    <row r="44" spans="1:30" ht="18" customHeight="1" x14ac:dyDescent="0.25">
      <c r="A44" s="70"/>
      <c r="B44" s="160" t="s">
        <v>13</v>
      </c>
      <c r="C44" s="161"/>
      <c r="D44" s="161"/>
      <c r="E44" s="162"/>
      <c r="F44" s="17"/>
      <c r="G44" s="17"/>
      <c r="H44" s="17"/>
      <c r="I44" s="64">
        <f>SUM(I42:I43)</f>
        <v>7477000</v>
      </c>
      <c r="J44" s="64">
        <f>SUM(J42:J43)</f>
        <v>0</v>
      </c>
      <c r="K44" s="64">
        <f>SUM(K42:K43)</f>
        <v>270000</v>
      </c>
      <c r="L44" s="64">
        <f>SUM(L42:L43)</f>
        <v>7747000</v>
      </c>
      <c r="M44" s="64"/>
      <c r="N44" s="64"/>
      <c r="O44" s="121">
        <f>SUM(O42:P43)</f>
        <v>6998941.8700000001</v>
      </c>
      <c r="P44" s="121"/>
      <c r="Q44" s="121">
        <f>SUM(Q43:R43)</f>
        <v>266601.76</v>
      </c>
      <c r="R44" s="121"/>
      <c r="S44" s="121">
        <f>SUM(S42:T43)</f>
        <v>7265543.6299999999</v>
      </c>
      <c r="T44" s="121"/>
      <c r="U44" s="64">
        <f>SUM(U42:U43)</f>
        <v>-478058.12999999989</v>
      </c>
      <c r="V44" s="64">
        <f>SUM(V43:V43)</f>
        <v>-3398.2399999999907</v>
      </c>
      <c r="W44" s="64">
        <f>SUM(W42:W43)</f>
        <v>-481456.36999999988</v>
      </c>
      <c r="AB44" s="88">
        <f>S44/L44*100</f>
        <v>93.785254033819541</v>
      </c>
      <c r="AC44" s="89"/>
      <c r="AD44" s="87"/>
    </row>
    <row r="45" spans="1:30" ht="18" customHeight="1" x14ac:dyDescent="0.25">
      <c r="A45" s="9"/>
      <c r="B45" s="171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3"/>
      <c r="AB45" s="87"/>
      <c r="AC45" s="87"/>
      <c r="AD45" s="87"/>
    </row>
    <row r="46" spans="1:30" s="24" customFormat="1" ht="24.75" customHeight="1" x14ac:dyDescent="0.25">
      <c r="A46" s="57" t="s">
        <v>63</v>
      </c>
      <c r="B46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9"/>
      <c r="U46" s="56"/>
      <c r="V46" s="56"/>
      <c r="AB46" s="87"/>
      <c r="AC46" s="87"/>
      <c r="AD46" s="87"/>
    </row>
    <row r="47" spans="1:30" s="24" customFormat="1" ht="6.75" customHeight="1" x14ac:dyDescent="0.25">
      <c r="A47" s="57"/>
      <c r="B47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9"/>
      <c r="U47" s="56"/>
      <c r="V47" s="56"/>
    </row>
    <row r="48" spans="1:30" s="24" customFormat="1" ht="18.75" customHeight="1" x14ac:dyDescent="0.25">
      <c r="B48" s="60" t="s">
        <v>14</v>
      </c>
      <c r="C48" s="99" t="s">
        <v>64</v>
      </c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</row>
    <row r="49" spans="1:28" s="24" customFormat="1" ht="17.25" customHeight="1" x14ac:dyDescent="0.25">
      <c r="B49" s="60">
        <v>1</v>
      </c>
      <c r="C49" s="99">
        <v>2</v>
      </c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</row>
    <row r="50" spans="1:28" s="24" customFormat="1" ht="20.100000000000001" customHeight="1" x14ac:dyDescent="0.25">
      <c r="B50" s="54">
        <v>1</v>
      </c>
      <c r="C50" s="100" t="s">
        <v>110</v>
      </c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</row>
    <row r="51" spans="1:28" s="24" customFormat="1" ht="20.100000000000001" customHeight="1" x14ac:dyDescent="0.25">
      <c r="B51" s="54">
        <v>2</v>
      </c>
      <c r="C51" s="101" t="s">
        <v>101</v>
      </c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</row>
    <row r="52" spans="1:28" x14ac:dyDescent="0.25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1:28" ht="15.75" x14ac:dyDescent="0.25">
      <c r="A53" s="49" t="s">
        <v>41</v>
      </c>
      <c r="B53" s="3" t="s">
        <v>40</v>
      </c>
    </row>
    <row r="54" spans="1:28" ht="15.75" x14ac:dyDescent="0.25">
      <c r="B54" s="3"/>
      <c r="W54" s="24" t="s">
        <v>38</v>
      </c>
    </row>
    <row r="55" spans="1:28" ht="30.75" customHeight="1" x14ac:dyDescent="0.25">
      <c r="A55" s="158" t="s">
        <v>14</v>
      </c>
      <c r="B55" s="102" t="s">
        <v>16</v>
      </c>
      <c r="C55" s="102"/>
      <c r="D55" s="102"/>
      <c r="E55" s="102"/>
      <c r="F55" s="7"/>
      <c r="G55" s="7"/>
      <c r="H55" s="7"/>
      <c r="I55" s="102" t="s">
        <v>10</v>
      </c>
      <c r="J55" s="102"/>
      <c r="K55" s="102"/>
      <c r="L55" s="102"/>
      <c r="M55" s="7"/>
      <c r="N55" s="7"/>
      <c r="O55" s="131" t="s">
        <v>39</v>
      </c>
      <c r="P55" s="102"/>
      <c r="Q55" s="102"/>
      <c r="R55" s="102"/>
      <c r="S55" s="102"/>
      <c r="T55" s="102"/>
      <c r="U55" s="102" t="s">
        <v>11</v>
      </c>
      <c r="V55" s="102"/>
      <c r="W55" s="102"/>
    </row>
    <row r="56" spans="1:28" ht="33" customHeight="1" x14ac:dyDescent="0.25">
      <c r="A56" s="159"/>
      <c r="B56" s="102"/>
      <c r="C56" s="102"/>
      <c r="D56" s="102"/>
      <c r="E56" s="102"/>
      <c r="F56" s="7"/>
      <c r="G56" s="7"/>
      <c r="H56" s="7"/>
      <c r="I56" s="7" t="s">
        <v>7</v>
      </c>
      <c r="J56" s="7"/>
      <c r="K56" s="7" t="s">
        <v>8</v>
      </c>
      <c r="L56" s="7" t="s">
        <v>9</v>
      </c>
      <c r="M56" s="7"/>
      <c r="N56" s="7"/>
      <c r="O56" s="102" t="s">
        <v>7</v>
      </c>
      <c r="P56" s="102"/>
      <c r="Q56" s="134" t="s">
        <v>8</v>
      </c>
      <c r="R56" s="135"/>
      <c r="S56" s="102" t="s">
        <v>9</v>
      </c>
      <c r="T56" s="102"/>
      <c r="U56" s="7" t="s">
        <v>7</v>
      </c>
      <c r="V56" s="7" t="s">
        <v>8</v>
      </c>
      <c r="W56" s="7" t="s">
        <v>9</v>
      </c>
    </row>
    <row r="57" spans="1:28" ht="18" customHeight="1" x14ac:dyDescent="0.25">
      <c r="A57" s="13">
        <v>1</v>
      </c>
      <c r="B57" s="102">
        <v>2</v>
      </c>
      <c r="C57" s="102"/>
      <c r="D57" s="102"/>
      <c r="E57" s="102"/>
      <c r="F57" s="7"/>
      <c r="G57" s="7"/>
      <c r="H57" s="7"/>
      <c r="I57" s="7">
        <v>3</v>
      </c>
      <c r="J57" s="7"/>
      <c r="K57" s="7">
        <v>4</v>
      </c>
      <c r="L57" s="7">
        <v>5</v>
      </c>
      <c r="M57" s="7"/>
      <c r="N57" s="7"/>
      <c r="O57" s="102">
        <v>6</v>
      </c>
      <c r="P57" s="102"/>
      <c r="Q57" s="134">
        <v>7</v>
      </c>
      <c r="R57" s="135"/>
      <c r="S57" s="134">
        <v>8</v>
      </c>
      <c r="T57" s="135"/>
      <c r="U57" s="7">
        <v>9</v>
      </c>
      <c r="V57" s="7">
        <v>10</v>
      </c>
      <c r="W57" s="7">
        <v>11</v>
      </c>
    </row>
    <row r="58" spans="1:28" ht="64.5" customHeight="1" x14ac:dyDescent="0.25">
      <c r="A58" s="9"/>
      <c r="B58" s="124" t="s">
        <v>82</v>
      </c>
      <c r="C58" s="125"/>
      <c r="D58" s="125"/>
      <c r="E58" s="126"/>
      <c r="F58" s="18"/>
      <c r="G58" s="18"/>
      <c r="H58" s="18"/>
      <c r="I58" s="73">
        <f>O69</f>
        <v>7477000</v>
      </c>
      <c r="J58" s="73"/>
      <c r="K58" s="73">
        <f>Q79</f>
        <v>270000</v>
      </c>
      <c r="L58" s="73">
        <f>I58+K58</f>
        <v>7747000</v>
      </c>
      <c r="M58" s="73"/>
      <c r="N58" s="73"/>
      <c r="O58" s="127">
        <f>U69</f>
        <v>6998941.8700000001</v>
      </c>
      <c r="P58" s="128"/>
      <c r="Q58" s="127">
        <f>V79</f>
        <v>266601.76</v>
      </c>
      <c r="R58" s="128"/>
      <c r="S58" s="127">
        <f>O58+Q58</f>
        <v>7265543.6299999999</v>
      </c>
      <c r="T58" s="128"/>
      <c r="U58" s="73">
        <f>O58-I58</f>
        <v>-478058.12999999989</v>
      </c>
      <c r="V58" s="73">
        <f>Q58-K58</f>
        <v>-3398.2399999999907</v>
      </c>
      <c r="W58" s="73">
        <f>U58+V58</f>
        <v>-481456.36999999988</v>
      </c>
      <c r="AB58" s="90"/>
    </row>
    <row r="59" spans="1:28" ht="17.25" customHeight="1" x14ac:dyDescent="0.25">
      <c r="A59" s="9"/>
      <c r="B59" s="129" t="s">
        <v>13</v>
      </c>
      <c r="C59" s="129"/>
      <c r="D59" s="129"/>
      <c r="E59" s="129"/>
      <c r="F59" s="19"/>
      <c r="G59" s="19"/>
      <c r="H59" s="19"/>
      <c r="I59" s="73">
        <f>SUM(I58:I58)</f>
        <v>7477000</v>
      </c>
      <c r="J59" s="73" t="e">
        <f>J58+#REF!</f>
        <v>#REF!</v>
      </c>
      <c r="K59" s="73">
        <f>K58</f>
        <v>270000</v>
      </c>
      <c r="L59" s="73">
        <f>SUM(L58:L58)</f>
        <v>7747000</v>
      </c>
      <c r="M59" s="73"/>
      <c r="N59" s="73"/>
      <c r="O59" s="127">
        <f>SUM(O58:P58)</f>
        <v>6998941.8700000001</v>
      </c>
      <c r="P59" s="127"/>
      <c r="Q59" s="127">
        <f>Q58</f>
        <v>266601.76</v>
      </c>
      <c r="R59" s="127"/>
      <c r="S59" s="127">
        <f>O59+Q59</f>
        <v>7265543.6299999999</v>
      </c>
      <c r="T59" s="128"/>
      <c r="U59" s="73">
        <f>U58</f>
        <v>-478058.12999999989</v>
      </c>
      <c r="V59" s="73">
        <f>V58</f>
        <v>-3398.2399999999907</v>
      </c>
      <c r="W59" s="73">
        <f>U59+V59</f>
        <v>-481456.36999999988</v>
      </c>
    </row>
    <row r="60" spans="1:28" ht="18" hidden="1" customHeight="1" x14ac:dyDescent="0.25">
      <c r="A60" s="9"/>
      <c r="B60" s="136" t="s">
        <v>27</v>
      </c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8"/>
    </row>
    <row r="62" spans="1:28" ht="17.25" customHeight="1" x14ac:dyDescent="0.25">
      <c r="A62" s="50" t="s">
        <v>43</v>
      </c>
      <c r="B62" s="38" t="s">
        <v>42</v>
      </c>
    </row>
    <row r="63" spans="1:28" s="24" customFormat="1" ht="15.75" x14ac:dyDescent="0.25">
      <c r="A63" s="130" t="s">
        <v>65</v>
      </c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U63" s="56"/>
      <c r="V63" s="56"/>
    </row>
    <row r="64" spans="1:28" ht="48" customHeight="1" x14ac:dyDescent="0.25">
      <c r="A64" s="131" t="s">
        <v>14</v>
      </c>
      <c r="B64" s="131" t="s">
        <v>44</v>
      </c>
      <c r="C64" s="131"/>
      <c r="D64" s="131"/>
      <c r="E64" s="131"/>
      <c r="F64" s="131"/>
      <c r="G64" s="131"/>
      <c r="H64" s="9"/>
      <c r="I64" s="131" t="s">
        <v>45</v>
      </c>
      <c r="J64" s="9"/>
      <c r="K64" s="131" t="s">
        <v>46</v>
      </c>
      <c r="L64" s="131"/>
      <c r="M64" s="9"/>
      <c r="N64" s="9"/>
      <c r="O64" s="102" t="s">
        <v>10</v>
      </c>
      <c r="P64" s="102"/>
      <c r="Q64" s="102"/>
      <c r="R64" s="102"/>
      <c r="S64" s="102"/>
      <c r="T64" s="102"/>
      <c r="U64" s="131" t="s">
        <v>53</v>
      </c>
      <c r="V64" s="131"/>
      <c r="W64" s="131"/>
      <c r="X64" s="102" t="s">
        <v>11</v>
      </c>
      <c r="Y64" s="102"/>
      <c r="Z64" s="102"/>
    </row>
    <row r="65" spans="1:26" ht="33.75" customHeight="1" x14ac:dyDescent="0.25">
      <c r="A65" s="131"/>
      <c r="B65" s="131"/>
      <c r="C65" s="131"/>
      <c r="D65" s="131"/>
      <c r="E65" s="131"/>
      <c r="F65" s="131"/>
      <c r="G65" s="131"/>
      <c r="H65" s="9"/>
      <c r="I65" s="131"/>
      <c r="J65" s="9"/>
      <c r="K65" s="131"/>
      <c r="L65" s="131"/>
      <c r="M65" s="9"/>
      <c r="N65" s="9"/>
      <c r="O65" s="104" t="s">
        <v>7</v>
      </c>
      <c r="P65" s="105"/>
      <c r="Q65" s="104" t="s">
        <v>8</v>
      </c>
      <c r="R65" s="105"/>
      <c r="S65" s="105" t="s">
        <v>9</v>
      </c>
      <c r="T65" s="105"/>
      <c r="U65" s="37" t="s">
        <v>7</v>
      </c>
      <c r="V65" s="37" t="s">
        <v>8</v>
      </c>
      <c r="W65" s="7" t="s">
        <v>9</v>
      </c>
      <c r="X65" s="7" t="s">
        <v>7</v>
      </c>
      <c r="Y65" s="7" t="s">
        <v>8</v>
      </c>
      <c r="Z65" s="7" t="s">
        <v>9</v>
      </c>
    </row>
    <row r="66" spans="1:26" ht="17.25" customHeight="1" x14ac:dyDescent="0.25">
      <c r="A66" s="37">
        <v>1</v>
      </c>
      <c r="B66" s="131">
        <v>2</v>
      </c>
      <c r="C66" s="131"/>
      <c r="D66" s="131"/>
      <c r="E66" s="131"/>
      <c r="F66" s="131"/>
      <c r="G66" s="131"/>
      <c r="H66" s="12"/>
      <c r="I66" s="12">
        <v>3</v>
      </c>
      <c r="J66" s="12"/>
      <c r="K66" s="123">
        <v>4</v>
      </c>
      <c r="L66" s="123"/>
      <c r="M66" s="12"/>
      <c r="N66" s="12"/>
      <c r="O66" s="123">
        <v>5</v>
      </c>
      <c r="P66" s="123"/>
      <c r="Q66" s="123">
        <v>6</v>
      </c>
      <c r="R66" s="123"/>
      <c r="S66" s="123">
        <v>7</v>
      </c>
      <c r="T66" s="123"/>
      <c r="U66" s="12">
        <v>8</v>
      </c>
      <c r="V66" s="12">
        <v>9</v>
      </c>
      <c r="W66" s="12">
        <v>10</v>
      </c>
      <c r="X66" s="12">
        <v>11</v>
      </c>
      <c r="Y66" s="12">
        <v>12</v>
      </c>
      <c r="Z66" s="12">
        <v>13</v>
      </c>
    </row>
    <row r="67" spans="1:26" ht="17.25" customHeight="1" x14ac:dyDescent="0.25">
      <c r="A67" s="9"/>
      <c r="B67" s="103" t="s">
        <v>98</v>
      </c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9"/>
      <c r="V67" s="9"/>
      <c r="W67" s="9"/>
      <c r="X67" s="9"/>
      <c r="Y67" s="9"/>
      <c r="Z67" s="9"/>
    </row>
    <row r="68" spans="1:26" ht="17.25" customHeight="1" x14ac:dyDescent="0.25">
      <c r="A68" s="9"/>
      <c r="B68" s="103" t="s">
        <v>22</v>
      </c>
      <c r="C68" s="103"/>
      <c r="D68" s="103"/>
      <c r="E68" s="103"/>
      <c r="F68" s="15"/>
      <c r="G68" s="15"/>
      <c r="H68" s="15"/>
      <c r="I68" s="9"/>
      <c r="J68" s="9"/>
      <c r="K68" s="123"/>
      <c r="L68" s="123"/>
      <c r="M68" s="12"/>
      <c r="N68" s="12"/>
      <c r="O68" s="123"/>
      <c r="P68" s="123"/>
      <c r="Q68" s="123"/>
      <c r="R68" s="123"/>
      <c r="S68" s="123"/>
      <c r="T68" s="123"/>
      <c r="U68" s="9"/>
      <c r="V68" s="9"/>
      <c r="W68" s="9"/>
      <c r="X68" s="9"/>
      <c r="Y68" s="9"/>
      <c r="Z68" s="9"/>
    </row>
    <row r="69" spans="1:26" ht="37.5" customHeight="1" x14ac:dyDescent="0.25">
      <c r="A69" s="13">
        <v>1</v>
      </c>
      <c r="B69" s="122" t="s">
        <v>86</v>
      </c>
      <c r="C69" s="122"/>
      <c r="D69" s="122"/>
      <c r="E69" s="122"/>
      <c r="F69" s="122"/>
      <c r="G69" s="122"/>
      <c r="H69" s="122"/>
      <c r="I69" s="14" t="s">
        <v>18</v>
      </c>
      <c r="J69" s="14"/>
      <c r="K69" s="97" t="s">
        <v>20</v>
      </c>
      <c r="L69" s="97"/>
      <c r="M69" s="92"/>
      <c r="N69" s="92"/>
      <c r="O69" s="184">
        <f>8000000-523000</f>
        <v>7477000</v>
      </c>
      <c r="P69" s="184"/>
      <c r="Q69" s="127"/>
      <c r="R69" s="127"/>
      <c r="S69" s="127">
        <f>O69</f>
        <v>7477000</v>
      </c>
      <c r="T69" s="127"/>
      <c r="U69" s="73">
        <v>6998941.8700000001</v>
      </c>
      <c r="V69" s="73"/>
      <c r="W69" s="73">
        <f>U69</f>
        <v>6998941.8700000001</v>
      </c>
      <c r="X69" s="73">
        <f>U69-O69</f>
        <v>-478058.12999999989</v>
      </c>
      <c r="Y69" s="73"/>
      <c r="Z69" s="73">
        <f>X69</f>
        <v>-478058.12999999989</v>
      </c>
    </row>
    <row r="70" spans="1:26" ht="50.25" customHeight="1" x14ac:dyDescent="0.25">
      <c r="A70" s="13">
        <v>2</v>
      </c>
      <c r="B70" s="122" t="s">
        <v>87</v>
      </c>
      <c r="C70" s="122"/>
      <c r="D70" s="122"/>
      <c r="E70" s="122"/>
      <c r="F70" s="122"/>
      <c r="G70" s="122"/>
      <c r="H70" s="122"/>
      <c r="I70" s="14" t="s">
        <v>19</v>
      </c>
      <c r="J70" s="14"/>
      <c r="K70" s="97" t="s">
        <v>83</v>
      </c>
      <c r="L70" s="97"/>
      <c r="M70" s="92"/>
      <c r="N70" s="92"/>
      <c r="O70" s="163">
        <v>93</v>
      </c>
      <c r="P70" s="163"/>
      <c r="Q70" s="174"/>
      <c r="R70" s="174"/>
      <c r="S70" s="174">
        <f>O70</f>
        <v>93</v>
      </c>
      <c r="T70" s="174"/>
      <c r="U70" s="75">
        <v>93</v>
      </c>
      <c r="V70" s="75"/>
      <c r="W70" s="75">
        <f>U70</f>
        <v>93</v>
      </c>
      <c r="X70" s="75">
        <f>U70-O70</f>
        <v>0</v>
      </c>
      <c r="Y70" s="75"/>
      <c r="Z70" s="75">
        <f>X70</f>
        <v>0</v>
      </c>
    </row>
    <row r="71" spans="1:26" ht="17.25" customHeight="1" x14ac:dyDescent="0.25">
      <c r="A71" s="13"/>
      <c r="B71" s="103" t="s">
        <v>23</v>
      </c>
      <c r="C71" s="103"/>
      <c r="D71" s="103"/>
      <c r="E71" s="103"/>
      <c r="F71" s="15"/>
      <c r="G71" s="15"/>
      <c r="H71" s="15"/>
      <c r="I71" s="14"/>
      <c r="J71" s="14"/>
      <c r="K71" s="97"/>
      <c r="L71" s="97"/>
      <c r="M71" s="14"/>
      <c r="N71" s="14"/>
      <c r="O71" s="176"/>
      <c r="P71" s="176"/>
      <c r="Q71" s="174"/>
      <c r="R71" s="174"/>
      <c r="S71" s="174"/>
      <c r="T71" s="174"/>
      <c r="U71" s="75"/>
      <c r="V71" s="75"/>
      <c r="W71" s="75"/>
      <c r="X71" s="75"/>
      <c r="Y71" s="75"/>
      <c r="Z71" s="75"/>
    </row>
    <row r="72" spans="1:26" ht="54" customHeight="1" x14ac:dyDescent="0.25">
      <c r="A72" s="13">
        <v>1</v>
      </c>
      <c r="B72" s="98" t="s">
        <v>88</v>
      </c>
      <c r="C72" s="98"/>
      <c r="D72" s="98"/>
      <c r="E72" s="98"/>
      <c r="F72" s="98"/>
      <c r="G72" s="98"/>
      <c r="H72" s="98"/>
      <c r="I72" s="14" t="s">
        <v>19</v>
      </c>
      <c r="J72" s="14"/>
      <c r="K72" s="97" t="s">
        <v>57</v>
      </c>
      <c r="L72" s="97"/>
      <c r="M72" s="14"/>
      <c r="N72" s="14"/>
      <c r="O72" s="182">
        <v>93</v>
      </c>
      <c r="P72" s="182"/>
      <c r="Q72" s="174"/>
      <c r="R72" s="174"/>
      <c r="S72" s="174">
        <f>O72</f>
        <v>93</v>
      </c>
      <c r="T72" s="174"/>
      <c r="U72" s="93">
        <v>91</v>
      </c>
      <c r="V72" s="75"/>
      <c r="W72" s="75">
        <f>U72</f>
        <v>91</v>
      </c>
      <c r="X72" s="75">
        <f>U72-O72</f>
        <v>-2</v>
      </c>
      <c r="Y72" s="75"/>
      <c r="Z72" s="75">
        <f>X72</f>
        <v>-2</v>
      </c>
    </row>
    <row r="73" spans="1:26" ht="17.25" customHeight="1" x14ac:dyDescent="0.25">
      <c r="A73" s="13"/>
      <c r="B73" s="103" t="s">
        <v>24</v>
      </c>
      <c r="C73" s="103"/>
      <c r="D73" s="103"/>
      <c r="E73" s="103"/>
      <c r="F73" s="15"/>
      <c r="G73" s="15"/>
      <c r="H73" s="15"/>
      <c r="I73" s="14"/>
      <c r="J73" s="14"/>
      <c r="K73" s="97"/>
      <c r="L73" s="97"/>
      <c r="M73" s="14"/>
      <c r="N73" s="14"/>
      <c r="O73" s="195"/>
      <c r="P73" s="195"/>
      <c r="Q73" s="128"/>
      <c r="R73" s="128"/>
      <c r="S73" s="127"/>
      <c r="T73" s="128"/>
      <c r="U73" s="69"/>
      <c r="V73" s="69"/>
      <c r="W73" s="69"/>
      <c r="X73" s="73"/>
      <c r="Y73" s="69"/>
      <c r="Z73" s="73"/>
    </row>
    <row r="74" spans="1:26" ht="38.25" customHeight="1" x14ac:dyDescent="0.25">
      <c r="A74" s="13">
        <v>1</v>
      </c>
      <c r="B74" s="101" t="s">
        <v>89</v>
      </c>
      <c r="C74" s="101"/>
      <c r="D74" s="101"/>
      <c r="E74" s="101"/>
      <c r="F74" s="101"/>
      <c r="G74" s="101"/>
      <c r="H74" s="101"/>
      <c r="I74" s="14" t="s">
        <v>18</v>
      </c>
      <c r="J74" s="14"/>
      <c r="K74" s="97" t="s">
        <v>21</v>
      </c>
      <c r="L74" s="97"/>
      <c r="M74" s="14"/>
      <c r="N74" s="14"/>
      <c r="O74" s="177">
        <f>O69/O72</f>
        <v>80397.849462365586</v>
      </c>
      <c r="P74" s="177"/>
      <c r="Q74" s="127"/>
      <c r="R74" s="127"/>
      <c r="S74" s="127">
        <f>O74</f>
        <v>80397.849462365586</v>
      </c>
      <c r="T74" s="127"/>
      <c r="U74" s="73">
        <f>U69/U72</f>
        <v>76911.449120879115</v>
      </c>
      <c r="V74" s="77"/>
      <c r="W74" s="73">
        <f>U74</f>
        <v>76911.449120879115</v>
      </c>
      <c r="X74" s="73">
        <f>U74-O74</f>
        <v>-3486.400341486471</v>
      </c>
      <c r="Y74" s="73"/>
      <c r="Z74" s="73">
        <f>X74</f>
        <v>-3486.400341486471</v>
      </c>
    </row>
    <row r="75" spans="1:26" ht="17.25" customHeight="1" x14ac:dyDescent="0.25">
      <c r="A75" s="13"/>
      <c r="B75" s="103" t="s">
        <v>25</v>
      </c>
      <c r="C75" s="103"/>
      <c r="D75" s="103"/>
      <c r="E75" s="103"/>
      <c r="F75" s="15"/>
      <c r="G75" s="15"/>
      <c r="H75" s="15"/>
      <c r="I75" s="14"/>
      <c r="J75" s="14"/>
      <c r="K75" s="97"/>
      <c r="L75" s="97"/>
      <c r="M75" s="14"/>
      <c r="N75" s="14"/>
      <c r="O75" s="97"/>
      <c r="P75" s="97"/>
      <c r="Q75" s="128"/>
      <c r="R75" s="128"/>
      <c r="S75" s="127"/>
      <c r="T75" s="128"/>
      <c r="U75" s="69"/>
      <c r="V75" s="69"/>
      <c r="W75" s="69"/>
      <c r="X75" s="73"/>
      <c r="Y75" s="69"/>
      <c r="Z75" s="73"/>
    </row>
    <row r="76" spans="1:26" ht="66" customHeight="1" x14ac:dyDescent="0.25">
      <c r="A76" s="13">
        <v>1</v>
      </c>
      <c r="B76" s="98" t="s">
        <v>90</v>
      </c>
      <c r="C76" s="98"/>
      <c r="D76" s="98"/>
      <c r="E76" s="98"/>
      <c r="F76" s="98"/>
      <c r="G76" s="98"/>
      <c r="H76" s="98"/>
      <c r="I76" s="14" t="s">
        <v>74</v>
      </c>
      <c r="J76" s="14"/>
      <c r="K76" s="97" t="s">
        <v>21</v>
      </c>
      <c r="L76" s="97"/>
      <c r="M76" s="14"/>
      <c r="N76" s="14"/>
      <c r="O76" s="154">
        <f>O72/O70*100</f>
        <v>100</v>
      </c>
      <c r="P76" s="154"/>
      <c r="Q76" s="194"/>
      <c r="R76" s="194"/>
      <c r="S76" s="194">
        <f>O76</f>
        <v>100</v>
      </c>
      <c r="T76" s="194"/>
      <c r="U76" s="84">
        <f>U72/U70*100</f>
        <v>97.849462365591393</v>
      </c>
      <c r="V76" s="86"/>
      <c r="W76" s="85">
        <f>U76</f>
        <v>97.849462365591393</v>
      </c>
      <c r="X76" s="85">
        <f>U76-O76</f>
        <v>-2.1505376344086073</v>
      </c>
      <c r="Y76" s="85"/>
      <c r="Z76" s="85">
        <f>X76</f>
        <v>-2.1505376344086073</v>
      </c>
    </row>
    <row r="77" spans="1:26" ht="17.25" customHeight="1" x14ac:dyDescent="0.25">
      <c r="A77" s="13"/>
      <c r="B77" s="200" t="s">
        <v>97</v>
      </c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2"/>
      <c r="U77" s="9"/>
      <c r="V77" s="9"/>
      <c r="W77" s="9"/>
      <c r="X77" s="9"/>
      <c r="Y77" s="9"/>
      <c r="Z77" s="9"/>
    </row>
    <row r="78" spans="1:26" ht="17.25" customHeight="1" x14ac:dyDescent="0.25">
      <c r="A78" s="13"/>
      <c r="B78" s="103" t="s">
        <v>22</v>
      </c>
      <c r="C78" s="103"/>
      <c r="D78" s="103"/>
      <c r="E78" s="103"/>
      <c r="F78" s="15"/>
      <c r="G78" s="15"/>
      <c r="H78" s="15"/>
      <c r="I78" s="9"/>
      <c r="J78" s="9"/>
      <c r="K78" s="123"/>
      <c r="L78" s="123"/>
      <c r="M78" s="12"/>
      <c r="N78" s="12"/>
      <c r="O78" s="123"/>
      <c r="P78" s="123"/>
      <c r="Q78" s="123"/>
      <c r="R78" s="123"/>
      <c r="S78" s="123"/>
      <c r="T78" s="123"/>
      <c r="U78" s="9"/>
      <c r="V78" s="9"/>
      <c r="W78" s="9"/>
      <c r="X78" s="9"/>
      <c r="Y78" s="9"/>
      <c r="Z78" s="9"/>
    </row>
    <row r="79" spans="1:26" ht="35.1" customHeight="1" x14ac:dyDescent="0.25">
      <c r="A79" s="69">
        <v>1</v>
      </c>
      <c r="B79" s="122" t="s">
        <v>84</v>
      </c>
      <c r="C79" s="122"/>
      <c r="D79" s="122"/>
      <c r="E79" s="122"/>
      <c r="F79" s="71"/>
      <c r="G79" s="71"/>
      <c r="H79" s="71"/>
      <c r="I79" s="14" t="s">
        <v>18</v>
      </c>
      <c r="J79" s="14"/>
      <c r="K79" s="97" t="s">
        <v>20</v>
      </c>
      <c r="L79" s="97"/>
      <c r="M79" s="14"/>
      <c r="N79" s="14"/>
      <c r="O79" s="203"/>
      <c r="P79" s="203"/>
      <c r="Q79" s="209">
        <v>270000</v>
      </c>
      <c r="R79" s="209"/>
      <c r="S79" s="127">
        <f>Q79</f>
        <v>270000</v>
      </c>
      <c r="T79" s="127"/>
      <c r="U79" s="77"/>
      <c r="V79" s="73">
        <v>266601.76</v>
      </c>
      <c r="W79" s="73">
        <f>V79</f>
        <v>266601.76</v>
      </c>
      <c r="X79" s="69"/>
      <c r="Y79" s="73">
        <f>V79-Q79</f>
        <v>-3398.2399999999907</v>
      </c>
      <c r="Z79" s="73">
        <f>Y79</f>
        <v>-3398.2399999999907</v>
      </c>
    </row>
    <row r="80" spans="1:26" ht="51" customHeight="1" x14ac:dyDescent="0.25">
      <c r="A80" s="69">
        <v>2</v>
      </c>
      <c r="B80" s="204" t="s">
        <v>93</v>
      </c>
      <c r="C80" s="205"/>
      <c r="D80" s="205"/>
      <c r="E80" s="205"/>
      <c r="F80" s="205"/>
      <c r="G80" s="205"/>
      <c r="H80" s="206"/>
      <c r="I80" s="14" t="s">
        <v>19</v>
      </c>
      <c r="J80" s="14"/>
      <c r="K80" s="163" t="s">
        <v>83</v>
      </c>
      <c r="L80" s="163"/>
      <c r="M80" s="74"/>
      <c r="N80" s="78"/>
      <c r="O80" s="203"/>
      <c r="P80" s="203"/>
      <c r="Q80" s="207">
        <v>1</v>
      </c>
      <c r="R80" s="207"/>
      <c r="S80" s="208">
        <f>Q80</f>
        <v>1</v>
      </c>
      <c r="T80" s="128"/>
      <c r="U80" s="79"/>
      <c r="V80" s="80">
        <v>1</v>
      </c>
      <c r="W80" s="75">
        <f>V80</f>
        <v>1</v>
      </c>
      <c r="X80" s="75"/>
      <c r="Y80" s="75">
        <f>V80-Q80</f>
        <v>0</v>
      </c>
      <c r="Z80" s="75">
        <f>Y80</f>
        <v>0</v>
      </c>
    </row>
    <row r="81" spans="1:26" ht="17.25" customHeight="1" x14ac:dyDescent="0.25">
      <c r="A81" s="69"/>
      <c r="B81" s="103" t="s">
        <v>23</v>
      </c>
      <c r="C81" s="103"/>
      <c r="D81" s="103"/>
      <c r="E81" s="103"/>
      <c r="F81" s="15"/>
      <c r="G81" s="15"/>
      <c r="H81" s="15"/>
      <c r="I81" s="14"/>
      <c r="J81" s="14"/>
      <c r="K81" s="97"/>
      <c r="L81" s="97"/>
      <c r="M81" s="14"/>
      <c r="N81" s="14"/>
      <c r="O81" s="203"/>
      <c r="P81" s="203"/>
      <c r="Q81" s="97"/>
      <c r="R81" s="97"/>
      <c r="S81" s="128"/>
      <c r="T81" s="128"/>
      <c r="U81" s="70"/>
      <c r="V81" s="75"/>
      <c r="W81" s="75"/>
      <c r="X81" s="75"/>
      <c r="Y81" s="75"/>
      <c r="Z81" s="75"/>
    </row>
    <row r="82" spans="1:26" ht="50.25" customHeight="1" x14ac:dyDescent="0.25">
      <c r="A82" s="69">
        <v>1</v>
      </c>
      <c r="B82" s="197" t="s">
        <v>94</v>
      </c>
      <c r="C82" s="198"/>
      <c r="D82" s="198"/>
      <c r="E82" s="198"/>
      <c r="F82" s="198"/>
      <c r="G82" s="198"/>
      <c r="H82" s="199"/>
      <c r="I82" s="14" t="s">
        <v>19</v>
      </c>
      <c r="J82" s="14"/>
      <c r="K82" s="97" t="s">
        <v>26</v>
      </c>
      <c r="L82" s="97"/>
      <c r="M82" s="14"/>
      <c r="N82" s="14"/>
      <c r="O82" s="203"/>
      <c r="P82" s="203"/>
      <c r="Q82" s="207">
        <v>1</v>
      </c>
      <c r="R82" s="207"/>
      <c r="S82" s="208">
        <f>Q82</f>
        <v>1</v>
      </c>
      <c r="T82" s="128"/>
      <c r="U82" s="70"/>
      <c r="V82" s="76">
        <v>1</v>
      </c>
      <c r="W82" s="75">
        <f>V82</f>
        <v>1</v>
      </c>
      <c r="X82" s="75"/>
      <c r="Y82" s="75">
        <f>V82-Q82</f>
        <v>0</v>
      </c>
      <c r="Z82" s="75">
        <f>Y82</f>
        <v>0</v>
      </c>
    </row>
    <row r="83" spans="1:26" ht="17.25" customHeight="1" x14ac:dyDescent="0.25">
      <c r="A83" s="69"/>
      <c r="B83" s="103" t="s">
        <v>24</v>
      </c>
      <c r="C83" s="103"/>
      <c r="D83" s="103"/>
      <c r="E83" s="103"/>
      <c r="F83" s="15"/>
      <c r="G83" s="15"/>
      <c r="H83" s="15"/>
      <c r="I83" s="14"/>
      <c r="J83" s="14"/>
      <c r="K83" s="97"/>
      <c r="L83" s="97"/>
      <c r="M83" s="14"/>
      <c r="N83" s="14"/>
      <c r="O83" s="203"/>
      <c r="P83" s="203"/>
      <c r="Q83" s="97"/>
      <c r="R83" s="97"/>
      <c r="S83" s="128"/>
      <c r="T83" s="128"/>
      <c r="U83" s="70"/>
      <c r="V83" s="69"/>
      <c r="W83" s="69"/>
      <c r="X83" s="69"/>
      <c r="Y83" s="73"/>
      <c r="Z83" s="73"/>
    </row>
    <row r="84" spans="1:26" ht="33.75" customHeight="1" x14ac:dyDescent="0.25">
      <c r="A84" s="69">
        <v>1</v>
      </c>
      <c r="B84" s="210" t="s">
        <v>85</v>
      </c>
      <c r="C84" s="211"/>
      <c r="D84" s="211"/>
      <c r="E84" s="211"/>
      <c r="F84" s="211"/>
      <c r="G84" s="211"/>
      <c r="H84" s="212"/>
      <c r="I84" s="14" t="s">
        <v>18</v>
      </c>
      <c r="J84" s="14"/>
      <c r="K84" s="97" t="s">
        <v>21</v>
      </c>
      <c r="L84" s="97"/>
      <c r="M84" s="14"/>
      <c r="N84" s="14"/>
      <c r="O84" s="203"/>
      <c r="P84" s="203"/>
      <c r="Q84" s="184">
        <f>Q79/Q82</f>
        <v>270000</v>
      </c>
      <c r="R84" s="184" t="e">
        <f>(R79-10000-13000-50000-20000)/R82</f>
        <v>#DIV/0!</v>
      </c>
      <c r="S84" s="127">
        <f>Q84</f>
        <v>270000</v>
      </c>
      <c r="T84" s="127"/>
      <c r="U84" s="77"/>
      <c r="V84" s="81">
        <f>V79/V82</f>
        <v>266601.76</v>
      </c>
      <c r="W84" s="72">
        <f>V84</f>
        <v>266601.76</v>
      </c>
      <c r="X84" s="73"/>
      <c r="Y84" s="73">
        <f>V84-Q84</f>
        <v>-3398.2399999999907</v>
      </c>
      <c r="Z84" s="73">
        <f>Y84</f>
        <v>-3398.2399999999907</v>
      </c>
    </row>
    <row r="85" spans="1:26" ht="17.25" customHeight="1" x14ac:dyDescent="0.25">
      <c r="A85" s="69"/>
      <c r="B85" s="103" t="s">
        <v>25</v>
      </c>
      <c r="C85" s="103"/>
      <c r="D85" s="103"/>
      <c r="E85" s="103"/>
      <c r="F85" s="15"/>
      <c r="G85" s="15"/>
      <c r="H85" s="15"/>
      <c r="I85" s="14"/>
      <c r="J85" s="14"/>
      <c r="K85" s="97"/>
      <c r="L85" s="97"/>
      <c r="M85" s="14"/>
      <c r="N85" s="14"/>
      <c r="O85" s="203"/>
      <c r="P85" s="203"/>
      <c r="Q85" s="97"/>
      <c r="R85" s="97"/>
      <c r="S85" s="128"/>
      <c r="T85" s="128"/>
      <c r="U85" s="70"/>
      <c r="V85" s="69"/>
      <c r="W85" s="69"/>
      <c r="X85" s="69"/>
      <c r="Y85" s="73"/>
      <c r="Z85" s="73"/>
    </row>
    <row r="86" spans="1:26" ht="97.5" customHeight="1" x14ac:dyDescent="0.25">
      <c r="A86" s="69">
        <v>1</v>
      </c>
      <c r="B86" s="122" t="s">
        <v>95</v>
      </c>
      <c r="C86" s="122"/>
      <c r="D86" s="122"/>
      <c r="E86" s="122"/>
      <c r="F86" s="71"/>
      <c r="G86" s="71"/>
      <c r="H86" s="71"/>
      <c r="I86" s="14" t="s">
        <v>74</v>
      </c>
      <c r="J86" s="14"/>
      <c r="K86" s="97" t="s">
        <v>21</v>
      </c>
      <c r="L86" s="97"/>
      <c r="M86" s="14"/>
      <c r="N86" s="14"/>
      <c r="O86" s="203"/>
      <c r="P86" s="203"/>
      <c r="Q86" s="195">
        <v>100</v>
      </c>
      <c r="R86" s="195"/>
      <c r="S86" s="213">
        <f>Q86</f>
        <v>100</v>
      </c>
      <c r="T86" s="213"/>
      <c r="U86" s="82"/>
      <c r="V86" s="83">
        <v>100</v>
      </c>
      <c r="W86" s="72">
        <f>V86</f>
        <v>100</v>
      </c>
      <c r="X86" s="69"/>
      <c r="Y86" s="73">
        <f>V86-Q86</f>
        <v>0</v>
      </c>
      <c r="Z86" s="73">
        <f>Y86</f>
        <v>0</v>
      </c>
    </row>
    <row r="87" spans="1:26" s="24" customFormat="1" ht="11.25" customHeight="1" x14ac:dyDescent="0.25"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</row>
    <row r="88" spans="1:26" s="24" customFormat="1" ht="20.25" customHeight="1" x14ac:dyDescent="0.25">
      <c r="A88" s="111" t="s">
        <v>66</v>
      </c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</row>
    <row r="89" spans="1:26" s="24" customFormat="1" ht="15" customHeight="1" x14ac:dyDescent="0.25">
      <c r="A89" s="61"/>
      <c r="B89"/>
      <c r="C89"/>
      <c r="D89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</row>
    <row r="90" spans="1:26" s="24" customFormat="1" ht="34.5" customHeight="1" x14ac:dyDescent="0.25">
      <c r="A90" s="60" t="s">
        <v>14</v>
      </c>
      <c r="B90" s="60" t="s">
        <v>44</v>
      </c>
      <c r="C90" s="60" t="s">
        <v>45</v>
      </c>
      <c r="D90" s="99" t="s">
        <v>67</v>
      </c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</row>
    <row r="91" spans="1:26" s="24" customFormat="1" ht="16.5" customHeight="1" x14ac:dyDescent="0.25">
      <c r="A91" s="60">
        <v>1</v>
      </c>
      <c r="B91" s="60">
        <v>2</v>
      </c>
      <c r="C91" s="60">
        <v>3</v>
      </c>
      <c r="D91" s="99">
        <v>4</v>
      </c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</row>
    <row r="92" spans="1:26" s="24" customFormat="1" ht="18" customHeight="1" x14ac:dyDescent="0.25">
      <c r="A92" s="60"/>
      <c r="B92" s="114" t="s">
        <v>96</v>
      </c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6"/>
    </row>
    <row r="93" spans="1:26" s="24" customFormat="1" ht="18" customHeight="1" x14ac:dyDescent="0.25">
      <c r="A93" s="60">
        <v>1</v>
      </c>
      <c r="B93" s="60" t="s">
        <v>22</v>
      </c>
      <c r="C93" s="66" t="s">
        <v>73</v>
      </c>
      <c r="D93" s="106" t="s">
        <v>102</v>
      </c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</row>
    <row r="94" spans="1:26" s="24" customFormat="1" ht="18" customHeight="1" x14ac:dyDescent="0.25">
      <c r="A94" s="60">
        <v>2</v>
      </c>
      <c r="B94" s="60" t="s">
        <v>23</v>
      </c>
      <c r="C94" s="66" t="s">
        <v>19</v>
      </c>
      <c r="D94" s="106" t="s">
        <v>103</v>
      </c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</row>
    <row r="95" spans="1:26" s="24" customFormat="1" ht="18" customHeight="1" x14ac:dyDescent="0.25">
      <c r="A95" s="60">
        <v>3</v>
      </c>
      <c r="B95" s="60" t="s">
        <v>24</v>
      </c>
      <c r="C95" s="66" t="s">
        <v>73</v>
      </c>
      <c r="D95" s="168" t="s">
        <v>104</v>
      </c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</row>
    <row r="96" spans="1:26" s="24" customFormat="1" ht="18" customHeight="1" x14ac:dyDescent="0.25">
      <c r="A96" s="60">
        <v>4</v>
      </c>
      <c r="B96" s="60" t="s">
        <v>25</v>
      </c>
      <c r="C96" s="14" t="s">
        <v>74</v>
      </c>
      <c r="D96" s="166" t="s">
        <v>105</v>
      </c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167"/>
      <c r="W96" s="167"/>
      <c r="X96" s="167"/>
      <c r="Y96" s="167"/>
      <c r="Z96" s="167"/>
    </row>
    <row r="97" spans="1:26" s="24" customFormat="1" ht="21" customHeight="1" x14ac:dyDescent="0.25">
      <c r="A97" s="60"/>
      <c r="B97" s="114" t="s">
        <v>97</v>
      </c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6"/>
    </row>
    <row r="98" spans="1:26" s="24" customFormat="1" ht="21" customHeight="1" x14ac:dyDescent="0.25">
      <c r="A98" s="60">
        <v>1</v>
      </c>
      <c r="B98" s="60" t="s">
        <v>22</v>
      </c>
      <c r="C98" s="66" t="s">
        <v>73</v>
      </c>
      <c r="D98" s="112" t="s">
        <v>106</v>
      </c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</row>
    <row r="99" spans="1:26" s="24" customFormat="1" ht="20.100000000000001" customHeight="1" x14ac:dyDescent="0.25">
      <c r="A99" s="60">
        <v>2</v>
      </c>
      <c r="B99" s="60" t="s">
        <v>23</v>
      </c>
      <c r="C99" s="66" t="s">
        <v>19</v>
      </c>
      <c r="D99" s="108" t="s">
        <v>107</v>
      </c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10"/>
    </row>
    <row r="100" spans="1:26" s="24" customFormat="1" ht="20.100000000000001" customHeight="1" x14ac:dyDescent="0.25">
      <c r="A100" s="60">
        <v>3</v>
      </c>
      <c r="B100" s="60" t="s">
        <v>24</v>
      </c>
      <c r="C100" s="66" t="s">
        <v>73</v>
      </c>
      <c r="D100" s="95" t="s">
        <v>108</v>
      </c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</row>
    <row r="101" spans="1:26" s="24" customFormat="1" ht="20.100000000000001" customHeight="1" x14ac:dyDescent="0.25">
      <c r="A101" s="60">
        <v>4</v>
      </c>
      <c r="B101" s="60" t="s">
        <v>25</v>
      </c>
      <c r="C101" s="14" t="s">
        <v>74</v>
      </c>
      <c r="D101" s="108" t="s">
        <v>107</v>
      </c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10"/>
    </row>
    <row r="102" spans="1:26" s="24" customFormat="1" ht="13.5" customHeight="1" x14ac:dyDescent="0.25">
      <c r="A102" s="61"/>
      <c r="B102"/>
      <c r="C102"/>
      <c r="D102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</row>
    <row r="103" spans="1:26" s="24" customFormat="1" ht="22.5" customHeight="1" x14ac:dyDescent="0.25">
      <c r="A103" s="165" t="s">
        <v>68</v>
      </c>
      <c r="B103" s="165"/>
      <c r="C103" s="165"/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33"/>
      <c r="T103" s="33"/>
      <c r="U103" s="33"/>
      <c r="V103" s="33"/>
      <c r="W103" s="33"/>
      <c r="X103" s="33"/>
      <c r="Y103" s="33"/>
      <c r="Z103" s="33"/>
    </row>
    <row r="104" spans="1:26" s="24" customFormat="1" ht="42" customHeight="1" x14ac:dyDescent="0.25">
      <c r="A104" s="164" t="s">
        <v>109</v>
      </c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64"/>
      <c r="X104" s="164"/>
      <c r="Y104" s="164"/>
      <c r="Z104" s="164"/>
    </row>
    <row r="105" spans="1:26" ht="6.75" customHeight="1" x14ac:dyDescent="0.25"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</row>
    <row r="106" spans="1:26" ht="18" customHeight="1" x14ac:dyDescent="0.25">
      <c r="B106" s="33" t="s">
        <v>47</v>
      </c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</row>
    <row r="107" spans="1:26" ht="6" customHeight="1" x14ac:dyDescent="0.25">
      <c r="A107" s="40"/>
      <c r="B107" s="41"/>
    </row>
    <row r="108" spans="1:26" ht="18" customHeight="1" x14ac:dyDescent="0.25">
      <c r="B108" s="94" t="s">
        <v>99</v>
      </c>
    </row>
    <row r="109" spans="1:26" ht="15.75" x14ac:dyDescent="0.25">
      <c r="B109" s="3"/>
    </row>
    <row r="110" spans="1:26" ht="35.25" customHeight="1" x14ac:dyDescent="0.25">
      <c r="B110" s="119" t="s">
        <v>61</v>
      </c>
      <c r="C110" s="119"/>
      <c r="D110" s="119"/>
      <c r="E110" s="119"/>
      <c r="F110" s="119"/>
      <c r="G110" s="119"/>
      <c r="H110" s="119"/>
      <c r="I110" s="119"/>
      <c r="J110" s="119"/>
      <c r="K110" s="119"/>
      <c r="L110" s="142"/>
      <c r="M110" s="142"/>
      <c r="N110" s="142"/>
      <c r="O110" s="142"/>
      <c r="P110" s="143"/>
      <c r="Q110" s="143"/>
      <c r="R110" s="143"/>
      <c r="S110" s="143"/>
      <c r="V110" s="153" t="s">
        <v>70</v>
      </c>
      <c r="W110" s="153"/>
      <c r="X110" s="153"/>
    </row>
    <row r="111" spans="1:26" ht="15" customHeight="1" x14ac:dyDescent="0.25">
      <c r="L111" s="141"/>
      <c r="M111" s="141"/>
      <c r="N111" s="141"/>
      <c r="O111" s="141"/>
      <c r="P111" s="152" t="s">
        <v>17</v>
      </c>
      <c r="Q111" s="152"/>
      <c r="R111" s="152"/>
      <c r="S111" s="152"/>
      <c r="V111" s="155" t="s">
        <v>71</v>
      </c>
      <c r="W111" s="155"/>
      <c r="X111" s="155"/>
    </row>
    <row r="112" spans="1:26" ht="15" customHeight="1" x14ac:dyDescent="0.25">
      <c r="L112" s="51"/>
      <c r="M112" s="51"/>
      <c r="N112" s="51"/>
      <c r="O112" s="51"/>
      <c r="P112" s="51"/>
      <c r="Q112" s="51"/>
      <c r="R112" s="51"/>
      <c r="S112" s="51"/>
      <c r="V112" s="63"/>
      <c r="W112" s="24"/>
      <c r="X112" s="24"/>
    </row>
    <row r="113" spans="2:24" ht="30.75" customHeight="1" x14ac:dyDescent="0.25">
      <c r="B113" s="144" t="s">
        <v>92</v>
      </c>
      <c r="C113" s="144"/>
      <c r="D113" s="144"/>
      <c r="E113" s="144"/>
      <c r="F113" s="144"/>
      <c r="G113" s="144"/>
      <c r="H113" s="144"/>
      <c r="I113" s="144"/>
      <c r="J113" s="144"/>
      <c r="K113" s="144"/>
      <c r="L113" s="142"/>
      <c r="M113" s="142"/>
      <c r="N113" s="142"/>
      <c r="O113" s="142"/>
      <c r="P113" s="143"/>
      <c r="Q113" s="143"/>
      <c r="R113" s="143"/>
      <c r="S113" s="143"/>
      <c r="V113" s="153" t="s">
        <v>91</v>
      </c>
      <c r="W113" s="153"/>
      <c r="X113" s="153"/>
    </row>
    <row r="114" spans="2:24" ht="15.75" customHeight="1" x14ac:dyDescent="0.25">
      <c r="L114" s="141"/>
      <c r="M114" s="141"/>
      <c r="N114" s="141"/>
      <c r="O114" s="141"/>
      <c r="P114" s="152" t="s">
        <v>17</v>
      </c>
      <c r="Q114" s="152"/>
      <c r="R114" s="152"/>
      <c r="S114" s="152"/>
      <c r="V114" s="151" t="s">
        <v>58</v>
      </c>
      <c r="W114" s="151"/>
      <c r="X114" s="151"/>
    </row>
  </sheetData>
  <mergeCells count="216">
    <mergeCell ref="K86:L86"/>
    <mergeCell ref="Q83:R83"/>
    <mergeCell ref="S86:T86"/>
    <mergeCell ref="B67:T67"/>
    <mergeCell ref="B85:E85"/>
    <mergeCell ref="K85:L85"/>
    <mergeCell ref="O85:P85"/>
    <mergeCell ref="Q85:R85"/>
    <mergeCell ref="S85:T85"/>
    <mergeCell ref="B86:E86"/>
    <mergeCell ref="K82:L82"/>
    <mergeCell ref="S83:T83"/>
    <mergeCell ref="B84:H84"/>
    <mergeCell ref="K84:L84"/>
    <mergeCell ref="O84:P84"/>
    <mergeCell ref="Q84:R84"/>
    <mergeCell ref="S84:T84"/>
    <mergeCell ref="B83:E83"/>
    <mergeCell ref="K83:L83"/>
    <mergeCell ref="O83:P83"/>
    <mergeCell ref="O82:P82"/>
    <mergeCell ref="Q82:R82"/>
    <mergeCell ref="S82:T82"/>
    <mergeCell ref="C33:W33"/>
    <mergeCell ref="B81:E81"/>
    <mergeCell ref="K81:L81"/>
    <mergeCell ref="O81:P81"/>
    <mergeCell ref="Q81:R81"/>
    <mergeCell ref="S81:T81"/>
    <mergeCell ref="S78:T78"/>
    <mergeCell ref="K80:L80"/>
    <mergeCell ref="O80:P80"/>
    <mergeCell ref="Q80:R80"/>
    <mergeCell ref="S80:T80"/>
    <mergeCell ref="B79:E79"/>
    <mergeCell ref="K79:L79"/>
    <mergeCell ref="Q79:R79"/>
    <mergeCell ref="O79:P79"/>
    <mergeCell ref="Q86:R86"/>
    <mergeCell ref="B82:H82"/>
    <mergeCell ref="B77:T77"/>
    <mergeCell ref="B78:E78"/>
    <mergeCell ref="K78:L78"/>
    <mergeCell ref="O78:P78"/>
    <mergeCell ref="Q78:R78"/>
    <mergeCell ref="O86:P86"/>
    <mergeCell ref="S79:T79"/>
    <mergeCell ref="B80:H80"/>
    <mergeCell ref="Q76:R76"/>
    <mergeCell ref="Q74:R74"/>
    <mergeCell ref="Q73:R73"/>
    <mergeCell ref="O73:P73"/>
    <mergeCell ref="S76:T76"/>
    <mergeCell ref="B14:C14"/>
    <mergeCell ref="B17:C17"/>
    <mergeCell ref="B20:C20"/>
    <mergeCell ref="E20:I20"/>
    <mergeCell ref="B18:C18"/>
    <mergeCell ref="S72:T72"/>
    <mergeCell ref="Q71:R71"/>
    <mergeCell ref="Q72:R72"/>
    <mergeCell ref="X14:Y14"/>
    <mergeCell ref="X17:Y17"/>
    <mergeCell ref="I18:V18"/>
    <mergeCell ref="L20:O20"/>
    <mergeCell ref="X18:Y18"/>
    <mergeCell ref="X20:Y20"/>
    <mergeCell ref="X15:Y15"/>
    <mergeCell ref="O72:P72"/>
    <mergeCell ref="B72:H72"/>
    <mergeCell ref="Q21:V21"/>
    <mergeCell ref="X21:Y21"/>
    <mergeCell ref="B21:C21"/>
    <mergeCell ref="S75:T75"/>
    <mergeCell ref="O69:P69"/>
    <mergeCell ref="Q69:R69"/>
    <mergeCell ref="B70:H70"/>
    <mergeCell ref="B75:E75"/>
    <mergeCell ref="S70:T70"/>
    <mergeCell ref="I14:V14"/>
    <mergeCell ref="I17:V17"/>
    <mergeCell ref="L21:O21"/>
    <mergeCell ref="C25:W25"/>
    <mergeCell ref="Q70:R70"/>
    <mergeCell ref="I15:V15"/>
    <mergeCell ref="Q20:V20"/>
    <mergeCell ref="Q75:R75"/>
    <mergeCell ref="E21:I21"/>
    <mergeCell ref="O71:P71"/>
    <mergeCell ref="S74:T74"/>
    <mergeCell ref="O74:P74"/>
    <mergeCell ref="O68:P68"/>
    <mergeCell ref="B66:G66"/>
    <mergeCell ref="B71:E71"/>
    <mergeCell ref="K68:L68"/>
    <mergeCell ref="S73:T73"/>
    <mergeCell ref="B15:C15"/>
    <mergeCell ref="B73:E73"/>
    <mergeCell ref="K69:L69"/>
    <mergeCell ref="K73:L73"/>
    <mergeCell ref="K70:L70"/>
    <mergeCell ref="B45:W45"/>
    <mergeCell ref="U55:W55"/>
    <mergeCell ref="C48:W48"/>
    <mergeCell ref="K72:L72"/>
    <mergeCell ref="S71:T71"/>
    <mergeCell ref="S69:T69"/>
    <mergeCell ref="K71:L71"/>
    <mergeCell ref="O70:P70"/>
    <mergeCell ref="A104:Z104"/>
    <mergeCell ref="K75:L75"/>
    <mergeCell ref="A103:R103"/>
    <mergeCell ref="D96:Z96"/>
    <mergeCell ref="B92:Z92"/>
    <mergeCell ref="D95:Z95"/>
    <mergeCell ref="D101:Z101"/>
    <mergeCell ref="A39:A40"/>
    <mergeCell ref="B41:E41"/>
    <mergeCell ref="A55:A56"/>
    <mergeCell ref="I55:L55"/>
    <mergeCell ref="B44:E44"/>
    <mergeCell ref="B43:E43"/>
    <mergeCell ref="B55:E56"/>
    <mergeCell ref="Q57:R57"/>
    <mergeCell ref="S57:T57"/>
    <mergeCell ref="P114:S114"/>
    <mergeCell ref="V110:X110"/>
    <mergeCell ref="O75:P75"/>
    <mergeCell ref="O76:P76"/>
    <mergeCell ref="L111:O111"/>
    <mergeCell ref="L110:O110"/>
    <mergeCell ref="D94:Z94"/>
    <mergeCell ref="V111:X111"/>
    <mergeCell ref="O42:P42"/>
    <mergeCell ref="O59:P59"/>
    <mergeCell ref="S68:T68"/>
    <mergeCell ref="U39:W39"/>
    <mergeCell ref="V114:X114"/>
    <mergeCell ref="P111:S111"/>
    <mergeCell ref="V113:X113"/>
    <mergeCell ref="P110:S110"/>
    <mergeCell ref="S56:T56"/>
    <mergeCell ref="S58:T58"/>
    <mergeCell ref="C32:W32"/>
    <mergeCell ref="C34:W34"/>
    <mergeCell ref="L114:O114"/>
    <mergeCell ref="L113:O113"/>
    <mergeCell ref="P113:S113"/>
    <mergeCell ref="I39:L39"/>
    <mergeCell ref="O39:T39"/>
    <mergeCell ref="Q44:R44"/>
    <mergeCell ref="B113:K113"/>
    <mergeCell ref="B39:E40"/>
    <mergeCell ref="S66:T66"/>
    <mergeCell ref="Q59:R59"/>
    <mergeCell ref="B60:W60"/>
    <mergeCell ref="K66:L66"/>
    <mergeCell ref="S59:T59"/>
    <mergeCell ref="O66:P66"/>
    <mergeCell ref="K9:S9"/>
    <mergeCell ref="B23:Q23"/>
    <mergeCell ref="O56:P56"/>
    <mergeCell ref="Q58:R58"/>
    <mergeCell ref="Q43:R43"/>
    <mergeCell ref="Q56:R56"/>
    <mergeCell ref="O57:P57"/>
    <mergeCell ref="S43:T43"/>
    <mergeCell ref="C26:W26"/>
    <mergeCell ref="O55:T55"/>
    <mergeCell ref="X64:Z64"/>
    <mergeCell ref="A63:R63"/>
    <mergeCell ref="A64:A65"/>
    <mergeCell ref="B64:G65"/>
    <mergeCell ref="I64:I65"/>
    <mergeCell ref="K64:L65"/>
    <mergeCell ref="Q65:R65"/>
    <mergeCell ref="S65:T65"/>
    <mergeCell ref="U64:W64"/>
    <mergeCell ref="O64:T64"/>
    <mergeCell ref="Q42:R42"/>
    <mergeCell ref="Q68:R68"/>
    <mergeCell ref="Q66:R66"/>
    <mergeCell ref="K74:L74"/>
    <mergeCell ref="B58:E58"/>
    <mergeCell ref="S44:T44"/>
    <mergeCell ref="S42:T42"/>
    <mergeCell ref="O44:P44"/>
    <mergeCell ref="O58:P58"/>
    <mergeCell ref="B59:E59"/>
    <mergeCell ref="Q41:R41"/>
    <mergeCell ref="B110:K110"/>
    <mergeCell ref="O40:P40"/>
    <mergeCell ref="O41:P41"/>
    <mergeCell ref="O43:P43"/>
    <mergeCell ref="S40:T40"/>
    <mergeCell ref="S41:T41"/>
    <mergeCell ref="B42:E42"/>
    <mergeCell ref="B69:H69"/>
    <mergeCell ref="Q40:R40"/>
    <mergeCell ref="D93:Z93"/>
    <mergeCell ref="D99:Z99"/>
    <mergeCell ref="A88:R88"/>
    <mergeCell ref="D90:Z90"/>
    <mergeCell ref="D91:Z91"/>
    <mergeCell ref="D98:Z98"/>
    <mergeCell ref="B97:Z97"/>
    <mergeCell ref="D100:Z100"/>
    <mergeCell ref="K76:L76"/>
    <mergeCell ref="B76:H76"/>
    <mergeCell ref="C49:W49"/>
    <mergeCell ref="C50:W50"/>
    <mergeCell ref="C51:W51"/>
    <mergeCell ref="B57:E57"/>
    <mergeCell ref="B68:E68"/>
    <mergeCell ref="O65:P65"/>
    <mergeCell ref="B74:H74"/>
  </mergeCells>
  <phoneticPr fontId="13" type="noConversion"/>
  <pageMargins left="0.19685039370078741" right="0.19685039370078741" top="0.19685039370078741" bottom="0.19685039370078741" header="0.31496062992125984" footer="0.31496062992125984"/>
  <pageSetup paperSize="9" scale="68" orientation="landscape" verticalDpi="0" r:id="rId1"/>
  <rowBreaks count="2" manualBreakCount="2">
    <brk id="74" max="25" man="1"/>
    <brk id="102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1216030</vt:lpstr>
      <vt:lpstr>'1216030'!Область_друку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2025-01-14T06:32:13Z</cp:lastPrinted>
  <dcterms:created xsi:type="dcterms:W3CDTF">2019-01-14T08:15:45Z</dcterms:created>
  <dcterms:modified xsi:type="dcterms:W3CDTF">2025-03-21T10:21:02Z</dcterms:modified>
</cp:coreProperties>
</file>