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-15" yWindow="6105" windowWidth="20460" windowHeight="3120"/>
  </bookViews>
  <sheets>
    <sheet name="1210160" sheetId="1" r:id="rId1"/>
  </sheets>
  <definedNames>
    <definedName name="_xlnm.Print_Area" localSheetId="0">'1210160'!$A$1:$S$99</definedName>
  </definedNames>
  <calcPr calcId="152511"/>
</workbook>
</file>

<file path=xl/calcChain.xml><?xml version="1.0" encoding="utf-8"?>
<calcChain xmlns="http://schemas.openxmlformats.org/spreadsheetml/2006/main">
  <c r="M67" i="1" l="1"/>
  <c r="P67" i="1" s="1"/>
  <c r="R67" i="1" s="1"/>
  <c r="M68" i="1"/>
  <c r="P68" i="1" s="1"/>
  <c r="R68" i="1" s="1"/>
  <c r="O68" i="1"/>
  <c r="O67" i="1"/>
  <c r="I54" i="1"/>
  <c r="N40" i="1"/>
  <c r="K53" i="1" s="1"/>
  <c r="K40" i="1"/>
  <c r="G53" i="1"/>
  <c r="H53" i="1" s="1"/>
  <c r="H54" i="1" s="1"/>
  <c r="I40" i="1"/>
  <c r="M40" i="1"/>
  <c r="O40" i="1" s="1"/>
  <c r="P64" i="1"/>
  <c r="R64" i="1" s="1"/>
  <c r="I64" i="1"/>
  <c r="L64" i="1" s="1"/>
  <c r="O64" i="1"/>
  <c r="I73" i="1"/>
  <c r="L73" i="1" s="1"/>
  <c r="O73" i="1"/>
  <c r="I71" i="1"/>
  <c r="L71" i="1" s="1"/>
  <c r="I70" i="1"/>
  <c r="L70" i="1" s="1"/>
  <c r="L68" i="1"/>
  <c r="P66" i="1"/>
  <c r="R66" i="1"/>
  <c r="O66" i="1"/>
  <c r="L66" i="1"/>
  <c r="L67" i="1"/>
  <c r="Q64" i="1"/>
  <c r="M53" i="1"/>
  <c r="F54" i="1"/>
  <c r="M54" i="1" s="1"/>
  <c r="N41" i="1"/>
  <c r="G54" i="1"/>
  <c r="Q40" i="1"/>
  <c r="Q41" i="1"/>
  <c r="K41" i="1"/>
  <c r="I41" i="1"/>
  <c r="L41" i="1" s="1"/>
  <c r="P40" i="1"/>
  <c r="P41" i="1" s="1"/>
  <c r="L40" i="1"/>
  <c r="M70" i="1"/>
  <c r="P70" i="1" s="1"/>
  <c r="R70" i="1" s="1"/>
  <c r="M71" i="1"/>
  <c r="P71" i="1" s="1"/>
  <c r="R71" i="1" s="1"/>
  <c r="O71" i="1"/>
  <c r="R40" i="1" l="1"/>
  <c r="O41" i="1"/>
  <c r="N53" i="1"/>
  <c r="N54" i="1" s="1"/>
  <c r="L53" i="1"/>
  <c r="K54" i="1"/>
  <c r="P73" i="1"/>
  <c r="R73" i="1" s="1"/>
  <c r="O70" i="1"/>
  <c r="M41" i="1"/>
  <c r="L54" i="1" l="1"/>
  <c r="O54" i="1" s="1"/>
  <c r="O53" i="1"/>
  <c r="U40" i="1"/>
  <c r="R41" i="1"/>
  <c r="U41" i="1"/>
</calcChain>
</file>

<file path=xl/sharedStrings.xml><?xml version="1.0" encoding="utf-8"?>
<sst xmlns="http://schemas.openxmlformats.org/spreadsheetml/2006/main" count="159" uniqueCount="101">
  <si>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</si>
  <si>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</si>
  <si>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</si>
  <si>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</si>
  <si>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</si>
  <si>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</si>
  <si>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</si>
  <si>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</si>
  <si>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</si>
  <si>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</si>
  <si>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</si>
  <si>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</si>
  <si>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</si>
  <si>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</si>
  <si>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</si>
  <si>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</si>
  <si>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</si>
  <si>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розрахунково</t>
  </si>
  <si>
    <t>продукту</t>
  </si>
  <si>
    <t>ефективності</t>
  </si>
  <si>
    <t>якості</t>
  </si>
  <si>
    <t>Керівництво і управління у відповідній сфері у містах (місті Києві), селищах, селах, об"єднаних територіальних громадах</t>
  </si>
  <si>
    <t>0111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</si>
  <si>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</si>
  <si>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 xml:space="preserve">кількість штатних одиниць  </t>
  </si>
  <si>
    <t>кількість листів, звернень, заяв, скарг</t>
  </si>
  <si>
    <t>кількість нормативно-правових актів</t>
  </si>
  <si>
    <t>середня кількість листів, звернень, заяв, скарг на одного працівника</t>
  </si>
  <si>
    <t>середня кількість нормативно-правових актів на одного працівника</t>
  </si>
  <si>
    <t xml:space="preserve">штатний розпис 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</si>
  <si>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</si>
  <si>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</si>
  <si>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</si>
  <si>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</si>
  <si>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</si>
  <si>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</si>
  <si>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</si>
  <si>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</si>
  <si>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4.</t>
  </si>
  <si>
    <t>Керівництво і управління у відповідній сфері у місті Хмельницькому та самостійних підрозділах Хмельницької міської ради</t>
  </si>
  <si>
    <t>Мета бюджетної програми</t>
  </si>
  <si>
    <t>5.</t>
  </si>
  <si>
    <t xml:space="preserve">Завдання </t>
  </si>
  <si>
    <t>Завдання 1. Забезпечення виконання наданих законодавством повноважень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</si>
  <si>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</si>
  <si>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</si>
  <si>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</si>
  <si>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</si>
  <si>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</si>
  <si>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</si>
  <si>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</si>
  <si>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 xml:space="preserve">Забезпечення виконання наданих законодавством повноважень 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</si>
  <si>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</si>
  <si>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</si>
  <si>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</si>
  <si>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</si>
  <si>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</si>
  <si>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</si>
  <si>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</si>
  <si>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</si>
  <si>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</si>
  <si>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</si>
  <si>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0160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</si>
  <si>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</si>
  <si>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</si>
  <si>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</si>
  <si>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</si>
  <si>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</si>
  <si>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</si>
  <si>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>обсяг видатків на забезпечення виконання наданих законодавством повноважень самостійними підрозділами</t>
  </si>
  <si>
    <t xml:space="preserve">Управління житлової політики і майна Хмельницької міської ради </t>
  </si>
  <si>
    <t>26381695</t>
  </si>
  <si>
    <t>Програма цифрового розвитку на 2021-2025 роки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</si>
  <si>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</si>
  <si>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</si>
  <si>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Пояснення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</si>
  <si>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</si>
  <si>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Видатки (надані кредити з бюджету) та напрями використання бюджетних коштів за бюджетною програмою: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</si>
  <si>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</si>
  <si>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</si>
  <si>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</si>
  <si>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</si>
  <si>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</si>
  <si>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</si>
  <si>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</si>
  <si>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</si>
  <si>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</si>
  <si>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рішення сесії міської ради</t>
  </si>
  <si>
    <t>відс.</t>
  </si>
  <si>
    <t>Пояснення: 2, 3 відхилення відповідно до фактичної кількості прийнятих/відправлених листів, звернень, заяв, підготовлених нормативно-правових актів.</t>
  </si>
  <si>
    <t>Лариса ТУЗ</t>
  </si>
  <si>
    <t>Начальник відділу бухгалтерського обліку та звітності - головний бухгалтер</t>
  </si>
  <si>
    <t>2256400000</t>
  </si>
  <si>
    <t>Пояснення: п.1,2 відхилення виникли в зв'язку з фактичною кількості прийнятих/відправлених листів, звернень, заяв, підготовлених нормативно-правових актів.</t>
  </si>
  <si>
    <t>відсоток вчасно опрацьованих листів, звернень, заяв, скарг та нормативно правових актів</t>
  </si>
  <si>
    <t>місцевого бюджету на 01.01.2025 року</t>
  </si>
  <si>
    <t xml:space="preserve">Пояснення: в зв'язку з екномією коштів по заробітній платі (вакантні посади), комунальних послуг, відшкодуванню експлуатаційних витрат (внутрівідомча передача частини приміщення). </t>
  </si>
  <si>
    <t xml:space="preserve">Пояснення: п. 1 в зв'язку з екномією коштів по заробітній платі (вакантні посади), комунальних послуг, відшкодуванню експлуатаційних витрат. </t>
  </si>
  <si>
    <t>Виконання бюджетної програми становить  94,1 % до затверджених призначень в 2024 р.</t>
  </si>
  <si>
    <t>Пояснення: п.1 відхилення відсутні</t>
  </si>
  <si>
    <t>Аналіз стану виконання результативних показників: 1) відхилення у обсягах видатків в зв'язку з екномією коштів по заробітній платі (вакантні посади),; 2) зміни показників продукту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2024 року щодо здійснення наданих законодавством повноважень у сфері житлово господарства; 3) зміни в показниках ефективності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2024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</si>
</sst>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3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2" fillId="0" borderId="0" xfId="1" applyFont="1" applyBorder="1" applyAlignment="1">
      <alignment vertical="center"/>
    </xf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7" fillId="0" borderId="0" xfId="0" applyFont="1"/>
    <xf numFmtId="0" fontId="2" fillId="0" borderId="0" xfId="2" applyFont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9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4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/>
    <xf numFmtId="4" fontId="8" fillId="0" borderId="2" xfId="0" applyNumberFormat="1" applyFont="1" applyBorder="1" applyAlignment="1">
      <alignment horizontal="center" vertical="center"/>
    </xf>
    <xf numFmtId="174" fontId="2" fillId="0" borderId="2" xfId="0" applyNumberFormat="1" applyFont="1" applyBorder="1" applyAlignment="1">
      <alignment horizontal="center" vertical="center" wrapText="1"/>
    </xf>
    <xf numFmtId="174" fontId="2" fillId="2" borderId="2" xfId="0" applyNumberFormat="1" applyFont="1" applyFill="1" applyBorder="1" applyAlignment="1">
      <alignment horizontal="center" vertical="center" wrapText="1"/>
    </xf>
    <xf numFmtId="1" fontId="8" fillId="0" borderId="0" xfId="0" applyNumberFormat="1" applyFont="1"/>
    <xf numFmtId="0" fontId="19" fillId="0" borderId="6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21" fillId="0" borderId="0" xfId="0" applyFont="1"/>
    <xf numFmtId="1" fontId="22" fillId="3" borderId="0" xfId="0" applyNumberFormat="1" applyFont="1" applyFill="1"/>
    <xf numFmtId="174" fontId="21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0" fontId="2" fillId="4" borderId="0" xfId="1" applyFont="1" applyFill="1" applyAlignment="1"/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7" fillId="0" borderId="2" xfId="0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8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1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19" fillId="0" borderId="0" xfId="0" applyFont="1" applyBorder="1" applyAlignment="1">
      <alignment horizontal="left" vertical="center"/>
    </xf>
    <xf numFmtId="49" fontId="2" fillId="0" borderId="1" xfId="3" quotePrefix="1" applyNumberFormat="1" applyFont="1" applyBorder="1" applyAlignment="1">
      <alignment horizontal="center"/>
    </xf>
    <xf numFmtId="2" fontId="4" fillId="0" borderId="0" xfId="3" applyNumberFormat="1" applyFont="1" applyBorder="1" applyAlignment="1">
      <alignment horizontal="center" vertical="top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view="pageBreakPreview" zoomScaleNormal="100" zoomScaleSheetLayoutView="100" workbookViewId="0">
      <selection activeCell="M67" sqref="M67"/>
    </sheetView>
  </sheetViews>
  <sheetFormatPr defaultRowHeight="15" x14ac:dyDescent="0.25"/>
  <cols>
    <col min="1" max="1" width="4.85546875" style="4" customWidth="1"/>
    <col min="2" max="2" width="15.5703125" style="4" customWidth="1"/>
    <col min="3" max="3" width="10.1406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4" width="13.5703125" style="4" customWidth="1"/>
    <col min="15" max="15" width="13.85546875" style="4" customWidth="1"/>
    <col min="16" max="18" width="14.140625" style="4" customWidth="1"/>
    <col min="19" max="19" width="19.285156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0" x14ac:dyDescent="0.25">
      <c r="O1" s="1" t="s">
        <v>4</v>
      </c>
    </row>
    <row r="2" spans="1:20" x14ac:dyDescent="0.25">
      <c r="O2" s="1" t="s">
        <v>3</v>
      </c>
    </row>
    <row r="3" spans="1:20" x14ac:dyDescent="0.25">
      <c r="O3" s="1" t="s">
        <v>33</v>
      </c>
    </row>
    <row r="4" spans="1:20" x14ac:dyDescent="0.25">
      <c r="O4" s="2" t="s">
        <v>34</v>
      </c>
    </row>
    <row r="5" spans="1:20" x14ac:dyDescent="0.25">
      <c r="O5" s="2" t="s">
        <v>84</v>
      </c>
    </row>
    <row r="7" spans="1:20" x14ac:dyDescent="0.25">
      <c r="I7" s="17"/>
      <c r="J7" s="17"/>
      <c r="K7" s="17"/>
      <c r="L7" s="28" t="s">
        <v>30</v>
      </c>
      <c r="M7" s="17"/>
      <c r="N7" s="17"/>
    </row>
    <row r="8" spans="1:20" ht="15.75" x14ac:dyDescent="0.25">
      <c r="I8" s="17"/>
      <c r="J8" s="17"/>
      <c r="K8" s="29" t="s">
        <v>31</v>
      </c>
      <c r="L8" s="17"/>
      <c r="M8" s="17"/>
      <c r="N8" s="17"/>
    </row>
    <row r="9" spans="1:20" ht="15.75" x14ac:dyDescent="0.25">
      <c r="I9" s="130" t="s">
        <v>95</v>
      </c>
      <c r="J9" s="130"/>
      <c r="K9" s="130"/>
      <c r="L9" s="130"/>
      <c r="M9" s="130"/>
      <c r="N9" s="130"/>
    </row>
    <row r="12" spans="1:20" ht="19.5" customHeight="1" x14ac:dyDescent="0.25">
      <c r="A12" s="4" t="s">
        <v>0</v>
      </c>
      <c r="B12" s="123">
        <v>1200000</v>
      </c>
      <c r="C12" s="123"/>
      <c r="E12" s="50"/>
      <c r="F12" s="123" t="s">
        <v>70</v>
      </c>
      <c r="G12" s="123"/>
      <c r="H12" s="123"/>
      <c r="I12" s="123"/>
      <c r="J12" s="123"/>
      <c r="K12" s="123"/>
      <c r="L12" s="123"/>
      <c r="M12" s="123"/>
      <c r="N12" s="50"/>
      <c r="S12" s="52" t="s">
        <v>71</v>
      </c>
      <c r="T12" s="68"/>
    </row>
    <row r="13" spans="1:20" ht="70.5" customHeight="1" x14ac:dyDescent="0.25">
      <c r="B13" s="133" t="s">
        <v>58</v>
      </c>
      <c r="C13" s="133"/>
      <c r="E13" s="51"/>
      <c r="F13" s="146" t="s">
        <v>64</v>
      </c>
      <c r="G13" s="146"/>
      <c r="H13" s="146"/>
      <c r="I13" s="146"/>
      <c r="J13" s="146"/>
      <c r="K13" s="146"/>
      <c r="L13" s="146"/>
      <c r="M13" s="146"/>
      <c r="N13" s="51"/>
      <c r="S13" s="53" t="s">
        <v>60</v>
      </c>
    </row>
    <row r="14" spans="1:20" x14ac:dyDescent="0.25">
      <c r="B14" s="6"/>
      <c r="S14" s="49"/>
    </row>
    <row r="15" spans="1:20" ht="19.5" customHeight="1" x14ac:dyDescent="0.25">
      <c r="A15" s="4" t="s">
        <v>1</v>
      </c>
      <c r="B15" s="123">
        <v>1210000</v>
      </c>
      <c r="C15" s="123"/>
      <c r="E15" s="50"/>
      <c r="F15" s="123" t="s">
        <v>70</v>
      </c>
      <c r="G15" s="123"/>
      <c r="H15" s="123"/>
      <c r="I15" s="123"/>
      <c r="J15" s="123"/>
      <c r="K15" s="123"/>
      <c r="L15" s="123"/>
      <c r="M15" s="123"/>
      <c r="N15" s="50"/>
      <c r="S15" s="52" t="s">
        <v>71</v>
      </c>
    </row>
    <row r="16" spans="1:20" ht="54.75" customHeight="1" x14ac:dyDescent="0.25">
      <c r="B16" s="133" t="s">
        <v>58</v>
      </c>
      <c r="C16" s="133"/>
      <c r="E16" s="51"/>
      <c r="F16" s="146" t="s">
        <v>68</v>
      </c>
      <c r="G16" s="146"/>
      <c r="H16" s="146"/>
      <c r="I16" s="146"/>
      <c r="J16" s="146"/>
      <c r="K16" s="146"/>
      <c r="L16" s="146"/>
      <c r="M16" s="146"/>
      <c r="N16" s="51"/>
      <c r="S16" s="53" t="s">
        <v>60</v>
      </c>
    </row>
    <row r="17" spans="1:22" x14ac:dyDescent="0.25">
      <c r="B17" s="6"/>
      <c r="S17" s="49"/>
    </row>
    <row r="18" spans="1:22" ht="33" customHeight="1" x14ac:dyDescent="0.25">
      <c r="A18" s="4" t="s">
        <v>2</v>
      </c>
      <c r="B18" s="123">
        <v>1210160</v>
      </c>
      <c r="C18" s="123"/>
      <c r="E18" s="156" t="s">
        <v>62</v>
      </c>
      <c r="F18" s="156"/>
      <c r="G18" s="156" t="s">
        <v>22</v>
      </c>
      <c r="H18" s="156"/>
      <c r="K18" s="131" t="s">
        <v>21</v>
      </c>
      <c r="L18" s="131"/>
      <c r="M18" s="131"/>
      <c r="N18" s="131"/>
      <c r="O18" s="131"/>
      <c r="P18" s="131"/>
      <c r="Q18" s="131"/>
      <c r="S18" s="69" t="s">
        <v>92</v>
      </c>
    </row>
    <row r="19" spans="1:22" ht="55.5" customHeight="1" x14ac:dyDescent="0.25">
      <c r="B19" s="133" t="s">
        <v>58</v>
      </c>
      <c r="C19" s="133"/>
      <c r="E19" s="157" t="s">
        <v>59</v>
      </c>
      <c r="F19" s="157"/>
      <c r="G19" s="129" t="s">
        <v>63</v>
      </c>
      <c r="H19" s="129"/>
      <c r="I19" s="54"/>
      <c r="J19" s="54"/>
      <c r="K19" s="129" t="s">
        <v>65</v>
      </c>
      <c r="L19" s="129"/>
      <c r="M19" s="129"/>
      <c r="N19" s="129"/>
      <c r="O19" s="129"/>
      <c r="P19" s="129"/>
      <c r="Q19" s="129"/>
      <c r="S19" s="53" t="s">
        <v>61</v>
      </c>
    </row>
    <row r="20" spans="1:22" x14ac:dyDescent="0.25">
      <c r="S20" s="49"/>
    </row>
    <row r="21" spans="1:22" ht="19.5" customHeight="1" x14ac:dyDescent="0.25">
      <c r="A21" s="4" t="s">
        <v>38</v>
      </c>
      <c r="B21" s="150" t="s">
        <v>35</v>
      </c>
      <c r="C21" s="150"/>
      <c r="D21" s="150"/>
      <c r="E21" s="150"/>
      <c r="F21" s="150"/>
      <c r="G21" s="150"/>
      <c r="H21" s="150"/>
      <c r="I21" s="150"/>
      <c r="J21" s="150"/>
      <c r="K21" s="150"/>
      <c r="L21" s="36"/>
      <c r="M21" s="36"/>
      <c r="N21" s="36"/>
      <c r="O21" s="36"/>
      <c r="P21" s="36"/>
      <c r="Q21" s="36"/>
      <c r="R21" s="36"/>
      <c r="S21" s="34"/>
      <c r="T21" s="34"/>
    </row>
    <row r="22" spans="1:22" ht="15.75" x14ac:dyDescent="0.25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34"/>
    </row>
    <row r="23" spans="1:22" ht="18" customHeight="1" x14ac:dyDescent="0.25">
      <c r="B23" s="35" t="s">
        <v>10</v>
      </c>
      <c r="C23" s="132" t="s">
        <v>36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37"/>
      <c r="Q23" s="37"/>
      <c r="R23" s="37"/>
      <c r="S23" s="37"/>
      <c r="T23" s="37"/>
    </row>
    <row r="24" spans="1:22" ht="18" customHeight="1" x14ac:dyDescent="0.25">
      <c r="B24" s="35">
        <v>1</v>
      </c>
      <c r="C24" s="132" t="s">
        <v>37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37"/>
      <c r="Q24" s="37"/>
      <c r="R24" s="37"/>
      <c r="S24" s="37"/>
      <c r="T24" s="37"/>
    </row>
    <row r="25" spans="1:22" x14ac:dyDescent="0.25">
      <c r="T25" s="8"/>
    </row>
    <row r="26" spans="1:22" ht="19.5" customHeight="1" x14ac:dyDescent="0.25">
      <c r="A26" s="38" t="s">
        <v>41</v>
      </c>
      <c r="B26" s="39" t="s">
        <v>40</v>
      </c>
      <c r="C26" s="39"/>
      <c r="D26" s="39"/>
      <c r="E26" s="40" t="s">
        <v>39</v>
      </c>
      <c r="F26" s="5"/>
      <c r="G26" s="5"/>
      <c r="H26" s="5"/>
      <c r="I26" s="5"/>
      <c r="J26" s="5"/>
      <c r="K26" s="5"/>
      <c r="L26" s="5"/>
      <c r="M26" s="5"/>
      <c r="N26" s="5"/>
      <c r="O26" s="5"/>
      <c r="T26" s="8"/>
    </row>
    <row r="28" spans="1:22" ht="15.75" x14ac:dyDescent="0.25">
      <c r="A28" s="38" t="s">
        <v>8</v>
      </c>
      <c r="B28" s="3" t="s">
        <v>44</v>
      </c>
      <c r="C28" s="41"/>
      <c r="D28" s="3"/>
      <c r="E28" s="3"/>
      <c r="F28" s="3"/>
      <c r="G28" s="3"/>
      <c r="H28" s="3"/>
      <c r="I28" s="3"/>
      <c r="J28" s="3"/>
      <c r="K28" s="3"/>
      <c r="L28" s="3"/>
      <c r="M28" s="42"/>
      <c r="N28" s="42"/>
      <c r="O28" s="42"/>
      <c r="P28" s="42"/>
      <c r="Q28" s="42"/>
      <c r="R28" s="42"/>
      <c r="S28" s="42"/>
      <c r="T28" s="42"/>
    </row>
    <row r="29" spans="1:22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22"/>
      <c r="Q29" s="22"/>
      <c r="R29" s="22"/>
      <c r="S29" s="22"/>
      <c r="T29" s="22"/>
      <c r="U29" s="8"/>
    </row>
    <row r="30" spans="1:22" ht="18.95" customHeight="1" x14ac:dyDescent="0.25">
      <c r="A30" s="43"/>
      <c r="B30" s="35" t="s">
        <v>10</v>
      </c>
      <c r="C30" s="132" t="s">
        <v>42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37"/>
      <c r="Q30" s="37"/>
      <c r="R30" s="37"/>
      <c r="S30" s="37"/>
      <c r="T30" s="37"/>
      <c r="U30" s="70"/>
      <c r="V30" s="71"/>
    </row>
    <row r="31" spans="1:22" ht="18.95" customHeight="1" x14ac:dyDescent="0.25">
      <c r="A31" s="43"/>
      <c r="B31" s="35">
        <v>1</v>
      </c>
      <c r="C31" s="139" t="s">
        <v>43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37"/>
      <c r="Q31" s="37"/>
      <c r="R31" s="37"/>
      <c r="S31" s="37"/>
      <c r="T31" s="37"/>
      <c r="U31" s="70"/>
      <c r="V31" s="71"/>
    </row>
    <row r="32" spans="1:22" ht="18.95" customHeight="1" x14ac:dyDescent="0.25">
      <c r="A32" s="43"/>
      <c r="B32" s="43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70"/>
      <c r="V32" s="71"/>
    </row>
    <row r="33" spans="1:22" x14ac:dyDescent="0.25">
      <c r="P33" s="8"/>
      <c r="Q33" s="8"/>
      <c r="R33" s="8"/>
      <c r="S33" s="8"/>
      <c r="T33" s="8"/>
      <c r="U33" s="70"/>
      <c r="V33" s="71"/>
    </row>
    <row r="34" spans="1:22" ht="15.75" x14ac:dyDescent="0.25">
      <c r="A34" s="4" t="s">
        <v>11</v>
      </c>
      <c r="B34" s="20" t="s">
        <v>77</v>
      </c>
      <c r="U34" s="71"/>
      <c r="V34" s="71"/>
    </row>
    <row r="35" spans="1:22" ht="15.75" x14ac:dyDescent="0.25">
      <c r="A35" s="74" t="s">
        <v>74</v>
      </c>
      <c r="B35" s="20"/>
      <c r="U35" s="71"/>
      <c r="V35" s="71"/>
    </row>
    <row r="36" spans="1:22" ht="15.75" x14ac:dyDescent="0.25">
      <c r="B36" s="3"/>
      <c r="R36" s="4" t="s">
        <v>48</v>
      </c>
      <c r="U36" s="71"/>
      <c r="V36" s="71"/>
    </row>
    <row r="37" spans="1:22" ht="33.75" customHeight="1" x14ac:dyDescent="0.25">
      <c r="B37" s="113" t="s">
        <v>10</v>
      </c>
      <c r="C37" s="116" t="s">
        <v>85</v>
      </c>
      <c r="D37" s="117"/>
      <c r="E37" s="117"/>
      <c r="F37" s="117"/>
      <c r="G37" s="117"/>
      <c r="H37" s="165"/>
      <c r="I37" s="124" t="s">
        <v>45</v>
      </c>
      <c r="J37" s="124"/>
      <c r="K37" s="124"/>
      <c r="L37" s="124"/>
      <c r="M37" s="124" t="s">
        <v>50</v>
      </c>
      <c r="N37" s="124"/>
      <c r="O37" s="124"/>
      <c r="P37" s="124" t="s">
        <v>7</v>
      </c>
      <c r="Q37" s="124"/>
      <c r="R37" s="124"/>
      <c r="S37" s="106"/>
      <c r="U37" s="71"/>
      <c r="V37" s="71"/>
    </row>
    <row r="38" spans="1:22" ht="33.75" customHeight="1" x14ac:dyDescent="0.25">
      <c r="B38" s="114"/>
      <c r="C38" s="118"/>
      <c r="D38" s="119"/>
      <c r="E38" s="119"/>
      <c r="F38" s="119"/>
      <c r="G38" s="119"/>
      <c r="H38" s="166"/>
      <c r="I38" s="7" t="s">
        <v>5</v>
      </c>
      <c r="J38" s="7"/>
      <c r="K38" s="7" t="s">
        <v>6</v>
      </c>
      <c r="L38" s="7" t="s">
        <v>46</v>
      </c>
      <c r="M38" s="7" t="s">
        <v>5</v>
      </c>
      <c r="N38" s="13" t="s">
        <v>6</v>
      </c>
      <c r="O38" s="7" t="s">
        <v>46</v>
      </c>
      <c r="P38" s="9" t="s">
        <v>5</v>
      </c>
      <c r="Q38" s="7" t="s">
        <v>6</v>
      </c>
      <c r="R38" s="7" t="s">
        <v>46</v>
      </c>
      <c r="S38" s="106"/>
      <c r="U38" s="71"/>
      <c r="V38" s="71"/>
    </row>
    <row r="39" spans="1:22" ht="24.75" customHeight="1" x14ac:dyDescent="0.25">
      <c r="B39" s="18">
        <v>1</v>
      </c>
      <c r="C39" s="108">
        <v>2</v>
      </c>
      <c r="D39" s="109"/>
      <c r="E39" s="109"/>
      <c r="F39" s="109"/>
      <c r="G39" s="109"/>
      <c r="H39" s="110"/>
      <c r="I39" s="7">
        <v>3</v>
      </c>
      <c r="J39" s="7"/>
      <c r="K39" s="7">
        <v>4</v>
      </c>
      <c r="L39" s="7">
        <v>5</v>
      </c>
      <c r="M39" s="7">
        <v>6</v>
      </c>
      <c r="N39" s="13">
        <v>7</v>
      </c>
      <c r="O39" s="13">
        <v>8</v>
      </c>
      <c r="P39" s="7">
        <v>9</v>
      </c>
      <c r="Q39" s="7">
        <v>10</v>
      </c>
      <c r="R39" s="7">
        <v>11</v>
      </c>
      <c r="S39" s="107"/>
      <c r="U39" s="98"/>
      <c r="V39" s="98"/>
    </row>
    <row r="40" spans="1:22" ht="20.100000000000001" customHeight="1" x14ac:dyDescent="0.25">
      <c r="B40" s="18">
        <v>1</v>
      </c>
      <c r="C40" s="120" t="s">
        <v>51</v>
      </c>
      <c r="D40" s="121"/>
      <c r="E40" s="121"/>
      <c r="F40" s="121"/>
      <c r="G40" s="121"/>
      <c r="H40" s="122"/>
      <c r="I40" s="167">
        <f>I64</f>
        <v>9648153</v>
      </c>
      <c r="J40" s="167"/>
      <c r="K40" s="14">
        <f>K64</f>
        <v>0</v>
      </c>
      <c r="L40" s="14">
        <f>I40+K40</f>
        <v>9648153</v>
      </c>
      <c r="M40" s="14">
        <f>M64</f>
        <v>9075010.7300000004</v>
      </c>
      <c r="N40" s="14">
        <f>N64</f>
        <v>0</v>
      </c>
      <c r="O40" s="14">
        <f>M40+N40</f>
        <v>9075010.7300000004</v>
      </c>
      <c r="P40" s="14">
        <f>M40-I40</f>
        <v>-573142.26999999955</v>
      </c>
      <c r="Q40" s="14">
        <f>N40-K40</f>
        <v>0</v>
      </c>
      <c r="R40" s="14">
        <f>O40-L40</f>
        <v>-573142.26999999955</v>
      </c>
      <c r="S40" s="107"/>
      <c r="U40" s="99">
        <f>O41/L41*100</f>
        <v>94.059564872157395</v>
      </c>
      <c r="V40" s="98"/>
    </row>
    <row r="41" spans="1:22" ht="20.100000000000001" customHeight="1" x14ac:dyDescent="0.25">
      <c r="B41" s="15"/>
      <c r="C41" s="158" t="s">
        <v>9</v>
      </c>
      <c r="D41" s="158"/>
      <c r="E41" s="158"/>
      <c r="F41" s="158"/>
      <c r="G41" s="158"/>
      <c r="H41" s="158"/>
      <c r="I41" s="14">
        <f>I40</f>
        <v>9648153</v>
      </c>
      <c r="J41" s="14"/>
      <c r="K41" s="14">
        <f>K40</f>
        <v>0</v>
      </c>
      <c r="L41" s="14">
        <f>I41+K41</f>
        <v>9648153</v>
      </c>
      <c r="M41" s="14">
        <f>M40</f>
        <v>9075010.7300000004</v>
      </c>
      <c r="N41" s="14">
        <f>N40</f>
        <v>0</v>
      </c>
      <c r="O41" s="14">
        <f>O40</f>
        <v>9075010.7300000004</v>
      </c>
      <c r="P41" s="14">
        <f>P40</f>
        <v>-573142.26999999955</v>
      </c>
      <c r="Q41" s="14">
        <f>Q40</f>
        <v>0</v>
      </c>
      <c r="R41" s="14">
        <f>O41-L41</f>
        <v>-573142.26999999955</v>
      </c>
      <c r="S41" s="107"/>
      <c r="U41" s="100">
        <f>O41/L41*100</f>
        <v>94.059564872157395</v>
      </c>
      <c r="V41" s="98"/>
    </row>
    <row r="42" spans="1:22" ht="24.75" customHeight="1" x14ac:dyDescent="0.25">
      <c r="S42" s="55"/>
      <c r="U42" s="71"/>
      <c r="V42" s="71"/>
    </row>
    <row r="43" spans="1:22" ht="24.75" customHeight="1" x14ac:dyDescent="0.25">
      <c r="A43" s="75" t="s">
        <v>76</v>
      </c>
      <c r="B4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55"/>
      <c r="U43" s="71"/>
      <c r="V43" s="71"/>
    </row>
    <row r="44" spans="1:22" ht="15.75" customHeight="1" x14ac:dyDescent="0.25">
      <c r="A44" s="75"/>
      <c r="B44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55"/>
      <c r="U44" s="71"/>
      <c r="V44" s="71"/>
    </row>
    <row r="45" spans="1:22" ht="18.75" customHeight="1" x14ac:dyDescent="0.25">
      <c r="B45" s="77" t="s">
        <v>10</v>
      </c>
      <c r="C45" s="162" t="s">
        <v>75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4"/>
      <c r="S45" s="55"/>
      <c r="U45" s="71"/>
      <c r="V45" s="71"/>
    </row>
    <row r="46" spans="1:22" ht="18" customHeight="1" x14ac:dyDescent="0.25">
      <c r="B46" s="77">
        <v>1</v>
      </c>
      <c r="C46" s="162">
        <v>2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4"/>
      <c r="S46" s="55"/>
      <c r="U46" s="71"/>
      <c r="V46" s="71"/>
    </row>
    <row r="47" spans="1:22" ht="21.75" customHeight="1" x14ac:dyDescent="0.25">
      <c r="B47" s="15"/>
      <c r="C47" s="120" t="s">
        <v>96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2"/>
      <c r="U47" s="71"/>
      <c r="V47" s="71"/>
    </row>
    <row r="48" spans="1:22" ht="21.75" customHeight="1" x14ac:dyDescent="0.25">
      <c r="A48" s="4" t="s">
        <v>52</v>
      </c>
      <c r="B48" s="3" t="s">
        <v>66</v>
      </c>
    </row>
    <row r="49" spans="1:28" ht="18" customHeight="1" x14ac:dyDescent="0.25">
      <c r="A49" s="76"/>
      <c r="B49"/>
      <c r="O49" s="4" t="s">
        <v>49</v>
      </c>
      <c r="P49" s="8"/>
      <c r="Q49" s="8"/>
      <c r="R49" s="8"/>
      <c r="U49" s="71"/>
      <c r="V49" s="71"/>
    </row>
    <row r="50" spans="1:28" ht="30.75" customHeight="1" x14ac:dyDescent="0.25">
      <c r="A50" s="124" t="s">
        <v>10</v>
      </c>
      <c r="B50" s="116" t="s">
        <v>67</v>
      </c>
      <c r="C50" s="117"/>
      <c r="D50" s="117"/>
      <c r="E50" s="117"/>
      <c r="F50" s="124" t="s">
        <v>45</v>
      </c>
      <c r="G50" s="124"/>
      <c r="H50" s="124"/>
      <c r="I50" s="124" t="s">
        <v>50</v>
      </c>
      <c r="J50" s="124"/>
      <c r="K50" s="124"/>
      <c r="L50" s="124"/>
      <c r="M50" s="108" t="s">
        <v>7</v>
      </c>
      <c r="N50" s="109"/>
      <c r="O50" s="110"/>
      <c r="P50" s="57"/>
      <c r="Q50" s="48"/>
      <c r="R50" s="8"/>
      <c r="U50" s="71"/>
      <c r="V50" s="71"/>
    </row>
    <row r="51" spans="1:28" ht="33" customHeight="1" x14ac:dyDescent="0.25">
      <c r="A51" s="124"/>
      <c r="B51" s="118"/>
      <c r="C51" s="119"/>
      <c r="D51" s="119"/>
      <c r="E51" s="119"/>
      <c r="F51" s="7" t="s">
        <v>5</v>
      </c>
      <c r="G51" s="7" t="s">
        <v>6</v>
      </c>
      <c r="H51" s="7" t="s">
        <v>46</v>
      </c>
      <c r="I51" s="7" t="s">
        <v>5</v>
      </c>
      <c r="J51" s="13"/>
      <c r="K51" s="13" t="s">
        <v>6</v>
      </c>
      <c r="L51" s="7" t="s">
        <v>46</v>
      </c>
      <c r="M51" s="7" t="s">
        <v>5</v>
      </c>
      <c r="N51" s="7" t="s">
        <v>6</v>
      </c>
      <c r="O51" s="7" t="s">
        <v>46</v>
      </c>
      <c r="P51" s="57"/>
      <c r="Q51" s="48"/>
      <c r="R51" s="8"/>
      <c r="U51" s="71"/>
      <c r="V51" s="71"/>
    </row>
    <row r="52" spans="1:28" ht="18" customHeight="1" x14ac:dyDescent="0.25">
      <c r="A52" s="12">
        <v>1</v>
      </c>
      <c r="B52" s="108">
        <v>2</v>
      </c>
      <c r="C52" s="109"/>
      <c r="D52" s="109"/>
      <c r="E52" s="109"/>
      <c r="F52" s="7">
        <v>3</v>
      </c>
      <c r="G52" s="7">
        <v>4</v>
      </c>
      <c r="H52" s="7">
        <v>5</v>
      </c>
      <c r="I52" s="7">
        <v>6</v>
      </c>
      <c r="J52" s="13"/>
      <c r="K52" s="13">
        <v>7</v>
      </c>
      <c r="L52" s="13">
        <v>8</v>
      </c>
      <c r="M52" s="7">
        <v>9</v>
      </c>
      <c r="N52" s="7">
        <v>10</v>
      </c>
      <c r="O52" s="7">
        <v>11</v>
      </c>
      <c r="P52" s="58"/>
      <c r="Q52" s="46"/>
      <c r="R52" s="8"/>
      <c r="U52" s="71"/>
      <c r="V52" s="71"/>
    </row>
    <row r="53" spans="1:28" ht="22.5" customHeight="1" x14ac:dyDescent="0.25">
      <c r="A53" s="18">
        <v>1</v>
      </c>
      <c r="B53" s="111" t="s">
        <v>72</v>
      </c>
      <c r="C53" s="112"/>
      <c r="D53" s="112"/>
      <c r="E53" s="112"/>
      <c r="F53" s="91">
        <v>0</v>
      </c>
      <c r="G53" s="14">
        <f>K40</f>
        <v>0</v>
      </c>
      <c r="H53" s="14">
        <f>G53+F53</f>
        <v>0</v>
      </c>
      <c r="I53" s="14">
        <v>0</v>
      </c>
      <c r="J53" s="14"/>
      <c r="K53" s="14">
        <f>N40</f>
        <v>0</v>
      </c>
      <c r="L53" s="14">
        <f>I53+K53</f>
        <v>0</v>
      </c>
      <c r="M53" s="14">
        <f>I53-F53</f>
        <v>0</v>
      </c>
      <c r="N53" s="14">
        <f>K53-G53</f>
        <v>0</v>
      </c>
      <c r="O53" s="14">
        <f>L53-H53</f>
        <v>0</v>
      </c>
      <c r="P53" s="59"/>
      <c r="Q53" s="60"/>
      <c r="R53" s="8"/>
      <c r="U53" s="71"/>
      <c r="V53" s="71"/>
    </row>
    <row r="54" spans="1:28" s="17" customFormat="1" ht="21.75" customHeight="1" x14ac:dyDescent="0.2">
      <c r="A54" s="44"/>
      <c r="B54" s="126" t="s">
        <v>9</v>
      </c>
      <c r="C54" s="127"/>
      <c r="D54" s="127"/>
      <c r="E54" s="127"/>
      <c r="F54" s="96">
        <f>F53</f>
        <v>0</v>
      </c>
      <c r="G54" s="97">
        <f>G53</f>
        <v>0</v>
      </c>
      <c r="H54" s="97">
        <f>SUM(H53:H53)</f>
        <v>0</v>
      </c>
      <c r="I54" s="97">
        <f>I53</f>
        <v>0</v>
      </c>
      <c r="J54" s="97"/>
      <c r="K54" s="97">
        <f>K53</f>
        <v>0</v>
      </c>
      <c r="L54" s="97">
        <f>SUM(L53:L53)</f>
        <v>0</v>
      </c>
      <c r="M54" s="97">
        <f>I54-F54</f>
        <v>0</v>
      </c>
      <c r="N54" s="97">
        <f>N53</f>
        <v>0</v>
      </c>
      <c r="O54" s="97">
        <f>L54-H54</f>
        <v>0</v>
      </c>
      <c r="P54" s="59"/>
      <c r="Q54" s="60"/>
      <c r="R54" s="56"/>
      <c r="U54" s="72"/>
      <c r="V54" s="72"/>
    </row>
    <row r="55" spans="1:28" s="17" customFormat="1" ht="11.25" customHeight="1" x14ac:dyDescent="0.2">
      <c r="A55" s="56"/>
      <c r="B55" s="61"/>
      <c r="C55" s="61"/>
      <c r="D55" s="61"/>
      <c r="E55" s="61"/>
      <c r="F55" s="62"/>
      <c r="G55" s="63"/>
      <c r="H55" s="63"/>
      <c r="I55" s="63"/>
      <c r="J55" s="63"/>
      <c r="K55" s="63"/>
      <c r="L55" s="63"/>
      <c r="M55" s="63"/>
      <c r="N55" s="63"/>
      <c r="O55" s="63"/>
      <c r="P55" s="60"/>
      <c r="Q55" s="60"/>
      <c r="R55" s="56"/>
      <c r="U55" s="72"/>
      <c r="V55" s="72"/>
    </row>
    <row r="56" spans="1:28" ht="18" customHeight="1" x14ac:dyDescent="0.25">
      <c r="A56" s="4" t="s">
        <v>54</v>
      </c>
      <c r="B56" s="64" t="s">
        <v>53</v>
      </c>
      <c r="U56" s="71"/>
      <c r="V56" s="71"/>
    </row>
    <row r="57" spans="1:28" ht="17.25" customHeight="1" x14ac:dyDescent="0.25">
      <c r="A57" s="115" t="s">
        <v>78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U57" s="71"/>
      <c r="V57" s="71"/>
    </row>
    <row r="58" spans="1:28" ht="11.25" customHeight="1" x14ac:dyDescent="0.25">
      <c r="B58" s="3"/>
      <c r="U58" s="71"/>
      <c r="V58" s="71"/>
    </row>
    <row r="59" spans="1:28" ht="59.25" customHeight="1" x14ac:dyDescent="0.25">
      <c r="A59" s="124" t="s">
        <v>10</v>
      </c>
      <c r="B59" s="124" t="s">
        <v>14</v>
      </c>
      <c r="C59" s="124"/>
      <c r="D59" s="124"/>
      <c r="E59" s="124"/>
      <c r="F59" s="124"/>
      <c r="G59" s="124" t="s">
        <v>12</v>
      </c>
      <c r="H59" s="124" t="s">
        <v>13</v>
      </c>
      <c r="I59" s="124" t="s">
        <v>45</v>
      </c>
      <c r="J59" s="124"/>
      <c r="K59" s="124"/>
      <c r="L59" s="124"/>
      <c r="M59" s="124" t="s">
        <v>57</v>
      </c>
      <c r="N59" s="124"/>
      <c r="O59" s="124"/>
      <c r="P59" s="124" t="s">
        <v>7</v>
      </c>
      <c r="Q59" s="124"/>
      <c r="R59" s="124"/>
      <c r="U59" s="71"/>
      <c r="V59" s="71"/>
    </row>
    <row r="60" spans="1:28" ht="32.25" customHeight="1" x14ac:dyDescent="0.25">
      <c r="A60" s="124"/>
      <c r="B60" s="124"/>
      <c r="C60" s="124"/>
      <c r="D60" s="124"/>
      <c r="E60" s="124"/>
      <c r="F60" s="124"/>
      <c r="G60" s="124"/>
      <c r="H60" s="124"/>
      <c r="I60" s="7" t="s">
        <v>5</v>
      </c>
      <c r="J60" s="7"/>
      <c r="K60" s="7" t="s">
        <v>6</v>
      </c>
      <c r="L60" s="7" t="s">
        <v>46</v>
      </c>
      <c r="M60" s="7" t="s">
        <v>5</v>
      </c>
      <c r="N60" s="7" t="s">
        <v>6</v>
      </c>
      <c r="O60" s="7" t="s">
        <v>46</v>
      </c>
      <c r="P60" s="7" t="s">
        <v>5</v>
      </c>
      <c r="Q60" s="7" t="s">
        <v>6</v>
      </c>
      <c r="R60" s="7" t="s">
        <v>46</v>
      </c>
      <c r="S60" s="8"/>
      <c r="U60" s="71"/>
      <c r="V60" s="71"/>
    </row>
    <row r="61" spans="1:28" ht="18" customHeight="1" x14ac:dyDescent="0.25">
      <c r="A61" s="7">
        <v>1</v>
      </c>
      <c r="B61" s="124">
        <v>2</v>
      </c>
      <c r="C61" s="124"/>
      <c r="D61" s="124"/>
      <c r="E61" s="124"/>
      <c r="F61" s="124"/>
      <c r="G61" s="7">
        <v>3</v>
      </c>
      <c r="H61" s="7">
        <v>4</v>
      </c>
      <c r="I61" s="7">
        <v>5</v>
      </c>
      <c r="J61" s="7"/>
      <c r="K61" s="7">
        <v>6</v>
      </c>
      <c r="L61" s="7">
        <v>7</v>
      </c>
      <c r="M61" s="7">
        <v>8</v>
      </c>
      <c r="N61" s="7">
        <v>9</v>
      </c>
      <c r="O61" s="7">
        <v>10</v>
      </c>
      <c r="P61" s="7">
        <v>11</v>
      </c>
      <c r="Q61" s="7">
        <v>12</v>
      </c>
      <c r="R61" s="7">
        <v>13</v>
      </c>
      <c r="S61" s="8"/>
      <c r="U61" s="71"/>
      <c r="V61" s="71"/>
    </row>
    <row r="62" spans="1:28" ht="22.5" customHeight="1" x14ac:dyDescent="0.25">
      <c r="A62" s="15"/>
      <c r="B62" s="159" t="s">
        <v>23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1"/>
      <c r="M62" s="15"/>
      <c r="N62" s="15"/>
      <c r="O62" s="15"/>
      <c r="P62" s="15"/>
      <c r="Q62" s="15"/>
      <c r="R62" s="15"/>
      <c r="S62" s="8"/>
      <c r="U62" s="71"/>
      <c r="V62" s="71"/>
    </row>
    <row r="63" spans="1:28" ht="22.5" customHeight="1" x14ac:dyDescent="0.25">
      <c r="A63" s="15"/>
      <c r="B63" s="128" t="s">
        <v>32</v>
      </c>
      <c r="C63" s="128"/>
      <c r="D63" s="128"/>
      <c r="E63" s="128"/>
      <c r="F63" s="128"/>
      <c r="G63" s="16"/>
      <c r="H63" s="1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8"/>
      <c r="U63" s="71"/>
      <c r="V63" s="71"/>
    </row>
    <row r="64" spans="1:28" ht="36.75" customHeight="1" x14ac:dyDescent="0.25">
      <c r="A64" s="18">
        <v>1</v>
      </c>
      <c r="B64" s="125" t="s">
        <v>69</v>
      </c>
      <c r="C64" s="125"/>
      <c r="D64" s="125"/>
      <c r="E64" s="125"/>
      <c r="F64" s="125"/>
      <c r="G64" s="19" t="s">
        <v>47</v>
      </c>
      <c r="H64" s="101" t="s">
        <v>87</v>
      </c>
      <c r="I64" s="102">
        <f>9067321+580832</f>
        <v>9648153</v>
      </c>
      <c r="J64" s="82"/>
      <c r="K64" s="82">
        <v>0</v>
      </c>
      <c r="L64" s="82">
        <f>I64</f>
        <v>9648153</v>
      </c>
      <c r="M64" s="82">
        <v>9075010.7300000004</v>
      </c>
      <c r="N64" s="82">
        <v>0</v>
      </c>
      <c r="O64" s="82">
        <f>M64</f>
        <v>9075010.7300000004</v>
      </c>
      <c r="P64" s="82">
        <f>M64-I64</f>
        <v>-573142.26999999955</v>
      </c>
      <c r="Q64" s="82">
        <f>N64-K64</f>
        <v>0</v>
      </c>
      <c r="R64" s="82">
        <f>P64</f>
        <v>-573142.26999999955</v>
      </c>
      <c r="S64" s="8"/>
      <c r="V64" s="103"/>
      <c r="W64" s="103"/>
      <c r="X64" s="103"/>
      <c r="Y64" s="103"/>
      <c r="Z64" s="103"/>
      <c r="AA64" s="103"/>
      <c r="AB64" s="104"/>
    </row>
    <row r="65" spans="1:22" ht="21.75" customHeight="1" x14ac:dyDescent="0.25">
      <c r="A65" s="18"/>
      <c r="B65" s="128" t="s">
        <v>18</v>
      </c>
      <c r="C65" s="128"/>
      <c r="D65" s="128"/>
      <c r="E65" s="128"/>
      <c r="F65" s="128"/>
      <c r="G65" s="23"/>
      <c r="H65" s="23"/>
      <c r="I65" s="83"/>
      <c r="J65" s="83"/>
      <c r="K65" s="84"/>
      <c r="L65" s="85"/>
      <c r="M65" s="85"/>
      <c r="N65" s="85"/>
      <c r="O65" s="85"/>
      <c r="P65" s="86"/>
      <c r="Q65" s="86"/>
      <c r="R65" s="86"/>
      <c r="S65" s="8"/>
      <c r="U65" s="71"/>
      <c r="V65" s="71"/>
    </row>
    <row r="66" spans="1:22" ht="32.25" customHeight="1" x14ac:dyDescent="0.25">
      <c r="A66" s="18">
        <v>1</v>
      </c>
      <c r="B66" s="125" t="s">
        <v>24</v>
      </c>
      <c r="C66" s="125"/>
      <c r="D66" s="125"/>
      <c r="E66" s="125"/>
      <c r="F66" s="125"/>
      <c r="G66" s="19" t="s">
        <v>16</v>
      </c>
      <c r="H66" s="19" t="s">
        <v>29</v>
      </c>
      <c r="I66" s="87">
        <v>23</v>
      </c>
      <c r="J66" s="87"/>
      <c r="K66" s="87"/>
      <c r="L66" s="87">
        <f>I66</f>
        <v>23</v>
      </c>
      <c r="M66" s="87">
        <v>23</v>
      </c>
      <c r="N66" s="87"/>
      <c r="O66" s="87">
        <f>M66</f>
        <v>23</v>
      </c>
      <c r="P66" s="87">
        <f>M66-I66</f>
        <v>0</v>
      </c>
      <c r="Q66" s="87"/>
      <c r="R66" s="87">
        <f>P66</f>
        <v>0</v>
      </c>
      <c r="S66" s="8"/>
    </row>
    <row r="67" spans="1:22" ht="27" customHeight="1" x14ac:dyDescent="0.25">
      <c r="A67" s="18">
        <v>2</v>
      </c>
      <c r="B67" s="171" t="s">
        <v>25</v>
      </c>
      <c r="C67" s="172"/>
      <c r="D67" s="172"/>
      <c r="E67" s="172"/>
      <c r="F67" s="172"/>
      <c r="G67" s="19" t="s">
        <v>16</v>
      </c>
      <c r="H67" s="168" t="s">
        <v>56</v>
      </c>
      <c r="I67" s="83">
        <v>3000</v>
      </c>
      <c r="J67" s="83"/>
      <c r="K67" s="84"/>
      <c r="L67" s="84">
        <f>I67</f>
        <v>3000</v>
      </c>
      <c r="M67" s="84">
        <f>230+520+137+329+654</f>
        <v>1870</v>
      </c>
      <c r="N67" s="84"/>
      <c r="O67" s="84">
        <f>M67</f>
        <v>1870</v>
      </c>
      <c r="P67" s="88">
        <f>M67-I67</f>
        <v>-1130</v>
      </c>
      <c r="Q67" s="86"/>
      <c r="R67" s="88">
        <f>P67</f>
        <v>-1130</v>
      </c>
      <c r="S67" s="8"/>
    </row>
    <row r="68" spans="1:22" ht="27" customHeight="1" x14ac:dyDescent="0.25">
      <c r="A68" s="18">
        <v>3</v>
      </c>
      <c r="B68" s="171" t="s">
        <v>26</v>
      </c>
      <c r="C68" s="172"/>
      <c r="D68" s="172"/>
      <c r="E68" s="172"/>
      <c r="F68" s="172"/>
      <c r="G68" s="19" t="s">
        <v>16</v>
      </c>
      <c r="H68" s="168"/>
      <c r="I68" s="84">
        <v>800</v>
      </c>
      <c r="J68" s="84"/>
      <c r="K68" s="84"/>
      <c r="L68" s="84">
        <f>I68</f>
        <v>800</v>
      </c>
      <c r="M68" s="84">
        <f>65+134+52+298</f>
        <v>549</v>
      </c>
      <c r="N68" s="84"/>
      <c r="O68" s="84">
        <f>M68</f>
        <v>549</v>
      </c>
      <c r="P68" s="88">
        <f>M68-I68</f>
        <v>-251</v>
      </c>
      <c r="Q68" s="88"/>
      <c r="R68" s="88">
        <f>P68</f>
        <v>-251</v>
      </c>
      <c r="S68" s="8"/>
    </row>
    <row r="69" spans="1:22" ht="20.100000000000001" customHeight="1" x14ac:dyDescent="0.25">
      <c r="A69" s="18"/>
      <c r="B69" s="128" t="s">
        <v>19</v>
      </c>
      <c r="C69" s="128"/>
      <c r="D69" s="128"/>
      <c r="E69" s="128"/>
      <c r="F69" s="128"/>
      <c r="G69" s="19"/>
      <c r="H69" s="32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"/>
    </row>
    <row r="70" spans="1:22" ht="38.25" customHeight="1" x14ac:dyDescent="0.25">
      <c r="A70" s="18">
        <v>1</v>
      </c>
      <c r="B70" s="169" t="s">
        <v>27</v>
      </c>
      <c r="C70" s="170"/>
      <c r="D70" s="170"/>
      <c r="E70" s="170"/>
      <c r="F70" s="170"/>
      <c r="G70" s="19" t="s">
        <v>16</v>
      </c>
      <c r="H70" s="19" t="s">
        <v>17</v>
      </c>
      <c r="I70" s="88">
        <f>I67/22</f>
        <v>136.36363636363637</v>
      </c>
      <c r="J70" s="88"/>
      <c r="K70" s="89"/>
      <c r="L70" s="88">
        <f>I70</f>
        <v>136.36363636363637</v>
      </c>
      <c r="M70" s="88">
        <f>M67/22</f>
        <v>85</v>
      </c>
      <c r="N70" s="88"/>
      <c r="O70" s="88">
        <f>M70</f>
        <v>85</v>
      </c>
      <c r="P70" s="88">
        <f>M70-I70</f>
        <v>-51.363636363636374</v>
      </c>
      <c r="Q70" s="89"/>
      <c r="R70" s="88">
        <f>P70</f>
        <v>-51.363636363636374</v>
      </c>
      <c r="S70" s="8"/>
      <c r="U70" s="94"/>
      <c r="V70" s="94"/>
    </row>
    <row r="71" spans="1:22" ht="39" customHeight="1" x14ac:dyDescent="0.25">
      <c r="A71" s="18">
        <v>2</v>
      </c>
      <c r="B71" s="169" t="s">
        <v>28</v>
      </c>
      <c r="C71" s="170"/>
      <c r="D71" s="170"/>
      <c r="E71" s="170"/>
      <c r="F71" s="170"/>
      <c r="G71" s="19" t="s">
        <v>16</v>
      </c>
      <c r="H71" s="19" t="s">
        <v>17</v>
      </c>
      <c r="I71" s="88">
        <f>I68/22</f>
        <v>36.363636363636367</v>
      </c>
      <c r="J71" s="88"/>
      <c r="K71" s="88"/>
      <c r="L71" s="88">
        <f>I71</f>
        <v>36.363636363636367</v>
      </c>
      <c r="M71" s="88">
        <f>M68/22</f>
        <v>24.954545454545453</v>
      </c>
      <c r="N71" s="85"/>
      <c r="O71" s="88">
        <f>M71</f>
        <v>24.954545454545453</v>
      </c>
      <c r="P71" s="88">
        <f>M71-I71</f>
        <v>-11.409090909090914</v>
      </c>
      <c r="Q71" s="89"/>
      <c r="R71" s="88">
        <f>P71</f>
        <v>-11.409090909090914</v>
      </c>
      <c r="S71" s="8"/>
    </row>
    <row r="72" spans="1:22" ht="17.25" customHeight="1" x14ac:dyDescent="0.25">
      <c r="A72" s="18"/>
      <c r="B72" s="128" t="s">
        <v>20</v>
      </c>
      <c r="C72" s="128"/>
      <c r="D72" s="128"/>
      <c r="E72" s="128"/>
      <c r="F72" s="128"/>
      <c r="G72" s="23"/>
      <c r="H72" s="23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8"/>
      <c r="T72" s="65"/>
    </row>
    <row r="73" spans="1:22" ht="36" customHeight="1" x14ac:dyDescent="0.25">
      <c r="A73" s="18">
        <v>1</v>
      </c>
      <c r="B73" s="125" t="s">
        <v>94</v>
      </c>
      <c r="C73" s="145"/>
      <c r="D73" s="145"/>
      <c r="E73" s="145"/>
      <c r="F73" s="145"/>
      <c r="G73" s="19" t="s">
        <v>88</v>
      </c>
      <c r="H73" s="19" t="s">
        <v>17</v>
      </c>
      <c r="I73" s="92">
        <f>100</f>
        <v>100</v>
      </c>
      <c r="J73" s="92"/>
      <c r="K73" s="86"/>
      <c r="L73" s="86">
        <f>I73</f>
        <v>100</v>
      </c>
      <c r="M73" s="93">
        <v>100</v>
      </c>
      <c r="N73" s="86"/>
      <c r="O73" s="86">
        <f>M73</f>
        <v>100</v>
      </c>
      <c r="P73" s="86">
        <f>M73-I73</f>
        <v>0</v>
      </c>
      <c r="Q73" s="86"/>
      <c r="R73" s="86">
        <f>P73</f>
        <v>0</v>
      </c>
      <c r="S73" s="8"/>
      <c r="T73" s="65"/>
      <c r="V73" s="94"/>
    </row>
    <row r="74" spans="1:22" ht="15" customHeight="1" x14ac:dyDescent="0.25">
      <c r="A74" s="78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</row>
    <row r="75" spans="1:22" ht="30" customHeight="1" x14ac:dyDescent="0.25">
      <c r="A75" s="155" t="s">
        <v>79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</row>
    <row r="76" spans="1:22" ht="15" customHeight="1" x14ac:dyDescent="0.25">
      <c r="A76" s="76"/>
      <c r="B76"/>
      <c r="C76"/>
      <c r="D76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1:22" ht="37.5" customHeight="1" x14ac:dyDescent="0.25">
      <c r="A77" s="77" t="s">
        <v>10</v>
      </c>
      <c r="B77" s="77" t="s">
        <v>14</v>
      </c>
      <c r="C77" s="77" t="s">
        <v>12</v>
      </c>
      <c r="D77" s="134" t="s">
        <v>80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</row>
    <row r="78" spans="1:22" ht="18" customHeight="1" x14ac:dyDescent="0.25">
      <c r="A78" s="77">
        <v>1</v>
      </c>
      <c r="B78" s="77">
        <v>2</v>
      </c>
      <c r="C78" s="77">
        <v>3</v>
      </c>
      <c r="D78" s="135">
        <v>4</v>
      </c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</row>
    <row r="79" spans="1:22" ht="21" customHeight="1" x14ac:dyDescent="0.25">
      <c r="A79" s="95">
        <v>1</v>
      </c>
      <c r="B79" s="95" t="s">
        <v>32</v>
      </c>
      <c r="C79" s="77" t="s">
        <v>86</v>
      </c>
      <c r="D79" s="136" t="s">
        <v>97</v>
      </c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8"/>
    </row>
    <row r="80" spans="1:22" ht="21" customHeight="1" x14ac:dyDescent="0.25">
      <c r="A80" s="95">
        <v>2</v>
      </c>
      <c r="B80" s="95" t="s">
        <v>18</v>
      </c>
      <c r="C80" s="77" t="s">
        <v>16</v>
      </c>
      <c r="D80" s="140" t="s">
        <v>89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1:23" ht="21" customHeight="1" x14ac:dyDescent="0.25">
      <c r="A81" s="95">
        <v>3</v>
      </c>
      <c r="B81" s="95" t="s">
        <v>19</v>
      </c>
      <c r="C81" s="77" t="s">
        <v>86</v>
      </c>
      <c r="D81" s="142" t="s">
        <v>93</v>
      </c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</row>
    <row r="82" spans="1:23" ht="21" customHeight="1" x14ac:dyDescent="0.25">
      <c r="A82" s="77">
        <v>4</v>
      </c>
      <c r="B82" s="77" t="s">
        <v>20</v>
      </c>
      <c r="C82" s="77" t="s">
        <v>88</v>
      </c>
      <c r="D82" s="142" t="s">
        <v>99</v>
      </c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</row>
    <row r="83" spans="1:23" ht="22.5" customHeight="1" x14ac:dyDescent="0.25">
      <c r="A83" s="76"/>
      <c r="B83"/>
      <c r="C83"/>
      <c r="D83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23" ht="22.5" customHeight="1" x14ac:dyDescent="0.25">
      <c r="A84" s="115" t="s">
        <v>81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</row>
    <row r="85" spans="1:23" ht="55.5" customHeight="1" x14ac:dyDescent="0.25">
      <c r="A85" s="148" t="s">
        <v>100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</row>
    <row r="86" spans="1:23" ht="22.5" customHeight="1" x14ac:dyDescent="0.25">
      <c r="A86" s="81"/>
      <c r="B86"/>
      <c r="C86"/>
      <c r="D86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23" ht="15.75" x14ac:dyDescent="0.25">
      <c r="A87" s="30" t="s">
        <v>55</v>
      </c>
      <c r="B87" s="21"/>
      <c r="C87" s="22"/>
      <c r="D87" s="22"/>
      <c r="E87" s="22"/>
      <c r="F87" s="22"/>
      <c r="G87" s="24"/>
      <c r="H87" s="25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23" ht="13.5" customHeight="1" x14ac:dyDescent="0.25">
      <c r="B88" s="21"/>
      <c r="C88" s="22"/>
      <c r="D88" s="22"/>
      <c r="E88" s="22"/>
      <c r="F88" s="22"/>
      <c r="G88" s="24"/>
      <c r="H88" s="25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23" ht="20.25" customHeight="1" x14ac:dyDescent="0.25">
      <c r="A89" s="25"/>
      <c r="B89" s="105" t="s">
        <v>98</v>
      </c>
      <c r="C89" s="46"/>
      <c r="D89" s="46"/>
      <c r="E89" s="46"/>
      <c r="F89" s="25"/>
      <c r="G89" s="25"/>
      <c r="H89" s="25"/>
      <c r="I89" s="25"/>
      <c r="J89" s="25"/>
      <c r="K89" s="25"/>
      <c r="L89" s="25"/>
      <c r="M89" s="25"/>
      <c r="N89" s="47"/>
      <c r="O89" s="47"/>
      <c r="P89" s="47"/>
      <c r="Q89" s="48"/>
      <c r="R89" s="48"/>
      <c r="S89" s="48"/>
    </row>
    <row r="90" spans="1:23" ht="15" customHeight="1" x14ac:dyDescent="0.25">
      <c r="A90" s="25"/>
      <c r="B90" s="46"/>
      <c r="C90" s="46"/>
      <c r="D90" s="46"/>
      <c r="E90" s="46"/>
      <c r="F90" s="25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1:23" ht="15.75" x14ac:dyDescent="0.25">
      <c r="A91" s="8"/>
      <c r="B91" s="45"/>
      <c r="C91" s="25"/>
      <c r="D91" s="25"/>
      <c r="E91" s="25"/>
      <c r="F91" s="22"/>
      <c r="G91" s="24"/>
      <c r="H91" s="24"/>
      <c r="I91" s="26"/>
      <c r="J91" s="26"/>
      <c r="K91" s="24"/>
      <c r="L91" s="24"/>
      <c r="M91" s="26"/>
      <c r="N91" s="24"/>
      <c r="O91" s="24"/>
      <c r="P91" s="26"/>
      <c r="Q91" s="24"/>
      <c r="R91" s="24"/>
      <c r="S91" s="8"/>
    </row>
    <row r="92" spans="1:23" ht="18" customHeight="1" x14ac:dyDescent="0.25">
      <c r="C92" s="22"/>
      <c r="D92" s="22"/>
      <c r="E92" s="22"/>
      <c r="F92" s="22"/>
    </row>
    <row r="93" spans="1:23" ht="32.25" customHeight="1" x14ac:dyDescent="0.25">
      <c r="B93" s="154" t="s">
        <v>73</v>
      </c>
      <c r="C93" s="154"/>
      <c r="D93" s="154"/>
      <c r="E93" s="154"/>
      <c r="F93" s="154"/>
      <c r="G93" s="154"/>
      <c r="L93" s="151"/>
      <c r="M93" s="151"/>
      <c r="O93" s="147" t="s">
        <v>82</v>
      </c>
      <c r="P93" s="147"/>
      <c r="Q93" s="147"/>
    </row>
    <row r="94" spans="1:23" ht="18" customHeight="1" x14ac:dyDescent="0.25">
      <c r="B94" s="10"/>
      <c r="L94" s="152" t="s">
        <v>15</v>
      </c>
      <c r="M94" s="152"/>
      <c r="N94" s="67"/>
      <c r="O94" s="144" t="s">
        <v>83</v>
      </c>
      <c r="P94" s="144"/>
      <c r="Q94" s="144"/>
      <c r="T94" s="66"/>
      <c r="U94" s="66"/>
      <c r="V94" s="66"/>
      <c r="W94" s="66"/>
    </row>
    <row r="95" spans="1:23" ht="18" customHeight="1" x14ac:dyDescent="0.25">
      <c r="L95" s="27"/>
      <c r="M95" s="27"/>
      <c r="O95" s="11"/>
    </row>
    <row r="96" spans="1:23" ht="18" customHeight="1" x14ac:dyDescent="0.25">
      <c r="B96" s="20"/>
    </row>
    <row r="97" spans="2:17" ht="33" customHeight="1" x14ac:dyDescent="0.25">
      <c r="B97" s="153" t="s">
        <v>91</v>
      </c>
      <c r="C97" s="153"/>
      <c r="D97" s="153"/>
      <c r="E97" s="153"/>
      <c r="F97" s="153"/>
      <c r="G97" s="153"/>
      <c r="L97" s="151"/>
      <c r="M97" s="151"/>
      <c r="O97" s="147" t="s">
        <v>90</v>
      </c>
      <c r="P97" s="147"/>
      <c r="Q97" s="147"/>
    </row>
    <row r="98" spans="2:17" x14ac:dyDescent="0.25">
      <c r="L98" s="152" t="s">
        <v>15</v>
      </c>
      <c r="M98" s="152"/>
      <c r="N98" s="67"/>
      <c r="O98" s="144" t="s">
        <v>83</v>
      </c>
      <c r="P98" s="144"/>
      <c r="Q98" s="144"/>
    </row>
  </sheetData>
  <mergeCells count="85">
    <mergeCell ref="H67:H68"/>
    <mergeCell ref="B69:F69"/>
    <mergeCell ref="B72:F72"/>
    <mergeCell ref="B71:F71"/>
    <mergeCell ref="B70:F70"/>
    <mergeCell ref="B68:F68"/>
    <mergeCell ref="B67:F67"/>
    <mergeCell ref="B18:C18"/>
    <mergeCell ref="C41:H41"/>
    <mergeCell ref="B62:L62"/>
    <mergeCell ref="C45:R45"/>
    <mergeCell ref="C46:R46"/>
    <mergeCell ref="I59:L59"/>
    <mergeCell ref="B52:E52"/>
    <mergeCell ref="C23:O23"/>
    <mergeCell ref="C37:H38"/>
    <mergeCell ref="I40:J40"/>
    <mergeCell ref="O98:Q98"/>
    <mergeCell ref="O93:Q93"/>
    <mergeCell ref="L97:M97"/>
    <mergeCell ref="L98:M98"/>
    <mergeCell ref="F15:M15"/>
    <mergeCell ref="B64:F64"/>
    <mergeCell ref="F50:H50"/>
    <mergeCell ref="P59:R59"/>
    <mergeCell ref="M37:O37"/>
    <mergeCell ref="E19:F19"/>
    <mergeCell ref="B93:G93"/>
    <mergeCell ref="A75:R75"/>
    <mergeCell ref="E18:F18"/>
    <mergeCell ref="C39:H39"/>
    <mergeCell ref="G18:H18"/>
    <mergeCell ref="B13:C13"/>
    <mergeCell ref="B15:C15"/>
    <mergeCell ref="F13:M13"/>
    <mergeCell ref="B19:C19"/>
    <mergeCell ref="M59:O59"/>
    <mergeCell ref="O94:Q94"/>
    <mergeCell ref="B73:F73"/>
    <mergeCell ref="F16:M16"/>
    <mergeCell ref="O97:Q97"/>
    <mergeCell ref="A85:S85"/>
    <mergeCell ref="B61:F61"/>
    <mergeCell ref="B21:K21"/>
    <mergeCell ref="L93:M93"/>
    <mergeCell ref="L94:M94"/>
    <mergeCell ref="B97:G97"/>
    <mergeCell ref="C30:O30"/>
    <mergeCell ref="A84:R84"/>
    <mergeCell ref="D77:R77"/>
    <mergeCell ref="D78:R78"/>
    <mergeCell ref="D79:R79"/>
    <mergeCell ref="C31:O31"/>
    <mergeCell ref="B63:F63"/>
    <mergeCell ref="D80:R80"/>
    <mergeCell ref="D81:R81"/>
    <mergeCell ref="D82:R82"/>
    <mergeCell ref="I9:N9"/>
    <mergeCell ref="K19:Q19"/>
    <mergeCell ref="K18:Q18"/>
    <mergeCell ref="I50:L50"/>
    <mergeCell ref="P37:R37"/>
    <mergeCell ref="I37:L37"/>
    <mergeCell ref="C24:O24"/>
    <mergeCell ref="B16:C16"/>
    <mergeCell ref="F12:M12"/>
    <mergeCell ref="C40:H40"/>
    <mergeCell ref="B12:C12"/>
    <mergeCell ref="G59:G60"/>
    <mergeCell ref="B59:F60"/>
    <mergeCell ref="H59:H60"/>
    <mergeCell ref="A50:A51"/>
    <mergeCell ref="B66:F66"/>
    <mergeCell ref="A59:A60"/>
    <mergeCell ref="B54:E54"/>
    <mergeCell ref="B65:F65"/>
    <mergeCell ref="G19:H19"/>
    <mergeCell ref="S37:S38"/>
    <mergeCell ref="S39:S41"/>
    <mergeCell ref="M50:O50"/>
    <mergeCell ref="B53:E53"/>
    <mergeCell ref="B37:B38"/>
    <mergeCell ref="A57:R57"/>
    <mergeCell ref="B50:E51"/>
    <mergeCell ref="C47:R47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0" orientation="landscape" verticalDpi="0" r:id="rId1"/>
  <rowBreaks count="2" manualBreakCount="2">
    <brk id="42" max="18" man="1"/>
    <brk id="82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1210160</vt:lpstr>
      <vt:lpstr>'1210160'!Область_друку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2025-01-13T08:52:20Z</cp:lastPrinted>
  <dcterms:created xsi:type="dcterms:W3CDTF">2019-01-14T08:15:45Z</dcterms:created>
  <dcterms:modified xsi:type="dcterms:W3CDTF">2025-03-21T10:15:48Z</dcterms:modified>
</cp:coreProperties>
</file>