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березень\1303\Звіти по паспортах спорт\"/>
    </mc:Choice>
  </mc:AlternateContent>
  <bookViews>
    <workbookView xWindow="0" yWindow="0" windowWidth="28800" windowHeight="11970"/>
  </bookViews>
  <sheets>
    <sheet name="1113133" sheetId="1" r:id="rId1"/>
  </sheets>
  <definedNames>
    <definedName name="_xlnm.Print_Area" localSheetId="0">'1113133'!$A$1:$BQ$155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5" i="1" l="1"/>
  <c r="AZ45" i="1"/>
  <c r="BD45" i="1"/>
  <c r="BI45" i="1"/>
  <c r="BN45" i="1" s="1"/>
  <c r="AK46" i="1"/>
  <c r="AZ46" i="1"/>
  <c r="BN46" i="1" s="1"/>
  <c r="BN50" i="1" s="1"/>
  <c r="BD46" i="1"/>
  <c r="BD50" i="1" s="1"/>
  <c r="AK47" i="1"/>
  <c r="BN47" i="1" s="1"/>
  <c r="AZ47" i="1"/>
  <c r="BD47" i="1"/>
  <c r="AK48" i="1"/>
  <c r="AZ48" i="1"/>
  <c r="BD48" i="1"/>
  <c r="BI48" i="1"/>
  <c r="BN48" i="1"/>
  <c r="AK49" i="1"/>
  <c r="AZ49" i="1"/>
  <c r="BD49" i="1"/>
  <c r="BN49" i="1"/>
  <c r="AA50" i="1"/>
  <c r="AK50" i="1" s="1"/>
  <c r="AF50" i="1"/>
  <c r="X64" i="1" s="1"/>
  <c r="AP50" i="1"/>
  <c r="AI64" i="1" s="1"/>
  <c r="AU50" i="1"/>
  <c r="BI50" i="1"/>
  <c r="S64" i="1"/>
  <c r="AN64" i="1"/>
  <c r="AS81" i="1" s="1"/>
  <c r="AC65" i="1"/>
  <c r="AS65" i="1"/>
  <c r="AY65" i="1"/>
  <c r="BD65" i="1"/>
  <c r="BI65" i="1" s="1"/>
  <c r="BC75" i="1"/>
  <c r="BH75" i="1"/>
  <c r="AI76" i="1"/>
  <c r="AN76" i="1"/>
  <c r="BC76" i="1" s="1"/>
  <c r="AX76" i="1"/>
  <c r="BM76" i="1" s="1"/>
  <c r="BH76" i="1"/>
  <c r="AI77" i="1"/>
  <c r="AN77" i="1"/>
  <c r="BC77" i="1" s="1"/>
  <c r="AX77" i="1"/>
  <c r="BH77" i="1"/>
  <c r="AI78" i="1"/>
  <c r="AN78" i="1"/>
  <c r="AX78" i="1" s="1"/>
  <c r="BH78" i="1"/>
  <c r="AI79" i="1"/>
  <c r="AX79" i="1"/>
  <c r="BM79" i="1" s="1"/>
  <c r="BC79" i="1"/>
  <c r="BH79" i="1"/>
  <c r="AI80" i="1"/>
  <c r="AN80" i="1"/>
  <c r="BC80" i="1" s="1"/>
  <c r="BM80" i="1" s="1"/>
  <c r="AX80" i="1"/>
  <c r="BH80" i="1"/>
  <c r="AI81" i="1"/>
  <c r="AI82" i="1"/>
  <c r="AN82" i="1"/>
  <c r="AN107" i="1" s="1"/>
  <c r="BH82" i="1"/>
  <c r="BC83" i="1"/>
  <c r="BH83" i="1"/>
  <c r="BC84" i="1"/>
  <c r="BH84" i="1"/>
  <c r="AI85" i="1"/>
  <c r="AN85" i="1"/>
  <c r="BC85" i="1" s="1"/>
  <c r="AI86" i="1"/>
  <c r="AX86" i="1"/>
  <c r="BC86" i="1"/>
  <c r="BH86" i="1"/>
  <c r="BM86" i="1"/>
  <c r="AI87" i="1"/>
  <c r="BC87" i="1"/>
  <c r="BH87" i="1"/>
  <c r="AI88" i="1"/>
  <c r="BC88" i="1"/>
  <c r="BH88" i="1"/>
  <c r="AI89" i="1"/>
  <c r="AX89" i="1"/>
  <c r="BC89" i="1"/>
  <c r="BH89" i="1"/>
  <c r="BM89" i="1"/>
  <c r="AI90" i="1"/>
  <c r="AX90" i="1"/>
  <c r="BC90" i="1"/>
  <c r="BH90" i="1"/>
  <c r="BM90" i="1"/>
  <c r="AI91" i="1"/>
  <c r="AX91" i="1"/>
  <c r="BM91" i="1" s="1"/>
  <c r="BH91" i="1"/>
  <c r="AI93" i="1"/>
  <c r="AX93" i="1"/>
  <c r="BC93" i="1"/>
  <c r="BH93" i="1"/>
  <c r="AI94" i="1"/>
  <c r="AX94" i="1"/>
  <c r="BM94" i="1" s="1"/>
  <c r="BC94" i="1"/>
  <c r="BH94" i="1"/>
  <c r="AX95" i="1"/>
  <c r="BM95" i="1" s="1"/>
  <c r="BC95" i="1"/>
  <c r="BH95" i="1"/>
  <c r="AI96" i="1"/>
  <c r="AX96" i="1"/>
  <c r="BC96" i="1"/>
  <c r="BM96" i="1" s="1"/>
  <c r="BH96" i="1"/>
  <c r="AI97" i="1"/>
  <c r="AX97" i="1"/>
  <c r="BM97" i="1" s="1"/>
  <c r="BC97" i="1"/>
  <c r="BH97" i="1"/>
  <c r="AI98" i="1"/>
  <c r="AX98" i="1"/>
  <c r="BC98" i="1"/>
  <c r="BH98" i="1"/>
  <c r="BM98" i="1"/>
  <c r="AI99" i="1"/>
  <c r="AX99" i="1"/>
  <c r="BC99" i="1"/>
  <c r="BM99" i="1" s="1"/>
  <c r="BH99" i="1"/>
  <c r="BC100" i="1"/>
  <c r="BH100" i="1"/>
  <c r="BC101" i="1"/>
  <c r="BH101" i="1"/>
  <c r="BC102" i="1"/>
  <c r="BH102" i="1"/>
  <c r="AI103" i="1"/>
  <c r="AX103" i="1"/>
  <c r="BC103" i="1"/>
  <c r="BH103" i="1"/>
  <c r="BM103" i="1"/>
  <c r="AI105" i="1"/>
  <c r="AN105" i="1"/>
  <c r="AX105" i="1" s="1"/>
  <c r="AI106" i="1"/>
  <c r="AX106" i="1"/>
  <c r="AI107" i="1"/>
  <c r="BH107" i="1"/>
  <c r="BC108" i="1"/>
  <c r="BH108" i="1"/>
  <c r="AI109" i="1"/>
  <c r="AN109" i="1"/>
  <c r="AX109" i="1"/>
  <c r="BM109" i="1" s="1"/>
  <c r="BC109" i="1"/>
  <c r="BH109" i="1"/>
  <c r="BC110" i="1"/>
  <c r="BH110" i="1"/>
  <c r="BC111" i="1"/>
  <c r="BH111" i="1"/>
  <c r="BC112" i="1"/>
  <c r="BH112" i="1"/>
  <c r="AI113" i="1"/>
  <c r="AS113" i="1"/>
  <c r="AX113" i="1"/>
  <c r="BC113" i="1"/>
  <c r="BM113" i="1" s="1"/>
  <c r="BH113" i="1"/>
  <c r="AI115" i="1"/>
  <c r="AN115" i="1"/>
  <c r="BC115" i="1" s="1"/>
  <c r="AX115" i="1"/>
  <c r="BM115" i="1" s="1"/>
  <c r="BH115" i="1"/>
  <c r="AI116" i="1"/>
  <c r="AN116" i="1"/>
  <c r="AX116" i="1"/>
  <c r="BC116" i="1"/>
  <c r="BM116" i="1" s="1"/>
  <c r="BH116" i="1"/>
  <c r="BC117" i="1"/>
  <c r="BH117" i="1"/>
  <c r="AI118" i="1"/>
  <c r="AN118" i="1"/>
  <c r="AX118" i="1"/>
  <c r="BC118" i="1"/>
  <c r="BM118" i="1" s="1"/>
  <c r="BH118" i="1"/>
  <c r="BC119" i="1"/>
  <c r="BH119" i="1"/>
  <c r="BC120" i="1"/>
  <c r="BM120" i="1" s="1"/>
  <c r="BH120" i="1"/>
  <c r="AX107" i="1" l="1"/>
  <c r="BC107" i="1"/>
  <c r="BM107" i="1" s="1"/>
  <c r="AS64" i="1"/>
  <c r="AN81" i="1"/>
  <c r="AY64" i="1"/>
  <c r="BI64" i="1" s="1"/>
  <c r="BH81" i="1"/>
  <c r="AS85" i="1"/>
  <c r="AC64" i="1"/>
  <c r="BD64" i="1"/>
  <c r="BC82" i="1"/>
  <c r="BM82" i="1" s="1"/>
  <c r="BC78" i="1"/>
  <c r="BM78" i="1" s="1"/>
  <c r="AX82" i="1"/>
  <c r="BC105" i="1"/>
  <c r="BM105" i="1" s="1"/>
  <c r="AZ50" i="1"/>
  <c r="BC81" i="1" l="1"/>
  <c r="BM81" i="1" s="1"/>
  <c r="AX81" i="1"/>
  <c r="BH85" i="1"/>
  <c r="BM85" i="1" s="1"/>
  <c r="AX85" i="1"/>
</calcChain>
</file>

<file path=xl/sharedStrings.xml><?xml version="1.0" encoding="utf-8"?>
<sst xmlns="http://schemas.openxmlformats.org/spreadsheetml/2006/main" count="347" uniqueCount="190">
  <si>
    <t>(Власне ім’я, ПРІЗВИЩЕ)</t>
  </si>
  <si>
    <t>(підпис)</t>
  </si>
  <si>
    <t>Олена ШКЛЯРЕВСЬКА</t>
  </si>
  <si>
    <t xml:space="preserve"> Завідувач фінансовим сектором</t>
  </si>
  <si>
    <t>Василь ГОЛОВАТЮК</t>
  </si>
  <si>
    <t>Начальник управління молоді та спорту</t>
  </si>
  <si>
    <t>*** Зазначаються пояснення щодо причин розбіжностей між фактичними та затвердженими результативними показниками.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</si>
  <si>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</si>
  <si>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 Зазначаються всі напрями використання бюджетних коштів, затверджені у паспорті бюджетної програми</t>
  </si>
  <si>
    <t>Бюджетна програма 1113133 "Інші заходи та заклади молодіжної політики" виконана за 2024 рік.</t>
  </si>
  <si>
    <t>10. Узагальнений висновок про виконання бюджетної програми.</t>
  </si>
  <si>
    <t>У результаті реалізації бюджетної програми головним розпорядником бюджетних коштів забезпечено належне виконання результативних показників, націлених на досягнення мети, а саме: забезпечення реалізації  молодіжної політики, створення сприятливих умов для соціального становлення та розвитку дітей і молоді. Здійснення заходів спрямованих на формування національної свідомості, здорового способу життя, створення належних умов для різнобічного розвитку дітей та молоді, організації культурного дозвілля молоді, забезпечення фінансування закладів, що реалізують соціальні програми у галузі сім'ї, молоді та дітей.</t>
  </si>
  <si>
    <t xml:space="preserve"> 9.3. Аналіз стану виконання результативних показників</t>
  </si>
  <si>
    <t>розбіжність між фактичними та затвердженими результативними показниками на суму 64 % пояснюється зменшенням кількості молоді до 32 000 осіб, охопленої молодіжними заходами, порівняно з минулим роком -         60 000 осіб</t>
  </si>
  <si>
    <t>відс</t>
  </si>
  <si>
    <t>якості</t>
  </si>
  <si>
    <t xml:space="preserve">розбіжність між фактичними та затвердженими результативними показниками на суму 351 грн - економія коштів від придбання нагородної атрибутики 
</t>
  </si>
  <si>
    <t>грн</t>
  </si>
  <si>
    <t xml:space="preserve">середні витрати на проведення одного молодіжного заходу
</t>
  </si>
  <si>
    <t>ефективності</t>
  </si>
  <si>
    <t>розбіжність між фактичними та затвердженими результативними показниками на суму 5 000 осіб пояснюється відсутністю БО "СпівДія-діти", який проводився січень- березень 2024 року (в 2023 році заходи БО "СпівДія-діти" проводилися цілий рік) .</t>
  </si>
  <si>
    <t>осіб</t>
  </si>
  <si>
    <t>кількість відвідувачів заходів КУ «Молодіжний центр»</t>
  </si>
  <si>
    <t>продукту</t>
  </si>
  <si>
    <t>розбіжність між фактичними та затвердженими результативними показниками, затверджених у паспорті бюджетної програми в сумі 13 748,00 грн в  зв"язку із меншою кількостю проведених заходів 40 од. (заплановано 50 од.)</t>
  </si>
  <si>
    <t>обсяг витрат на проведення заходів КУ "Молодіжний центр"</t>
  </si>
  <si>
    <t>відхилення обсягів касових видатків (наданих кредитів з бюджету) за напрямом «Організація молодіжних заходів соціального спрямування для молоді міста» від обсягів, затверджених у паспорті бюджетної програми на суму 7 726,12 грн (економія коштів при придбанні нагородної атрибутики)</t>
  </si>
  <si>
    <t xml:space="preserve">обсяг витрат на проведення молодіжних заходів
</t>
  </si>
  <si>
    <t xml:space="preserve"> розбіжність між фактичними та затвердженими результативними показниками, затверджених у паспорті бюджетної програми 61 740,23 грн, в т.ч. по: КЕКВ 2111 - 362,02 грн, КЕКВ 2120 - 1 191,01 грн, КЕКВ 2210 - 9 600,31 грн ( економія коштів), КЕКВ 2240-9 741,19 грн (економія по послугах  ЖЕКу та телекомунікаційних послугах), КЕКВ 2271-16 962,29 грн (економія зумовлена сприятливими погодніми умовами), КЕКВ 2272 - 4 272,86 грн та по КЕКВ 2273-33 617,04 грн (економія коштів в зв"язку із зменшенням кількості проведених партнерських заходів), по КЕКВ 2275 - 1 573,56 грн (економія по послугах вивозу сміття)</t>
  </si>
  <si>
    <t xml:space="preserve">обсяг витрат КУ "Молодіжний центр"
</t>
  </si>
  <si>
    <t>відхилення обсягів касових видатків (наданих кредитів з бюджету) за напрямом «Створення належних умов для виконання функцій СКЦ «Плоскирів»  від обсягів, затверджених у паспорті бюджетної програми на суму 0,15 грн у зв’язку із економією коштів по нарахуванню на заробітну плату</t>
  </si>
  <si>
    <t>обсяг витрат СКЦ "Плоскирів"</t>
  </si>
  <si>
    <t>*відхилення обсягів касових видатків (наданих кредитів з бюджету) за напрямом «Організація молодіжних заходів соціального спрямування для молоді міста» від обсягів, затверджених у паспорті бюджетної програми на суму 7 726,12 грн (економія коштів при придбанні нагородної атрибутики);                                                                                                                                                                                                                                                                                                                                                                                                                                                                                       *відхилення обсягів касових видатків (наданих кредитів з бюджету) за напрямом «Створення належних умов для виконання функцій КУ "Молодіжний центр» від обсягів, затверджених у паспорті бюджетної програми 61 740,23 грн, в т.ч. по: КЕКВ 2111 - 362,02 грн, КЕКВ 2120 - 1 191,01 грн, КЕКВ 2210 - 9 600,31 грн ( економія коштів), КЕКВ 2240-9 741,19 грн (економія по послугах  ЖЕКу та телекомунікаційних послугах), КЕКВ 2271-16 962,29 грн (економія зумовлена сприятливими погодніми умовами), КЕКВ 2272 - 4 272,86 грн та по КЕКВ 2273-33 617,04 грн (економія коштів в зв"язку із зменшенням кількості проведених партнерських заходів), по КЕКВ 2275 - 1 573,56 грн (економія по послугах вивозу сміття);                                                                                                                                                                                                                                                                                                                                                                                                                 *відхилення обсягів касових видатків (наданих кредитів з бюджету) за напрямом «Створення належних умов для виконання функцій СКЦ «Плоскирів»  від обсягів, затверджених у паспорті бюджетної програми на суму 0,15 грн у зв’язку із економією коштів по нарахуванню на заробітну плату.</t>
  </si>
  <si>
    <t>Обсяг витрат всього,з них:</t>
  </si>
  <si>
    <t>s5.9</t>
  </si>
  <si>
    <t>затрат</t>
  </si>
  <si>
    <t>p5.9</t>
  </si>
  <si>
    <t>name_poj</t>
  </si>
  <si>
    <t>od_vim</t>
  </si>
  <si>
    <t>name</t>
  </si>
  <si>
    <t>zp</t>
  </si>
  <si>
    <t>Пояснення щодо причин розбіжностей між фактичними та затвердженими результативними показниками</t>
  </si>
  <si>
    <t>Одиниця виміру</t>
  </si>
  <si>
    <t>Показники</t>
  </si>
  <si>
    <t>№ з/п</t>
  </si>
  <si>
    <t xml:space="preserve">  9.2. Пояснення щодо причин розбіжностей між фактичними та затвердженими результативними показниками***</t>
  </si>
  <si>
    <t>розрахунок</t>
  </si>
  <si>
    <t>відс.</t>
  </si>
  <si>
    <t>динаміка середніх витрат на відпочинок однієї дитини, порівняно                 з минулим роком</t>
  </si>
  <si>
    <t>динаміка середніх витрат на оздоровлення однієї дитини, порівняно              з минулим роком</t>
  </si>
  <si>
    <t>динаміка кількості молоді, охопленої молодіжними заходами, порівняно з минулим роком</t>
  </si>
  <si>
    <t>Ступінь завершення об”єкта по капітальному ремонту нежитлового приміщення    КУ «Молодіжний центр» по вул. Кам"янецькій, 63 в м.Хмельницьком</t>
  </si>
  <si>
    <t>динаміка кількості відвідувачів спортивних секцій та гуртків, порівняно з минулим роком</t>
  </si>
  <si>
    <t>динаміка кількості запланованих тематичних масових заходів, в порівнянні з минулим роком</t>
  </si>
  <si>
    <t/>
  </si>
  <si>
    <t>середні витрати на одну одиниці техніки</t>
  </si>
  <si>
    <t>калькуляція</t>
  </si>
  <si>
    <t>грн.</t>
  </si>
  <si>
    <t>середні витрати на оздоровлення однієї дитини</t>
  </si>
  <si>
    <t>середні витрати на проведення одного регіонального заходу державної політики з питань молоді</t>
  </si>
  <si>
    <t xml:space="preserve">  Середні витрати на реалізацію громадських проектів-переможців</t>
  </si>
  <si>
    <t>середні витрати на проведення одного заходу КУ «Молодіжний центр»</t>
  </si>
  <si>
    <t>Середні витрати на проведення 1 м.кв. капітального ремонту нежитлового приміщення  КУ «Молодіжний центр» по вул. Кам"янецькій, 63 в _x000D_
м.Хмельницькому</t>
  </si>
  <si>
    <t>середні витрати на утримання одного відвідувача СКЦ "Плоскирів"</t>
  </si>
  <si>
    <t xml:space="preserve"> середні витрати на виплату однієї премії міського голови
</t>
  </si>
  <si>
    <t xml:space="preserve"> середні витрати на проведення одного молодіжного заходу
</t>
  </si>
  <si>
    <t>розрахунок до кошторису</t>
  </si>
  <si>
    <t>од.</t>
  </si>
  <si>
    <t>кількість придбаної техніки</t>
  </si>
  <si>
    <t>план заходів</t>
  </si>
  <si>
    <t>кількість</t>
  </si>
  <si>
    <t>кількість заходів з відпочинку</t>
  </si>
  <si>
    <t>кількість дітей, яким надані послуги з оздоровлення</t>
  </si>
  <si>
    <t>кількість заходів з оздоровлення</t>
  </si>
  <si>
    <t>звіти по проведених заходах</t>
  </si>
  <si>
    <t>кількість учасників молодіжних заходів</t>
  </si>
  <si>
    <t>журнал обліку</t>
  </si>
  <si>
    <t>план роботи на рік</t>
  </si>
  <si>
    <t>кількість заходів, які проводяться КУ «Молодіжний центр»</t>
  </si>
  <si>
    <t>кількість відвідувачів спортивних секцій та гуртків СКЦ "Плоскирів"</t>
  </si>
  <si>
    <t>кошторис</t>
  </si>
  <si>
    <t xml:space="preserve"> кількість молоді, які утримають премію міського голови</t>
  </si>
  <si>
    <t xml:space="preserve"> кількість молодіжних заходів</t>
  </si>
  <si>
    <t>кількість заходів, які проводяться на базі СКЦ "Плоскирів"</t>
  </si>
  <si>
    <t>обсяг витрат на оновлення матерільно- технічної бази</t>
  </si>
  <si>
    <t>обсяг видатків, які спрямовуються для виплати премії міського голови</t>
  </si>
  <si>
    <t>обсяг витрат на проведення молодіжних заходів</t>
  </si>
  <si>
    <t>обсяг видатків, що спрямовується на виконання громадського проекту "Підсвіти будинок-розкажи історію міста</t>
  </si>
  <si>
    <t>обсяг витрат КУ "Молодіжний центр"</t>
  </si>
  <si>
    <t>план заходів, накази</t>
  </si>
  <si>
    <t>кількість регіональних заходів державної політики з питань молоді</t>
  </si>
  <si>
    <t>рішення сесії</t>
  </si>
  <si>
    <t>Кількість проектів відповідно до програми бюджетування за участі громадськості (Бюджет участі) міста Хмельницького</t>
  </si>
  <si>
    <t>штатний розпис</t>
  </si>
  <si>
    <t>обслуговуючий персонал</t>
  </si>
  <si>
    <t>керівник гуртка</t>
  </si>
  <si>
    <t>спеціалісти</t>
  </si>
  <si>
    <t>адміністративний</t>
  </si>
  <si>
    <t>кількість штатних працівників, в т.ч.</t>
  </si>
  <si>
    <t>мережа установ</t>
  </si>
  <si>
    <t>кількість установ</t>
  </si>
  <si>
    <t>s5.7</t>
  </si>
  <si>
    <t>p5.7</t>
  </si>
  <si>
    <t>formula=RC[-10]+RC[-5]</t>
  </si>
  <si>
    <t>formula=RC[-15]-RC[-30]</t>
  </si>
  <si>
    <t>z2</t>
  </si>
  <si>
    <t>pvz2</t>
  </si>
  <si>
    <t>pvz1</t>
  </si>
  <si>
    <t>z1</t>
  </si>
  <si>
    <t>s2</t>
  </si>
  <si>
    <t>pz2</t>
  </si>
  <si>
    <t>dger_inf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</si>
  <si>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</si>
  <si>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</si>
  <si>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</si>
  <si>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</si>
  <si>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</si>
  <si>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</si>
  <si>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</si>
  <si>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 xml:space="preserve">  9.1. Аналіз показників бюджетної програми</t>
  </si>
  <si>
    <t>9. Результативні показники бюджетної програми та аналіз їх виконання</t>
  </si>
  <si>
    <t>Усього</t>
  </si>
  <si>
    <t>s5.6</t>
  </si>
  <si>
    <t xml:space="preserve"> Комплексна програма реалізації молодіжної політики та розвитку фізичної культури і спорту у Хмельницькій міській територіальній громаді  на 2022-2026 роки (зі змінами)</t>
  </si>
  <si>
    <t>p5.6</t>
  </si>
  <si>
    <t>formula=RC[-16]-RC[-32]</t>
  </si>
  <si>
    <t>pvs2</t>
  </si>
  <si>
    <t>ps2</t>
  </si>
  <si>
    <t>npp</t>
  </si>
  <si>
    <t>Касові видатки (надані кредити з бюджету)</t>
  </si>
  <si>
    <t>Найменування місцевої/регіональної програми</t>
  </si>
  <si>
    <t xml:space="preserve">  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</si>
  <si>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</si>
  <si>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p5.8</t>
  </si>
  <si>
    <t>Пояснення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</si>
  <si>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</si>
  <si>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УСЬОГО</t>
  </si>
  <si>
    <t>Створення належних умов для виконання функцій СКЦ «Плоскирів»</t>
  </si>
  <si>
    <t>Створення належних умов для виконання функцій КУ "Молодіжний центр"</t>
  </si>
  <si>
    <t>Виплата премії міського голови "За вагомі досягнення молоді у розбудові Хмельницької міської територіальної громади в різних сферах суспільного життя"</t>
  </si>
  <si>
    <t>Організація молодіжних заходів соціального спрямування для молоді міста</t>
  </si>
  <si>
    <t>s5.5</t>
  </si>
  <si>
    <t>Забезпечення путівками дітей в літні табори для їх оздоровдення та відпочинку, в т.ч.  -табори денного перебування</t>
  </si>
  <si>
    <t>p5.5</t>
  </si>
  <si>
    <t>formula=RC[-14]-RC[-29]</t>
  </si>
  <si>
    <t xml:space="preserve"> усього</t>
  </si>
  <si>
    <t>Напрями використання бюджетних коштів*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</si>
  <si>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</si>
  <si>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>7. Видатки (надані кредити з бюджету) та напрями використання бюджетних коштів за бюджетною програмою:</t>
  </si>
  <si>
    <t xml:space="preserve"> Організація та проведення міських молодіжних заходів, фінансування установ, що реалізують соціальні програми у галузі сім'ї, молоді та дітей згідно з затвердженими кошторисами
</t>
  </si>
  <si>
    <t>s5.3</t>
  </si>
  <si>
    <t>Організація оздоровлення дітей, які потребують особливої соціальної уваги та підтримки.</t>
  </si>
  <si>
    <t>p5.3</t>
  </si>
  <si>
    <t xml:space="preserve"> Створення сприятливих умов для соціального становлення та розвитку молоді</t>
  </si>
  <si>
    <t>Завдання</t>
  </si>
  <si>
    <t>6. Завдання бюджетної програми</t>
  </si>
  <si>
    <t>Здійснення заходів спрямованих на формування національної свідомості, здорового способу життя, створення належних умов для різнобічного розвитку дітей та молоді, організації культурного дозвілля молоді, забезпечення фінансування закладів, що реалізують соціальні програми у галузі сім'ї, молоді та дітей</t>
  </si>
  <si>
    <t>5. Мета бюджетної програми</t>
  </si>
  <si>
    <t>s5.2</t>
  </si>
  <si>
    <t>Утримання закладів молодіжної політики</t>
  </si>
  <si>
    <t>p5.2</t>
  </si>
  <si>
    <t>Заохочення молоді за вагомі досягнення у розбудові Хмельницької міської територіальної громади в різних сферах суспільного життя</t>
  </si>
  <si>
    <t>Проведення молодіжних заходів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</si>
  <si>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</si>
  <si>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</si>
  <si>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</si>
  <si>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</si>
  <si>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</si>
  <si>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</si>
  <si>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</si>
  <si>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</t>
  </si>
  <si>
    <t>Інші заходи та заклади молодіжної політики</t>
  </si>
  <si>
    <t>1040</t>
  </si>
  <si>
    <t>3133</t>
  </si>
  <si>
    <t>1113133</t>
  </si>
  <si>
    <t>3.</t>
  </si>
  <si>
    <t>(код за ЄДРПОУ)</t>
  </si>
  <si>
    <t xml:space="preserve">(найменування відповідального виконавця)                        </t>
  </si>
  <si>
    <t>22771264</t>
  </si>
  <si>
    <t>Управлiння молодi та спорту Хмельницької мiської ради</t>
  </si>
  <si>
    <t>1110000</t>
  </si>
  <si>
    <t>2.</t>
  </si>
  <si>
    <t xml:space="preserve">(найменування головного розпорядника коштів місцевого бюджету)                        </t>
  </si>
  <si>
    <t>Управління молоді та спорту Хмельницької міської ради</t>
  </si>
  <si>
    <t>1100000</t>
  </si>
  <si>
    <t>1.</t>
  </si>
  <si>
    <t>місцевого бюджету за 2024  рік</t>
  </si>
  <si>
    <t>про виконання паспорта бюджетної програми</t>
  </si>
  <si>
    <t>ЗВІТ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</si>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</sst>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,##0.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8"/>
      <name val="Times New Roman CYR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quotePrefix="1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3" fillId="0" borderId="0" xfId="0" quotePrefix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NumberFormat="1" applyFont="1"/>
    <xf numFmtId="0" fontId="10" fillId="0" borderId="0" xfId="0" applyNumberFormat="1" applyFont="1" applyBorder="1"/>
    <xf numFmtId="0" fontId="4" fillId="0" borderId="0" xfId="0" applyNumberFormat="1" applyFont="1" applyBorder="1" applyAlignment="1">
      <alignment vertical="center" wrapText="1"/>
    </xf>
    <xf numFmtId="0" fontId="11" fillId="0" borderId="3" xfId="0" applyNumberFormat="1" applyFont="1" applyBorder="1" applyAlignment="1">
      <alignment horizontal="left" vertical="center" wrapText="1" shrinkToFit="1"/>
    </xf>
    <xf numFmtId="0" fontId="11" fillId="0" borderId="4" xfId="0" applyNumberFormat="1" applyFont="1" applyBorder="1" applyAlignment="1">
      <alignment horizontal="left" vertical="center" wrapText="1" shrinkToFit="1"/>
    </xf>
    <xf numFmtId="0" fontId="11" fillId="0" borderId="5" xfId="0" applyNumberFormat="1" applyFont="1" applyBorder="1" applyAlignment="1">
      <alignment horizontal="left" vertical="center" wrapText="1" shrinkToFit="1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left" vertical="center" wrapText="1"/>
    </xf>
    <xf numFmtId="0" fontId="11" fillId="0" borderId="4" xfId="0" applyNumberFormat="1" applyFont="1" applyBorder="1" applyAlignment="1">
      <alignment horizontal="left" vertical="center" wrapText="1"/>
    </xf>
    <xf numFmtId="0" fontId="11" fillId="0" borderId="5" xfId="0" applyNumberFormat="1" applyFont="1" applyBorder="1" applyAlignment="1">
      <alignment horizontal="left" vertical="center" wrapText="1"/>
    </xf>
    <xf numFmtId="0" fontId="10" fillId="0" borderId="3" xfId="0" applyNumberFormat="1" applyFont="1" applyBorder="1" applyAlignment="1">
      <alignment horizontal="left" vertical="center" wrapText="1" shrinkToFit="1"/>
    </xf>
    <xf numFmtId="0" fontId="10" fillId="0" borderId="4" xfId="0" applyNumberFormat="1" applyFont="1" applyBorder="1" applyAlignment="1">
      <alignment horizontal="left" vertical="center" wrapText="1" shrinkToFit="1"/>
    </xf>
    <xf numFmtId="0" fontId="10" fillId="0" borderId="5" xfId="0" applyNumberFormat="1" applyFont="1" applyBorder="1" applyAlignment="1">
      <alignment horizontal="left" vertical="center" wrapText="1" shrinkToFit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left" vertical="center" wrapText="1"/>
    </xf>
    <xf numFmtId="0" fontId="10" fillId="0" borderId="4" xfId="0" applyNumberFormat="1" applyFont="1" applyBorder="1" applyAlignment="1">
      <alignment horizontal="left" vertical="center" wrapText="1"/>
    </xf>
    <xf numFmtId="0" fontId="10" fillId="0" borderId="5" xfId="0" applyNumberFormat="1" applyFont="1" applyBorder="1" applyAlignment="1">
      <alignment horizontal="left" vertical="center" wrapText="1"/>
    </xf>
    <xf numFmtId="0" fontId="12" fillId="0" borderId="3" xfId="0" applyNumberFormat="1" applyFont="1" applyBorder="1" applyAlignment="1">
      <alignment horizontal="left" vertical="center" wrapText="1" shrinkToFit="1"/>
    </xf>
    <xf numFmtId="0" fontId="12" fillId="0" borderId="4" xfId="0" applyNumberFormat="1" applyFont="1" applyBorder="1" applyAlignment="1">
      <alignment horizontal="left" vertical="center" wrapText="1" shrinkToFi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left" vertical="center" wrapText="1"/>
    </xf>
    <xf numFmtId="0" fontId="13" fillId="0" borderId="3" xfId="0" applyNumberFormat="1" applyFont="1" applyBorder="1" applyAlignment="1">
      <alignment horizontal="left" vertical="center" wrapText="1" shrinkToFit="1"/>
    </xf>
    <xf numFmtId="0" fontId="13" fillId="0" borderId="4" xfId="0" applyNumberFormat="1" applyFont="1" applyBorder="1" applyAlignment="1">
      <alignment horizontal="left" vertical="center" wrapText="1" shrinkToFi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left" vertical="center" wrapText="1"/>
    </xf>
    <xf numFmtId="0" fontId="14" fillId="0" borderId="6" xfId="0" applyNumberFormat="1" applyFont="1" applyBorder="1" applyAlignment="1">
      <alignment horizontal="left" vertical="center" wrapText="1"/>
    </xf>
    <xf numFmtId="0" fontId="2" fillId="0" borderId="0" xfId="0" applyNumberFormat="1" applyFont="1"/>
    <xf numFmtId="0" fontId="2" fillId="0" borderId="0" xfId="0" applyNumberFormat="1" applyFont="1" applyBorder="1"/>
    <xf numFmtId="0" fontId="2" fillId="0" borderId="0" xfId="0" applyNumberFormat="1" applyFont="1" applyBorder="1" applyAlignment="1"/>
    <xf numFmtId="0" fontId="0" fillId="0" borderId="3" xfId="0" applyNumberFormat="1" applyBorder="1" applyAlignment="1">
      <alignment horizontal="center" vertical="top"/>
    </xf>
    <xf numFmtId="0" fontId="0" fillId="0" borderId="4" xfId="0" applyNumberForma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Border="1"/>
    <xf numFmtId="164" fontId="4" fillId="0" borderId="0" xfId="0" applyNumberFormat="1" applyFont="1" applyBorder="1" applyAlignment="1">
      <alignment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top" wrapText="1"/>
    </xf>
    <xf numFmtId="49" fontId="10" fillId="0" borderId="6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49" fontId="11" fillId="0" borderId="5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0" fontId="2" fillId="0" borderId="0" xfId="0" applyFont="1" applyBorder="1" applyAlignment="1"/>
    <xf numFmtId="0" fontId="2" fillId="0" borderId="6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5" fillId="0" borderId="0" xfId="0" applyFont="1" applyBorder="1" applyAlignment="1"/>
    <xf numFmtId="4" fontId="13" fillId="0" borderId="6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top" wrapText="1"/>
    </xf>
    <xf numFmtId="0" fontId="16" fillId="0" borderId="0" xfId="0" applyFont="1" applyBorder="1" applyAlignment="1"/>
    <xf numFmtId="4" fontId="2" fillId="0" borderId="6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17" fillId="0" borderId="3" xfId="0" applyFont="1" applyBorder="1" applyAlignment="1">
      <alignment horizontal="left" vertical="center" wrapText="1" shrinkToFit="1"/>
    </xf>
    <xf numFmtId="0" fontId="17" fillId="0" borderId="4" xfId="0" applyFont="1" applyBorder="1" applyAlignment="1">
      <alignment horizontal="left" vertical="center" wrapText="1" shrinkToFit="1"/>
    </xf>
    <xf numFmtId="0" fontId="17" fillId="0" borderId="5" xfId="0" applyFont="1" applyBorder="1" applyAlignment="1">
      <alignment horizontal="left" vertical="center" wrapText="1" shrinkToFi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19" fillId="0" borderId="6" xfId="0" applyNumberFormat="1" applyFont="1" applyBorder="1" applyAlignment="1">
      <alignment horizontal="center" vertical="center" wrapText="1"/>
    </xf>
    <xf numFmtId="0" fontId="19" fillId="0" borderId="5" xfId="0" applyNumberFormat="1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4" fontId="17" fillId="0" borderId="6" xfId="0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0" fontId="17" fillId="0" borderId="5" xfId="0" applyNumberFormat="1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3" fontId="17" fillId="0" borderId="4" xfId="0" applyNumberFormat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left" vertical="center" wrapText="1"/>
    </xf>
    <xf numFmtId="0" fontId="17" fillId="0" borderId="4" xfId="0" applyNumberFormat="1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1" fillId="0" borderId="0" xfId="0" applyFont="1"/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top" wrapText="1"/>
    </xf>
    <xf numFmtId="0" fontId="2" fillId="0" borderId="2" xfId="0" quotePrefix="1" applyFont="1" applyBorder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quotePrefix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2" fillId="0" borderId="2" xfId="0" quotePrefix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4" fillId="0" borderId="2" xfId="0" quotePrefix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0" fillId="0" borderId="0" xfId="0" applyFont="1"/>
    <xf numFmtId="0" fontId="2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5" fillId="0" borderId="0" xfId="0" applyFont="1" applyAlignment="1">
      <alignment vertical="center" wrapText="1"/>
    </xf>
  </cellXfs>
  <cellStyles count="1">
    <cellStyle name="Звичайний" xfId="0" builtinId="0"/>
  </cellStyles>
  <dxfs count="10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55"/>
  <sheetViews>
    <sheetView tabSelected="1" topLeftCell="A2" zoomScaleNormal="100" workbookViewId="0">
      <selection activeCell="AX105" sqref="AX105:BB113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8" width="2.85546875" style="1" customWidth="1"/>
    <col min="9" max="9" width="21.7109375" style="1" customWidth="1"/>
    <col min="10" max="22" width="2.85546875" style="1" customWidth="1"/>
    <col min="23" max="23" width="2" style="1" customWidth="1"/>
    <col min="24" max="24" width="2.85546875" style="1" hidden="1" customWidth="1"/>
    <col min="25" max="54" width="2.85546875" style="1" customWidth="1"/>
    <col min="55" max="55" width="3.5703125" style="1" customWidth="1"/>
    <col min="56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208" t="s">
        <v>189</v>
      </c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</row>
    <row r="3" spans="1:64" ht="9" customHeight="1" x14ac:dyDescent="0.2"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</row>
    <row r="4" spans="1:64" ht="15.75" customHeight="1" x14ac:dyDescent="0.2"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</row>
    <row r="5" spans="1:64" ht="15.75" customHeight="1" x14ac:dyDescent="0.2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</row>
    <row r="6" spans="1:64" ht="15.75" customHeight="1" x14ac:dyDescent="0.2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</row>
    <row r="7" spans="1:64" ht="9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207"/>
      <c r="AZ7" s="207"/>
      <c r="BA7" s="207"/>
      <c r="BB7" s="207"/>
      <c r="BC7" s="207"/>
      <c r="BD7" s="207"/>
      <c r="BE7" s="207"/>
      <c r="BF7" s="207"/>
      <c r="BG7" s="207"/>
      <c r="BH7" s="207"/>
      <c r="BI7" s="207"/>
      <c r="BJ7" s="207"/>
      <c r="BK7" s="207"/>
      <c r="BL7" s="207"/>
    </row>
    <row r="8" spans="1:64" ht="9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</row>
    <row r="9" spans="1:64" ht="8.2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  <c r="BI9" s="207"/>
      <c r="BJ9" s="207"/>
      <c r="BK9" s="207"/>
      <c r="BL9" s="207"/>
    </row>
    <row r="10" spans="1:64" ht="15.75" x14ac:dyDescent="0.2">
      <c r="A10" s="206" t="s">
        <v>188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</row>
    <row r="11" spans="1:64" ht="15.75" customHeight="1" x14ac:dyDescent="0.2">
      <c r="A11" s="206" t="s">
        <v>187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</row>
    <row r="12" spans="1:64" ht="15.75" customHeight="1" x14ac:dyDescent="0.2">
      <c r="A12" s="206" t="s">
        <v>186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</row>
    <row r="13" spans="1:64" ht="6" customHeight="1" x14ac:dyDescent="0.2">
      <c r="A13" s="205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</row>
    <row r="14" spans="1:64" ht="27.95" customHeight="1" x14ac:dyDescent="0.2">
      <c r="A14" s="189" t="s">
        <v>185</v>
      </c>
      <c r="B14" s="196" t="s">
        <v>184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200"/>
      <c r="N14" s="199" t="s">
        <v>183</v>
      </c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7"/>
      <c r="AU14" s="196" t="s">
        <v>178</v>
      </c>
      <c r="AV14" s="195"/>
      <c r="AW14" s="195"/>
      <c r="AX14" s="195"/>
      <c r="AY14" s="195"/>
      <c r="AZ14" s="195"/>
      <c r="BA14" s="195"/>
      <c r="BB14" s="195"/>
      <c r="BC14" s="204"/>
      <c r="BD14" s="204"/>
      <c r="BE14" s="204"/>
      <c r="BF14" s="204"/>
      <c r="BG14" s="204"/>
      <c r="BH14" s="204"/>
      <c r="BI14" s="204"/>
      <c r="BJ14" s="204"/>
      <c r="BK14" s="204"/>
      <c r="BL14" s="204"/>
    </row>
    <row r="15" spans="1:64" ht="21.75" customHeight="1" x14ac:dyDescent="0.2">
      <c r="A15" s="191"/>
      <c r="B15" s="179" t="s">
        <v>169</v>
      </c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91"/>
      <c r="N15" s="192" t="s">
        <v>182</v>
      </c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1"/>
      <c r="AU15" s="179" t="s">
        <v>176</v>
      </c>
      <c r="AV15" s="179"/>
      <c r="AW15" s="179"/>
      <c r="AX15" s="179"/>
      <c r="AY15" s="179"/>
      <c r="AZ15" s="179"/>
      <c r="BA15" s="179"/>
      <c r="BB15" s="179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</row>
    <row r="16" spans="1:64" ht="6" customHeight="1" x14ac:dyDescent="0.2">
      <c r="A16"/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/>
      <c r="BD16"/>
      <c r="BE16" s="202"/>
      <c r="BF16" s="202"/>
      <c r="BG16" s="202"/>
      <c r="BH16" s="202"/>
      <c r="BI16" s="202"/>
      <c r="BJ16" s="202"/>
      <c r="BK16" s="202"/>
      <c r="BL16" s="202"/>
    </row>
    <row r="17" spans="1:79" ht="27.95" customHeight="1" x14ac:dyDescent="0.2">
      <c r="A17" s="201" t="s">
        <v>181</v>
      </c>
      <c r="B17" s="196" t="s">
        <v>180</v>
      </c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200"/>
      <c r="N17" s="199" t="s">
        <v>179</v>
      </c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7"/>
      <c r="AU17" s="196" t="s">
        <v>178</v>
      </c>
      <c r="AV17" s="195"/>
      <c r="AW17" s="195"/>
      <c r="AX17" s="195"/>
      <c r="AY17" s="195"/>
      <c r="AZ17" s="195"/>
      <c r="BA17" s="195"/>
      <c r="BB17" s="195"/>
      <c r="BC17" s="185"/>
      <c r="BD17" s="185"/>
      <c r="BE17" s="185"/>
      <c r="BF17" s="185"/>
      <c r="BG17" s="185"/>
      <c r="BH17" s="185"/>
      <c r="BI17" s="185"/>
      <c r="BJ17" s="185"/>
      <c r="BK17" s="185"/>
      <c r="BL17" s="194"/>
    </row>
    <row r="18" spans="1:79" ht="23.25" customHeight="1" x14ac:dyDescent="0.2">
      <c r="A18" s="193"/>
      <c r="B18" s="179" t="s">
        <v>169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91"/>
      <c r="N18" s="192" t="s">
        <v>177</v>
      </c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1"/>
      <c r="AU18" s="179" t="s">
        <v>176</v>
      </c>
      <c r="AV18" s="179"/>
      <c r="AW18" s="179"/>
      <c r="AX18" s="179"/>
      <c r="AY18" s="179"/>
      <c r="AZ18" s="179"/>
      <c r="BA18" s="179"/>
      <c r="BB18" s="179"/>
      <c r="BC18" s="180"/>
      <c r="BD18" s="180"/>
      <c r="BE18" s="180"/>
      <c r="BF18" s="180"/>
      <c r="BG18" s="180"/>
      <c r="BH18" s="180"/>
      <c r="BI18" s="180"/>
      <c r="BJ18" s="180"/>
      <c r="BK18" s="190"/>
      <c r="BL18" s="180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89" t="s">
        <v>175</v>
      </c>
      <c r="B20" s="187" t="s">
        <v>174</v>
      </c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/>
      <c r="N20" s="187" t="s">
        <v>173</v>
      </c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5"/>
      <c r="AA20" s="187" t="s">
        <v>172</v>
      </c>
      <c r="AB20" s="188"/>
      <c r="AC20" s="188"/>
      <c r="AD20" s="188"/>
      <c r="AE20" s="188"/>
      <c r="AF20" s="188"/>
      <c r="AG20" s="188"/>
      <c r="AH20" s="188"/>
      <c r="AI20" s="188"/>
      <c r="AJ20" s="185"/>
      <c r="AK20" s="187" t="s">
        <v>171</v>
      </c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5"/>
      <c r="BE20" s="184" t="s">
        <v>170</v>
      </c>
      <c r="BF20" s="183"/>
      <c r="BG20" s="183"/>
      <c r="BH20" s="183"/>
      <c r="BI20" s="183"/>
      <c r="BJ20" s="183"/>
      <c r="BK20" s="183"/>
      <c r="BL20" s="183"/>
    </row>
    <row r="21" spans="1:79" ht="23.25" customHeight="1" x14ac:dyDescent="0.2">
      <c r="A21"/>
      <c r="B21" s="179" t="s">
        <v>169</v>
      </c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/>
      <c r="N21" s="179" t="s">
        <v>168</v>
      </c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80"/>
      <c r="AA21" s="182" t="s">
        <v>167</v>
      </c>
      <c r="AB21" s="182"/>
      <c r="AC21" s="182"/>
      <c r="AD21" s="182"/>
      <c r="AE21" s="182"/>
      <c r="AF21" s="182"/>
      <c r="AG21" s="182"/>
      <c r="AH21" s="182"/>
      <c r="AI21" s="182"/>
      <c r="AJ21" s="180"/>
      <c r="AK21" s="181" t="s">
        <v>166</v>
      </c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1"/>
      <c r="BA21" s="181"/>
      <c r="BB21" s="181"/>
      <c r="BC21" s="181"/>
      <c r="BD21" s="180"/>
      <c r="BE21" s="179" t="s">
        <v>165</v>
      </c>
      <c r="BF21" s="179"/>
      <c r="BG21" s="179"/>
      <c r="BH21" s="179"/>
      <c r="BI21" s="179"/>
      <c r="BJ21" s="179"/>
      <c r="BK21" s="179"/>
      <c r="BL21" s="179"/>
    </row>
    <row r="22" spans="1:79" ht="6.75" customHeight="1" x14ac:dyDescent="0.2"/>
    <row r="23" spans="1:79" ht="15.75" customHeight="1" x14ac:dyDescent="0.2">
      <c r="A23" s="15" t="s">
        <v>164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</row>
    <row r="24" spans="1:79" ht="27.75" customHeight="1" x14ac:dyDescent="0.2">
      <c r="A24" s="124" t="s">
        <v>44</v>
      </c>
      <c r="B24" s="124"/>
      <c r="C24" s="124"/>
      <c r="D24" s="124"/>
      <c r="E24" s="124"/>
      <c r="F24" s="124"/>
      <c r="G24" s="122" t="s">
        <v>163</v>
      </c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5"/>
    </row>
    <row r="25" spans="1:79" ht="21" customHeight="1" x14ac:dyDescent="0.2">
      <c r="A25" s="82">
        <v>1</v>
      </c>
      <c r="B25" s="82"/>
      <c r="C25" s="82"/>
      <c r="D25" s="82"/>
      <c r="E25" s="82"/>
      <c r="F25" s="82"/>
      <c r="G25" s="122" t="s">
        <v>162</v>
      </c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5"/>
      <c r="CA25" s="1" t="s">
        <v>160</v>
      </c>
    </row>
    <row r="26" spans="1:79" ht="21" customHeight="1" x14ac:dyDescent="0.2">
      <c r="A26" s="82">
        <v>2</v>
      </c>
      <c r="B26" s="82"/>
      <c r="C26" s="82"/>
      <c r="D26" s="82"/>
      <c r="E26" s="82"/>
      <c r="F26" s="82"/>
      <c r="G26" s="122" t="s">
        <v>161</v>
      </c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5"/>
      <c r="CA26" s="1" t="s">
        <v>160</v>
      </c>
    </row>
    <row r="27" spans="1:79" ht="15.75" customHeight="1" x14ac:dyDescent="0.2">
      <c r="A27" s="82">
        <v>3</v>
      </c>
      <c r="B27" s="82"/>
      <c r="C27" s="82"/>
      <c r="D27" s="82"/>
      <c r="E27" s="82"/>
      <c r="F27" s="82"/>
      <c r="G27" s="62" t="s">
        <v>159</v>
      </c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0"/>
      <c r="CA27" s="1" t="s">
        <v>158</v>
      </c>
    </row>
    <row r="28" spans="1:79" ht="12.75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</row>
    <row r="29" spans="1:79" ht="15.95" customHeight="1" x14ac:dyDescent="0.2">
      <c r="A29" s="15" t="s">
        <v>157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</row>
    <row r="30" spans="1:79" ht="30" customHeight="1" x14ac:dyDescent="0.2">
      <c r="A30" s="178" t="s">
        <v>156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  <c r="BG30" s="177"/>
      <c r="BH30" s="177"/>
      <c r="BI30" s="177"/>
      <c r="BJ30" s="177"/>
      <c r="BK30" s="177"/>
      <c r="BL30" s="177"/>
    </row>
    <row r="31" spans="1:79" ht="12.75" customHeight="1" x14ac:dyDescent="0.2">
      <c r="A31" s="153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176"/>
      <c r="BD31" s="176"/>
      <c r="BE31" s="176"/>
      <c r="BF31" s="176"/>
      <c r="BG31" s="176"/>
      <c r="BH31" s="176"/>
      <c r="BI31" s="176"/>
      <c r="BJ31" s="176"/>
      <c r="BK31" s="176"/>
      <c r="BL31" s="176"/>
    </row>
    <row r="32" spans="1:79" ht="15.75" customHeight="1" x14ac:dyDescent="0.2">
      <c r="A32" s="15" t="s">
        <v>155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</row>
    <row r="33" spans="1:79" ht="27.75" customHeight="1" x14ac:dyDescent="0.2">
      <c r="A33" s="124" t="s">
        <v>44</v>
      </c>
      <c r="B33" s="124"/>
      <c r="C33" s="124"/>
      <c r="D33" s="124"/>
      <c r="E33" s="124"/>
      <c r="F33" s="124"/>
      <c r="G33" s="122" t="s">
        <v>154</v>
      </c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5"/>
    </row>
    <row r="34" spans="1:79" ht="15.6" customHeight="1" x14ac:dyDescent="0.2">
      <c r="A34" s="124">
        <v>1</v>
      </c>
      <c r="B34" s="124"/>
      <c r="C34" s="124"/>
      <c r="D34" s="124"/>
      <c r="E34" s="124"/>
      <c r="F34" s="124"/>
      <c r="G34" s="122" t="s">
        <v>153</v>
      </c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5"/>
      <c r="CA34" s="1" t="s">
        <v>152</v>
      </c>
    </row>
    <row r="35" spans="1:79" ht="15" customHeight="1" x14ac:dyDescent="0.2">
      <c r="A35" s="124">
        <v>2</v>
      </c>
      <c r="B35" s="124"/>
      <c r="C35" s="124"/>
      <c r="D35" s="124"/>
      <c r="E35" s="124"/>
      <c r="F35" s="124"/>
      <c r="G35" s="62" t="s">
        <v>151</v>
      </c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8"/>
      <c r="CA35" s="1" t="s">
        <v>150</v>
      </c>
    </row>
    <row r="36" spans="1:79" ht="23.45" customHeight="1" x14ac:dyDescent="0.2">
      <c r="A36" s="124">
        <v>3</v>
      </c>
      <c r="B36" s="124"/>
      <c r="C36" s="124"/>
      <c r="D36" s="124"/>
      <c r="E36" s="124"/>
      <c r="F36" s="124"/>
      <c r="G36" s="62" t="s">
        <v>149</v>
      </c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8"/>
    </row>
    <row r="38" spans="1:79" ht="15.75" customHeight="1" x14ac:dyDescent="0.2">
      <c r="A38" s="15" t="s">
        <v>148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</row>
    <row r="39" spans="1:79" ht="15.75" customHeight="1" x14ac:dyDescent="0.2">
      <c r="A39" s="15" t="s">
        <v>147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</row>
    <row r="40" spans="1:79" ht="15" customHeight="1" x14ac:dyDescent="0.2">
      <c r="A40" s="144" t="s">
        <v>131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44"/>
      <c r="BJ40" s="144"/>
      <c r="BK40" s="144"/>
      <c r="BL40" s="144"/>
      <c r="BM40" s="144"/>
      <c r="BN40" s="144"/>
      <c r="BO40" s="144"/>
      <c r="BP40" s="144"/>
      <c r="BQ40" s="144"/>
    </row>
    <row r="41" spans="1:79" s="171" customFormat="1" ht="31.5" customHeight="1" x14ac:dyDescent="0.2">
      <c r="A41" s="82" t="s">
        <v>44</v>
      </c>
      <c r="B41" s="82"/>
      <c r="C41" s="82" t="s">
        <v>146</v>
      </c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 t="s">
        <v>117</v>
      </c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 t="s">
        <v>129</v>
      </c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 t="s">
        <v>115</v>
      </c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</row>
    <row r="42" spans="1:79" s="171" customFormat="1" ht="21" customHeight="1" x14ac:dyDescent="0.2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 t="s">
        <v>114</v>
      </c>
      <c r="AB42" s="82"/>
      <c r="AC42" s="82"/>
      <c r="AD42" s="82"/>
      <c r="AE42" s="82"/>
      <c r="AF42" s="82" t="s">
        <v>113</v>
      </c>
      <c r="AG42" s="82"/>
      <c r="AH42" s="82"/>
      <c r="AI42" s="82"/>
      <c r="AJ42" s="82"/>
      <c r="AK42" s="82" t="s">
        <v>112</v>
      </c>
      <c r="AL42" s="82"/>
      <c r="AM42" s="82"/>
      <c r="AN42" s="82"/>
      <c r="AO42" s="82"/>
      <c r="AP42" s="82" t="s">
        <v>114</v>
      </c>
      <c r="AQ42" s="82"/>
      <c r="AR42" s="82"/>
      <c r="AS42" s="82"/>
      <c r="AT42" s="82"/>
      <c r="AU42" s="82" t="s">
        <v>113</v>
      </c>
      <c r="AV42" s="82"/>
      <c r="AW42" s="82"/>
      <c r="AX42" s="82"/>
      <c r="AY42" s="82"/>
      <c r="AZ42" s="82" t="s">
        <v>112</v>
      </c>
      <c r="BA42" s="82"/>
      <c r="BB42" s="82"/>
      <c r="BC42" s="82"/>
      <c r="BD42" s="82" t="s">
        <v>114</v>
      </c>
      <c r="BE42" s="82"/>
      <c r="BF42" s="82"/>
      <c r="BG42" s="82"/>
      <c r="BH42" s="82"/>
      <c r="BI42" s="82" t="s">
        <v>113</v>
      </c>
      <c r="BJ42" s="82"/>
      <c r="BK42" s="82"/>
      <c r="BL42" s="82"/>
      <c r="BM42" s="82"/>
      <c r="BN42" s="82" t="s">
        <v>145</v>
      </c>
      <c r="BO42" s="82"/>
      <c r="BP42" s="82"/>
      <c r="BQ42" s="82"/>
    </row>
    <row r="43" spans="1:79" s="171" customFormat="1" ht="15.95" customHeight="1" x14ac:dyDescent="0.2">
      <c r="A43" s="172">
        <v>1</v>
      </c>
      <c r="B43" s="172"/>
      <c r="C43" s="172">
        <v>2</v>
      </c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5">
        <v>3</v>
      </c>
      <c r="AB43" s="174"/>
      <c r="AC43" s="174"/>
      <c r="AD43" s="174"/>
      <c r="AE43" s="173"/>
      <c r="AF43" s="175">
        <v>4</v>
      </c>
      <c r="AG43" s="174"/>
      <c r="AH43" s="174"/>
      <c r="AI43" s="174"/>
      <c r="AJ43" s="173"/>
      <c r="AK43" s="175">
        <v>5</v>
      </c>
      <c r="AL43" s="174"/>
      <c r="AM43" s="174"/>
      <c r="AN43" s="174"/>
      <c r="AO43" s="173"/>
      <c r="AP43" s="175">
        <v>6</v>
      </c>
      <c r="AQ43" s="174"/>
      <c r="AR43" s="174"/>
      <c r="AS43" s="174"/>
      <c r="AT43" s="173"/>
      <c r="AU43" s="175">
        <v>7</v>
      </c>
      <c r="AV43" s="174"/>
      <c r="AW43" s="174"/>
      <c r="AX43" s="174"/>
      <c r="AY43" s="173"/>
      <c r="AZ43" s="175">
        <v>8</v>
      </c>
      <c r="BA43" s="174"/>
      <c r="BB43" s="174"/>
      <c r="BC43" s="173"/>
      <c r="BD43" s="175">
        <v>9</v>
      </c>
      <c r="BE43" s="174"/>
      <c r="BF43" s="174"/>
      <c r="BG43" s="174"/>
      <c r="BH43" s="173"/>
      <c r="BI43" s="172">
        <v>10</v>
      </c>
      <c r="BJ43" s="172"/>
      <c r="BK43" s="172"/>
      <c r="BL43" s="172"/>
      <c r="BM43" s="172"/>
      <c r="BN43" s="172">
        <v>11</v>
      </c>
      <c r="BO43" s="172"/>
      <c r="BP43" s="172"/>
      <c r="BQ43" s="172"/>
    </row>
    <row r="44" spans="1:79" ht="15.75" hidden="1" customHeight="1" x14ac:dyDescent="0.2">
      <c r="A44" s="124" t="s">
        <v>128</v>
      </c>
      <c r="B44" s="124"/>
      <c r="C44" s="129" t="s">
        <v>39</v>
      </c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8"/>
      <c r="AA44" s="121" t="s">
        <v>110</v>
      </c>
      <c r="AB44" s="121"/>
      <c r="AC44" s="121"/>
      <c r="AD44" s="121"/>
      <c r="AE44" s="121"/>
      <c r="AF44" s="121" t="s">
        <v>127</v>
      </c>
      <c r="AG44" s="121"/>
      <c r="AH44" s="121"/>
      <c r="AI44" s="121"/>
      <c r="AJ44" s="121"/>
      <c r="AK44" s="49" t="s">
        <v>103</v>
      </c>
      <c r="AL44" s="49"/>
      <c r="AM44" s="49"/>
      <c r="AN44" s="49"/>
      <c r="AO44" s="49"/>
      <c r="AP44" s="121" t="s">
        <v>106</v>
      </c>
      <c r="AQ44" s="121"/>
      <c r="AR44" s="121"/>
      <c r="AS44" s="121"/>
      <c r="AT44" s="121"/>
      <c r="AU44" s="121" t="s">
        <v>126</v>
      </c>
      <c r="AV44" s="121"/>
      <c r="AW44" s="121"/>
      <c r="AX44" s="121"/>
      <c r="AY44" s="121"/>
      <c r="AZ44" s="49" t="s">
        <v>103</v>
      </c>
      <c r="BA44" s="49"/>
      <c r="BB44" s="49"/>
      <c r="BC44" s="49"/>
      <c r="BD44" s="59" t="s">
        <v>144</v>
      </c>
      <c r="BE44" s="59"/>
      <c r="BF44" s="59"/>
      <c r="BG44" s="59"/>
      <c r="BH44" s="59"/>
      <c r="BI44" s="59" t="s">
        <v>144</v>
      </c>
      <c r="BJ44" s="59"/>
      <c r="BK44" s="59"/>
      <c r="BL44" s="59"/>
      <c r="BM44" s="59"/>
      <c r="BN44" s="141" t="s">
        <v>103</v>
      </c>
      <c r="BO44" s="141"/>
      <c r="BP44" s="141"/>
      <c r="BQ44" s="141"/>
      <c r="CA44" s="1" t="s">
        <v>143</v>
      </c>
    </row>
    <row r="45" spans="1:79" ht="27" hidden="1" customHeight="1" x14ac:dyDescent="0.2">
      <c r="A45" s="160">
        <v>1</v>
      </c>
      <c r="B45" s="160"/>
      <c r="C45" s="159" t="s">
        <v>142</v>
      </c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8"/>
      <c r="AA45" s="158">
        <v>150000</v>
      </c>
      <c r="AB45" s="158"/>
      <c r="AC45" s="158"/>
      <c r="AD45" s="158"/>
      <c r="AE45" s="158"/>
      <c r="AF45" s="158">
        <v>0</v>
      </c>
      <c r="AG45" s="158"/>
      <c r="AH45" s="158"/>
      <c r="AI45" s="158"/>
      <c r="AJ45" s="158"/>
      <c r="AK45" s="158">
        <f>AA45+AF45</f>
        <v>150000</v>
      </c>
      <c r="AL45" s="158"/>
      <c r="AM45" s="158"/>
      <c r="AN45" s="158"/>
      <c r="AO45" s="158"/>
      <c r="AP45" s="158">
        <v>203800</v>
      </c>
      <c r="AQ45" s="158"/>
      <c r="AR45" s="158"/>
      <c r="AS45" s="158"/>
      <c r="AT45" s="158"/>
      <c r="AU45" s="158">
        <v>0</v>
      </c>
      <c r="AV45" s="158"/>
      <c r="AW45" s="158"/>
      <c r="AX45" s="158"/>
      <c r="AY45" s="158"/>
      <c r="AZ45" s="158">
        <f>AP45+AU45</f>
        <v>203800</v>
      </c>
      <c r="BA45" s="158"/>
      <c r="BB45" s="158"/>
      <c r="BC45" s="158"/>
      <c r="BD45" s="158">
        <f>AP45-AA45</f>
        <v>53800</v>
      </c>
      <c r="BE45" s="158"/>
      <c r="BF45" s="158"/>
      <c r="BG45" s="158"/>
      <c r="BH45" s="158"/>
      <c r="BI45" s="158">
        <f>AU45-AF45</f>
        <v>0</v>
      </c>
      <c r="BJ45" s="158"/>
      <c r="BK45" s="158"/>
      <c r="BL45" s="158"/>
      <c r="BM45" s="158"/>
      <c r="BN45" s="158">
        <f>BD45+BI45</f>
        <v>53800</v>
      </c>
      <c r="BO45" s="158"/>
      <c r="BP45" s="158"/>
      <c r="BQ45" s="158"/>
      <c r="CA45" s="1" t="s">
        <v>141</v>
      </c>
    </row>
    <row r="46" spans="1:79" ht="23.1" customHeight="1" x14ac:dyDescent="0.2">
      <c r="A46" s="160">
        <v>1</v>
      </c>
      <c r="B46" s="160"/>
      <c r="C46" s="159" t="s">
        <v>140</v>
      </c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8"/>
      <c r="AA46" s="157">
        <v>1057889</v>
      </c>
      <c r="AB46" s="157"/>
      <c r="AC46" s="157"/>
      <c r="AD46" s="157"/>
      <c r="AE46" s="157"/>
      <c r="AF46" s="158">
        <v>0</v>
      </c>
      <c r="AG46" s="158"/>
      <c r="AH46" s="158"/>
      <c r="AI46" s="158"/>
      <c r="AJ46" s="158"/>
      <c r="AK46" s="157">
        <f>AA46</f>
        <v>1057889</v>
      </c>
      <c r="AL46" s="157"/>
      <c r="AM46" s="157"/>
      <c r="AN46" s="157"/>
      <c r="AO46" s="157"/>
      <c r="AP46" s="157">
        <v>1050162.8799999999</v>
      </c>
      <c r="AQ46" s="157"/>
      <c r="AR46" s="157"/>
      <c r="AS46" s="157"/>
      <c r="AT46" s="157"/>
      <c r="AU46" s="158">
        <v>0</v>
      </c>
      <c r="AV46" s="158"/>
      <c r="AW46" s="158"/>
      <c r="AX46" s="158"/>
      <c r="AY46" s="158"/>
      <c r="AZ46" s="157">
        <f>AP46+AU46</f>
        <v>1050162.8799999999</v>
      </c>
      <c r="BA46" s="157"/>
      <c r="BB46" s="157"/>
      <c r="BC46" s="157"/>
      <c r="BD46" s="157">
        <f>AP46-AA46</f>
        <v>-7726.1200000001118</v>
      </c>
      <c r="BE46" s="157"/>
      <c r="BF46" s="157"/>
      <c r="BG46" s="157"/>
      <c r="BH46" s="157"/>
      <c r="BI46" s="158">
        <v>0</v>
      </c>
      <c r="BJ46" s="158"/>
      <c r="BK46" s="158"/>
      <c r="BL46" s="158"/>
      <c r="BM46" s="158"/>
      <c r="BN46" s="157">
        <f>AZ46-AK46</f>
        <v>-7726.1200000001118</v>
      </c>
      <c r="BO46" s="157"/>
      <c r="BP46" s="157"/>
      <c r="BQ46" s="157"/>
    </row>
    <row r="47" spans="1:79" ht="33.950000000000003" customHeight="1" x14ac:dyDescent="0.2">
      <c r="A47" s="170">
        <v>2</v>
      </c>
      <c r="B47" s="169"/>
      <c r="C47" s="159" t="s">
        <v>139</v>
      </c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7"/>
      <c r="AA47" s="166">
        <v>160000</v>
      </c>
      <c r="AB47" s="165"/>
      <c r="AC47" s="165"/>
      <c r="AD47" s="165"/>
      <c r="AE47" s="164"/>
      <c r="AF47" s="163">
        <v>0</v>
      </c>
      <c r="AG47" s="162"/>
      <c r="AH47" s="162"/>
      <c r="AI47" s="162"/>
      <c r="AJ47" s="161"/>
      <c r="AK47" s="157">
        <f>AA47</f>
        <v>160000</v>
      </c>
      <c r="AL47" s="157"/>
      <c r="AM47" s="157"/>
      <c r="AN47" s="157"/>
      <c r="AO47" s="157"/>
      <c r="AP47" s="166">
        <v>160000</v>
      </c>
      <c r="AQ47" s="165"/>
      <c r="AR47" s="165"/>
      <c r="AS47" s="165"/>
      <c r="AT47" s="164"/>
      <c r="AU47" s="163">
        <v>0</v>
      </c>
      <c r="AV47" s="162"/>
      <c r="AW47" s="162"/>
      <c r="AX47" s="162"/>
      <c r="AY47" s="161"/>
      <c r="AZ47" s="157">
        <f>AP47</f>
        <v>160000</v>
      </c>
      <c r="BA47" s="157"/>
      <c r="BB47" s="157"/>
      <c r="BC47" s="157"/>
      <c r="BD47" s="158">
        <f>AP47-AA47</f>
        <v>0</v>
      </c>
      <c r="BE47" s="158"/>
      <c r="BF47" s="158"/>
      <c r="BG47" s="158"/>
      <c r="BH47" s="158"/>
      <c r="BI47" s="158">
        <v>0</v>
      </c>
      <c r="BJ47" s="158"/>
      <c r="BK47" s="158"/>
      <c r="BL47" s="158"/>
      <c r="BM47" s="158"/>
      <c r="BN47" s="158">
        <f>AZ47-AK47</f>
        <v>0</v>
      </c>
      <c r="BO47" s="158"/>
      <c r="BP47" s="158"/>
      <c r="BQ47" s="158"/>
    </row>
    <row r="48" spans="1:79" ht="20.100000000000001" customHeight="1" x14ac:dyDescent="0.2">
      <c r="A48" s="160">
        <v>3</v>
      </c>
      <c r="B48" s="160"/>
      <c r="C48" s="159" t="s">
        <v>138</v>
      </c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8"/>
      <c r="AA48" s="157">
        <v>2224487</v>
      </c>
      <c r="AB48" s="157"/>
      <c r="AC48" s="157"/>
      <c r="AD48" s="157"/>
      <c r="AE48" s="157"/>
      <c r="AF48" s="157">
        <v>54500</v>
      </c>
      <c r="AG48" s="157"/>
      <c r="AH48" s="157"/>
      <c r="AI48" s="157"/>
      <c r="AJ48" s="157"/>
      <c r="AK48" s="157">
        <f>AA48+AF48</f>
        <v>2278987</v>
      </c>
      <c r="AL48" s="157"/>
      <c r="AM48" s="157"/>
      <c r="AN48" s="157"/>
      <c r="AO48" s="157"/>
      <c r="AP48" s="157">
        <v>2147166.77</v>
      </c>
      <c r="AQ48" s="157"/>
      <c r="AR48" s="157"/>
      <c r="AS48" s="157"/>
      <c r="AT48" s="157"/>
      <c r="AU48" s="157">
        <v>70080</v>
      </c>
      <c r="AV48" s="157"/>
      <c r="AW48" s="157"/>
      <c r="AX48" s="157"/>
      <c r="AY48" s="157"/>
      <c r="AZ48" s="157">
        <f>AP48+AU48</f>
        <v>2217246.77</v>
      </c>
      <c r="BA48" s="157"/>
      <c r="BB48" s="157"/>
      <c r="BC48" s="157"/>
      <c r="BD48" s="157">
        <f>AP48-AA48</f>
        <v>-77320.229999999981</v>
      </c>
      <c r="BE48" s="157"/>
      <c r="BF48" s="157"/>
      <c r="BG48" s="157"/>
      <c r="BH48" s="157"/>
      <c r="BI48" s="157">
        <f>AU48-AF48</f>
        <v>15580</v>
      </c>
      <c r="BJ48" s="157"/>
      <c r="BK48" s="157"/>
      <c r="BL48" s="157"/>
      <c r="BM48" s="157"/>
      <c r="BN48" s="157">
        <f>AZ48-AK48</f>
        <v>-61740.229999999981</v>
      </c>
      <c r="BO48" s="157"/>
      <c r="BP48" s="157"/>
      <c r="BQ48" s="157"/>
    </row>
    <row r="49" spans="1:79" ht="21" customHeight="1" x14ac:dyDescent="0.2">
      <c r="A49" s="160">
        <v>4</v>
      </c>
      <c r="B49" s="160"/>
      <c r="C49" s="159" t="s">
        <v>137</v>
      </c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8"/>
      <c r="AA49" s="157">
        <v>4188110</v>
      </c>
      <c r="AB49" s="157"/>
      <c r="AC49" s="157"/>
      <c r="AD49" s="157"/>
      <c r="AE49" s="157"/>
      <c r="AF49" s="158">
        <v>0</v>
      </c>
      <c r="AG49" s="158"/>
      <c r="AH49" s="158"/>
      <c r="AI49" s="158"/>
      <c r="AJ49" s="158"/>
      <c r="AK49" s="157">
        <f>AA49</f>
        <v>4188110</v>
      </c>
      <c r="AL49" s="157"/>
      <c r="AM49" s="157"/>
      <c r="AN49" s="157"/>
      <c r="AO49" s="157"/>
      <c r="AP49" s="157">
        <v>4188109.85</v>
      </c>
      <c r="AQ49" s="157"/>
      <c r="AR49" s="157"/>
      <c r="AS49" s="157"/>
      <c r="AT49" s="157"/>
      <c r="AU49" s="158">
        <v>0</v>
      </c>
      <c r="AV49" s="158"/>
      <c r="AW49" s="158"/>
      <c r="AX49" s="158"/>
      <c r="AY49" s="158"/>
      <c r="AZ49" s="157">
        <f>AP49</f>
        <v>4188109.85</v>
      </c>
      <c r="BA49" s="157"/>
      <c r="BB49" s="157"/>
      <c r="BC49" s="157"/>
      <c r="BD49" s="157">
        <f>AP49-AA49</f>
        <v>-0.14999999990686774</v>
      </c>
      <c r="BE49" s="157"/>
      <c r="BF49" s="157"/>
      <c r="BG49" s="157"/>
      <c r="BH49" s="157"/>
      <c r="BI49" s="158">
        <v>0</v>
      </c>
      <c r="BJ49" s="158"/>
      <c r="BK49" s="158"/>
      <c r="BL49" s="158"/>
      <c r="BM49" s="158"/>
      <c r="BN49" s="157">
        <f>BD49</f>
        <v>-0.14999999990686774</v>
      </c>
      <c r="BO49" s="157"/>
      <c r="BP49" s="157"/>
      <c r="BQ49" s="157"/>
    </row>
    <row r="50" spans="1:79" s="83" customFormat="1" ht="22.5" customHeight="1" x14ac:dyDescent="0.2">
      <c r="A50" s="156"/>
      <c r="B50" s="156"/>
      <c r="C50" s="155" t="s">
        <v>136</v>
      </c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1"/>
      <c r="AA50" s="154">
        <f>AA46+AA47+AA48+AA49</f>
        <v>7630486</v>
      </c>
      <c r="AB50" s="154"/>
      <c r="AC50" s="154"/>
      <c r="AD50" s="154"/>
      <c r="AE50" s="154"/>
      <c r="AF50" s="154">
        <f>AF46+AF47+AF48+AF49</f>
        <v>54500</v>
      </c>
      <c r="AG50" s="154"/>
      <c r="AH50" s="154"/>
      <c r="AI50" s="154"/>
      <c r="AJ50" s="154"/>
      <c r="AK50" s="117">
        <f>AA50+AF50</f>
        <v>7684986</v>
      </c>
      <c r="AL50" s="117"/>
      <c r="AM50" s="117"/>
      <c r="AN50" s="117"/>
      <c r="AO50" s="117"/>
      <c r="AP50" s="117">
        <f>AP46+AP47+AP48+AP49</f>
        <v>7545439.5</v>
      </c>
      <c r="AQ50" s="117"/>
      <c r="AR50" s="117"/>
      <c r="AS50" s="117"/>
      <c r="AT50" s="117"/>
      <c r="AU50" s="117">
        <f>AU46+AU47+AU48+AU49</f>
        <v>70080</v>
      </c>
      <c r="AV50" s="117"/>
      <c r="AW50" s="117"/>
      <c r="AX50" s="117"/>
      <c r="AY50" s="117"/>
      <c r="AZ50" s="154">
        <f>AP50+AU50</f>
        <v>7615519.5</v>
      </c>
      <c r="BA50" s="154"/>
      <c r="BB50" s="154"/>
      <c r="BC50" s="154"/>
      <c r="BD50" s="117">
        <f>BD46+BD47+BD48+BD49</f>
        <v>-85046.5</v>
      </c>
      <c r="BE50" s="117"/>
      <c r="BF50" s="117"/>
      <c r="BG50" s="117"/>
      <c r="BH50" s="117"/>
      <c r="BI50" s="86">
        <f>BI48</f>
        <v>15580</v>
      </c>
      <c r="BJ50" s="86"/>
      <c r="BK50" s="86"/>
      <c r="BL50" s="86"/>
      <c r="BM50" s="86"/>
      <c r="BN50" s="117">
        <f>BN46+BN47+BN48+BN49</f>
        <v>-69466.5</v>
      </c>
      <c r="BO50" s="117"/>
      <c r="BP50" s="117"/>
      <c r="BQ50" s="117"/>
    </row>
    <row r="52" spans="1:79" ht="29.25" customHeight="1" x14ac:dyDescent="0.2">
      <c r="A52" s="15" t="s">
        <v>135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</row>
    <row r="53" spans="1:79" ht="9.75" customHeight="1" x14ac:dyDescent="0.2">
      <c r="A53" s="153"/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53"/>
      <c r="BQ53" s="153"/>
    </row>
    <row r="54" spans="1:79" ht="15.75" customHeight="1" x14ac:dyDescent="0.2">
      <c r="A54" s="152" t="s">
        <v>44</v>
      </c>
      <c r="B54" s="152"/>
      <c r="C54" s="124" t="s">
        <v>134</v>
      </c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24"/>
      <c r="BQ54" s="124"/>
    </row>
    <row r="55" spans="1:79" x14ac:dyDescent="0.2">
      <c r="A55" s="151">
        <v>1</v>
      </c>
      <c r="B55" s="151"/>
      <c r="C55" s="150">
        <v>2</v>
      </c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  <c r="BI55" s="150"/>
      <c r="BJ55" s="150"/>
      <c r="BK55" s="150"/>
      <c r="BL55" s="150"/>
      <c r="BM55" s="150"/>
      <c r="BN55" s="150"/>
      <c r="BO55" s="150"/>
      <c r="BP55" s="150"/>
      <c r="BQ55" s="150"/>
    </row>
    <row r="56" spans="1:79" ht="93.6" customHeight="1" x14ac:dyDescent="0.2">
      <c r="A56" s="149">
        <v>1</v>
      </c>
      <c r="B56" s="148"/>
      <c r="C56" s="147" t="s">
        <v>32</v>
      </c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  <c r="BI56" s="146"/>
      <c r="BJ56" s="146"/>
      <c r="BK56" s="146"/>
      <c r="BL56" s="146"/>
      <c r="BM56" s="146"/>
      <c r="BN56" s="146"/>
      <c r="BO56" s="146"/>
      <c r="BP56" s="146"/>
      <c r="BQ56" s="145"/>
      <c r="CA56" s="1" t="s">
        <v>133</v>
      </c>
    </row>
    <row r="58" spans="1:79" ht="15.75" customHeight="1" x14ac:dyDescent="0.2">
      <c r="A58" s="15" t="s">
        <v>132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</row>
    <row r="59" spans="1:79" ht="15" customHeight="1" x14ac:dyDescent="0.2">
      <c r="A59" s="144" t="s">
        <v>131</v>
      </c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44"/>
      <c r="BB59" s="144"/>
      <c r="BC59" s="144"/>
      <c r="BD59" s="144"/>
      <c r="BE59" s="144"/>
      <c r="BF59" s="144"/>
      <c r="BG59" s="144"/>
      <c r="BH59" s="144"/>
      <c r="BI59" s="144"/>
      <c r="BJ59" s="144"/>
      <c r="BK59" s="144"/>
      <c r="BL59" s="144"/>
      <c r="BM59" s="144"/>
      <c r="BN59" s="144"/>
    </row>
    <row r="60" spans="1:79" ht="28.5" customHeight="1" x14ac:dyDescent="0.2">
      <c r="A60" s="73" t="s">
        <v>44</v>
      </c>
      <c r="B60" s="71"/>
      <c r="C60" s="124" t="s">
        <v>130</v>
      </c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 t="s">
        <v>117</v>
      </c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 t="s">
        <v>129</v>
      </c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 t="s">
        <v>115</v>
      </c>
      <c r="AZ60" s="124"/>
      <c r="BA60" s="124"/>
      <c r="BB60" s="124"/>
      <c r="BC60" s="124"/>
      <c r="BD60" s="124"/>
      <c r="BE60" s="124"/>
      <c r="BF60" s="124"/>
      <c r="BG60" s="124"/>
      <c r="BH60" s="124"/>
      <c r="BI60" s="124"/>
      <c r="BJ60" s="124"/>
      <c r="BK60" s="124"/>
      <c r="BL60" s="124"/>
      <c r="BM60" s="124"/>
      <c r="BN60" s="124"/>
      <c r="BO60" s="127"/>
      <c r="BP60" s="127"/>
      <c r="BQ60" s="127"/>
    </row>
    <row r="61" spans="1:79" ht="29.1" customHeight="1" x14ac:dyDescent="0.2">
      <c r="A61" s="131"/>
      <c r="B61" s="130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 t="s">
        <v>114</v>
      </c>
      <c r="T61" s="124"/>
      <c r="U61" s="124"/>
      <c r="V61" s="124"/>
      <c r="W61" s="124"/>
      <c r="X61" s="124" t="s">
        <v>113</v>
      </c>
      <c r="Y61" s="124"/>
      <c r="Z61" s="124"/>
      <c r="AA61" s="124"/>
      <c r="AB61" s="124"/>
      <c r="AC61" s="124" t="s">
        <v>112</v>
      </c>
      <c r="AD61" s="124"/>
      <c r="AE61" s="124"/>
      <c r="AF61" s="124"/>
      <c r="AG61" s="124"/>
      <c r="AH61" s="124"/>
      <c r="AI61" s="124" t="s">
        <v>114</v>
      </c>
      <c r="AJ61" s="124"/>
      <c r="AK61" s="124"/>
      <c r="AL61" s="124"/>
      <c r="AM61" s="124"/>
      <c r="AN61" s="124" t="s">
        <v>113</v>
      </c>
      <c r="AO61" s="124"/>
      <c r="AP61" s="124"/>
      <c r="AQ61" s="124"/>
      <c r="AR61" s="124"/>
      <c r="AS61" s="124" t="s">
        <v>112</v>
      </c>
      <c r="AT61" s="124"/>
      <c r="AU61" s="124"/>
      <c r="AV61" s="124"/>
      <c r="AW61" s="124"/>
      <c r="AX61" s="124"/>
      <c r="AY61" s="70" t="s">
        <v>114</v>
      </c>
      <c r="AZ61" s="129"/>
      <c r="BA61" s="129"/>
      <c r="BB61" s="129"/>
      <c r="BC61" s="128"/>
      <c r="BD61" s="70" t="s">
        <v>113</v>
      </c>
      <c r="BE61" s="129"/>
      <c r="BF61" s="129"/>
      <c r="BG61" s="129"/>
      <c r="BH61" s="128"/>
      <c r="BI61" s="124" t="s">
        <v>112</v>
      </c>
      <c r="BJ61" s="124"/>
      <c r="BK61" s="124"/>
      <c r="BL61" s="124"/>
      <c r="BM61" s="124"/>
      <c r="BN61" s="124"/>
      <c r="BO61" s="127"/>
      <c r="BP61" s="127"/>
      <c r="BQ61" s="127"/>
    </row>
    <row r="62" spans="1:79" ht="15.95" customHeight="1" x14ac:dyDescent="0.2">
      <c r="A62" s="124">
        <v>1</v>
      </c>
      <c r="B62" s="124"/>
      <c r="C62" s="124">
        <v>2</v>
      </c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>
        <v>3</v>
      </c>
      <c r="T62" s="124"/>
      <c r="U62" s="124"/>
      <c r="V62" s="124"/>
      <c r="W62" s="124"/>
      <c r="X62" s="124">
        <v>4</v>
      </c>
      <c r="Y62" s="124"/>
      <c r="Z62" s="124"/>
      <c r="AA62" s="124"/>
      <c r="AB62" s="124"/>
      <c r="AC62" s="124">
        <v>5</v>
      </c>
      <c r="AD62" s="124"/>
      <c r="AE62" s="124"/>
      <c r="AF62" s="124"/>
      <c r="AG62" s="124"/>
      <c r="AH62" s="124"/>
      <c r="AI62" s="124">
        <v>6</v>
      </c>
      <c r="AJ62" s="124"/>
      <c r="AK62" s="124"/>
      <c r="AL62" s="124"/>
      <c r="AM62" s="124"/>
      <c r="AN62" s="124">
        <v>7</v>
      </c>
      <c r="AO62" s="124"/>
      <c r="AP62" s="124"/>
      <c r="AQ62" s="124"/>
      <c r="AR62" s="124"/>
      <c r="AS62" s="124">
        <v>8</v>
      </c>
      <c r="AT62" s="124"/>
      <c r="AU62" s="124"/>
      <c r="AV62" s="124"/>
      <c r="AW62" s="124"/>
      <c r="AX62" s="124"/>
      <c r="AY62" s="124">
        <v>9</v>
      </c>
      <c r="AZ62" s="124"/>
      <c r="BA62" s="124"/>
      <c r="BB62" s="124"/>
      <c r="BC62" s="124"/>
      <c r="BD62" s="124">
        <v>10</v>
      </c>
      <c r="BE62" s="124"/>
      <c r="BF62" s="124"/>
      <c r="BG62" s="124"/>
      <c r="BH62" s="124"/>
      <c r="BI62" s="70">
        <v>11</v>
      </c>
      <c r="BJ62" s="129"/>
      <c r="BK62" s="129"/>
      <c r="BL62" s="129"/>
      <c r="BM62" s="129"/>
      <c r="BN62" s="128"/>
      <c r="BO62" s="119"/>
      <c r="BP62" s="119"/>
      <c r="BQ62" s="119"/>
    </row>
    <row r="63" spans="1:79" ht="18" hidden="1" customHeight="1" x14ac:dyDescent="0.2">
      <c r="A63" s="124" t="s">
        <v>128</v>
      </c>
      <c r="B63" s="124"/>
      <c r="C63" s="123" t="s">
        <v>39</v>
      </c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1" t="s">
        <v>110</v>
      </c>
      <c r="T63" s="121"/>
      <c r="U63" s="121"/>
      <c r="V63" s="121"/>
      <c r="W63" s="121"/>
      <c r="X63" s="121" t="s">
        <v>127</v>
      </c>
      <c r="Y63" s="121"/>
      <c r="Z63" s="121"/>
      <c r="AA63" s="121"/>
      <c r="AB63" s="121"/>
      <c r="AC63" s="49" t="s">
        <v>103</v>
      </c>
      <c r="AD63" s="141"/>
      <c r="AE63" s="141"/>
      <c r="AF63" s="141"/>
      <c r="AG63" s="141"/>
      <c r="AH63" s="141"/>
      <c r="AI63" s="121" t="s">
        <v>106</v>
      </c>
      <c r="AJ63" s="121"/>
      <c r="AK63" s="121"/>
      <c r="AL63" s="121"/>
      <c r="AM63" s="121"/>
      <c r="AN63" s="121" t="s">
        <v>126</v>
      </c>
      <c r="AO63" s="121"/>
      <c r="AP63" s="121"/>
      <c r="AQ63" s="121"/>
      <c r="AR63" s="121"/>
      <c r="AS63" s="49" t="s">
        <v>103</v>
      </c>
      <c r="AT63" s="141"/>
      <c r="AU63" s="141"/>
      <c r="AV63" s="141"/>
      <c r="AW63" s="141"/>
      <c r="AX63" s="141"/>
      <c r="AY63" s="66" t="s">
        <v>125</v>
      </c>
      <c r="AZ63" s="143"/>
      <c r="BA63" s="143"/>
      <c r="BB63" s="143"/>
      <c r="BC63" s="142"/>
      <c r="BD63" s="66" t="s">
        <v>125</v>
      </c>
      <c r="BE63" s="143"/>
      <c r="BF63" s="143"/>
      <c r="BG63" s="143"/>
      <c r="BH63" s="142"/>
      <c r="BI63" s="141" t="s">
        <v>103</v>
      </c>
      <c r="BJ63" s="141"/>
      <c r="BK63" s="141"/>
      <c r="BL63" s="141"/>
      <c r="BM63" s="141"/>
      <c r="BN63" s="141"/>
      <c r="BO63" s="140"/>
      <c r="BP63" s="140"/>
      <c r="BQ63" s="140"/>
      <c r="CA63" s="1" t="s">
        <v>124</v>
      </c>
    </row>
    <row r="64" spans="1:79" ht="60.95" customHeight="1" x14ac:dyDescent="0.2">
      <c r="A64" s="124">
        <v>1</v>
      </c>
      <c r="B64" s="124"/>
      <c r="C64" s="122" t="s">
        <v>123</v>
      </c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8"/>
      <c r="S64" s="115">
        <f>AA50</f>
        <v>7630486</v>
      </c>
      <c r="T64" s="115"/>
      <c r="U64" s="115"/>
      <c r="V64" s="115"/>
      <c r="W64" s="115"/>
      <c r="X64" s="115">
        <f>AF50</f>
        <v>54500</v>
      </c>
      <c r="Y64" s="115"/>
      <c r="Z64" s="115"/>
      <c r="AA64" s="115"/>
      <c r="AB64" s="115"/>
      <c r="AC64" s="115">
        <f>S64+X64</f>
        <v>7684986</v>
      </c>
      <c r="AD64" s="115"/>
      <c r="AE64" s="115"/>
      <c r="AF64" s="115"/>
      <c r="AG64" s="115"/>
      <c r="AH64" s="115"/>
      <c r="AI64" s="115">
        <f>AP50</f>
        <v>7545439.5</v>
      </c>
      <c r="AJ64" s="115"/>
      <c r="AK64" s="115"/>
      <c r="AL64" s="115"/>
      <c r="AM64" s="115"/>
      <c r="AN64" s="115">
        <f>AU50</f>
        <v>70080</v>
      </c>
      <c r="AO64" s="115"/>
      <c r="AP64" s="115"/>
      <c r="AQ64" s="115"/>
      <c r="AR64" s="115"/>
      <c r="AS64" s="115">
        <f>AI64+AN64</f>
        <v>7615519.5</v>
      </c>
      <c r="AT64" s="115"/>
      <c r="AU64" s="115"/>
      <c r="AV64" s="115"/>
      <c r="AW64" s="115"/>
      <c r="AX64" s="115"/>
      <c r="AY64" s="115">
        <f>AI64-S64</f>
        <v>-85046.5</v>
      </c>
      <c r="AZ64" s="115"/>
      <c r="BA64" s="115"/>
      <c r="BB64" s="115"/>
      <c r="BC64" s="115"/>
      <c r="BD64" s="137">
        <f>AN64-X64</f>
        <v>15580</v>
      </c>
      <c r="BE64" s="137"/>
      <c r="BF64" s="137"/>
      <c r="BG64" s="137"/>
      <c r="BH64" s="137"/>
      <c r="BI64" s="137">
        <f>AY64+BD64</f>
        <v>-69466.5</v>
      </c>
      <c r="BJ64" s="137"/>
      <c r="BK64" s="137"/>
      <c r="BL64" s="137"/>
      <c r="BM64" s="137"/>
      <c r="BN64" s="137"/>
      <c r="BO64" s="136"/>
      <c r="BP64" s="136"/>
      <c r="BQ64" s="136"/>
      <c r="CA64" s="1" t="s">
        <v>122</v>
      </c>
    </row>
    <row r="65" spans="1:79" s="83" customFormat="1" ht="15" hidden="1" customHeight="1" x14ac:dyDescent="0.2">
      <c r="A65" s="108"/>
      <c r="B65" s="108"/>
      <c r="C65" s="135" t="s">
        <v>121</v>
      </c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7"/>
      <c r="S65" s="117">
        <v>8080990</v>
      </c>
      <c r="T65" s="117"/>
      <c r="U65" s="117"/>
      <c r="V65" s="117"/>
      <c r="W65" s="117"/>
      <c r="X65" s="117">
        <v>0</v>
      </c>
      <c r="Y65" s="117"/>
      <c r="Z65" s="117"/>
      <c r="AA65" s="117"/>
      <c r="AB65" s="117"/>
      <c r="AC65" s="117">
        <f>S65+X65</f>
        <v>8080990</v>
      </c>
      <c r="AD65" s="117"/>
      <c r="AE65" s="117"/>
      <c r="AF65" s="117"/>
      <c r="AG65" s="117"/>
      <c r="AH65" s="117"/>
      <c r="AI65" s="117">
        <v>0</v>
      </c>
      <c r="AJ65" s="117"/>
      <c r="AK65" s="117"/>
      <c r="AL65" s="117"/>
      <c r="AM65" s="117"/>
      <c r="AN65" s="117">
        <v>0</v>
      </c>
      <c r="AO65" s="117"/>
      <c r="AP65" s="117"/>
      <c r="AQ65" s="117"/>
      <c r="AR65" s="117"/>
      <c r="AS65" s="117">
        <f>AI65+AN65</f>
        <v>0</v>
      </c>
      <c r="AT65" s="117"/>
      <c r="AU65" s="117"/>
      <c r="AV65" s="117"/>
      <c r="AW65" s="117"/>
      <c r="AX65" s="117"/>
      <c r="AY65" s="117">
        <f>AI65-S65</f>
        <v>-8080990</v>
      </c>
      <c r="AZ65" s="117"/>
      <c r="BA65" s="117"/>
      <c r="BB65" s="117"/>
      <c r="BC65" s="117"/>
      <c r="BD65" s="134">
        <f>AN65-X65</f>
        <v>0</v>
      </c>
      <c r="BE65" s="134"/>
      <c r="BF65" s="134"/>
      <c r="BG65" s="134"/>
      <c r="BH65" s="134"/>
      <c r="BI65" s="134">
        <f>AY65+BD65</f>
        <v>-8080990</v>
      </c>
      <c r="BJ65" s="134"/>
      <c r="BK65" s="134"/>
      <c r="BL65" s="134"/>
      <c r="BM65" s="134"/>
      <c r="BN65" s="134"/>
      <c r="BO65" s="133"/>
      <c r="BP65" s="133"/>
      <c r="BQ65" s="133"/>
    </row>
    <row r="67" spans="1:79" ht="15.75" customHeight="1" x14ac:dyDescent="0.2">
      <c r="A67" s="15" t="s">
        <v>120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</row>
    <row r="68" spans="1:79" ht="15.75" customHeight="1" x14ac:dyDescent="0.2">
      <c r="A68" s="15" t="s">
        <v>119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</row>
    <row r="69" spans="1:79" ht="8.25" customHeight="1" x14ac:dyDescent="0.2"/>
    <row r="70" spans="1:79" ht="45" customHeight="1" x14ac:dyDescent="0.2">
      <c r="A70" s="73" t="s">
        <v>44</v>
      </c>
      <c r="B70" s="71"/>
      <c r="C70" s="73" t="s">
        <v>43</v>
      </c>
      <c r="D70" s="72"/>
      <c r="E70" s="72"/>
      <c r="F70" s="72"/>
      <c r="G70" s="72"/>
      <c r="H70" s="72"/>
      <c r="I70" s="71"/>
      <c r="J70" s="73" t="s">
        <v>42</v>
      </c>
      <c r="K70" s="72"/>
      <c r="L70" s="72"/>
      <c r="M70" s="72"/>
      <c r="N70" s="71"/>
      <c r="O70" s="73" t="s">
        <v>118</v>
      </c>
      <c r="P70" s="72"/>
      <c r="Q70" s="72"/>
      <c r="R70" s="72"/>
      <c r="S70" s="72"/>
      <c r="T70" s="72"/>
      <c r="U70" s="72"/>
      <c r="V70" s="72"/>
      <c r="W70" s="72"/>
      <c r="X70" s="71"/>
      <c r="Y70" s="124" t="s">
        <v>117</v>
      </c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 t="s">
        <v>116</v>
      </c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32" t="s">
        <v>115</v>
      </c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2"/>
      <c r="BR70" s="67"/>
      <c r="BS70" s="67"/>
      <c r="BT70" s="67"/>
      <c r="BU70" s="67"/>
      <c r="BV70" s="67"/>
      <c r="BW70" s="67"/>
      <c r="BX70" s="67"/>
      <c r="BY70" s="67"/>
      <c r="BZ70" s="16"/>
    </row>
    <row r="71" spans="1:79" ht="32.25" customHeight="1" x14ac:dyDescent="0.2">
      <c r="A71" s="131"/>
      <c r="B71" s="130"/>
      <c r="C71" s="131"/>
      <c r="D71" s="6"/>
      <c r="E71" s="6"/>
      <c r="F71" s="6"/>
      <c r="G71" s="6"/>
      <c r="H71" s="6"/>
      <c r="I71" s="130"/>
      <c r="J71" s="131"/>
      <c r="K71" s="6"/>
      <c r="L71" s="6"/>
      <c r="M71" s="6"/>
      <c r="N71" s="130"/>
      <c r="O71" s="131"/>
      <c r="P71" s="6"/>
      <c r="Q71" s="6"/>
      <c r="R71" s="6"/>
      <c r="S71" s="6"/>
      <c r="T71" s="6"/>
      <c r="U71" s="6"/>
      <c r="V71" s="6"/>
      <c r="W71" s="6"/>
      <c r="X71" s="130"/>
      <c r="Y71" s="70" t="s">
        <v>114</v>
      </c>
      <c r="Z71" s="129"/>
      <c r="AA71" s="129"/>
      <c r="AB71" s="129"/>
      <c r="AC71" s="128"/>
      <c r="AD71" s="70" t="s">
        <v>113</v>
      </c>
      <c r="AE71" s="129"/>
      <c r="AF71" s="129"/>
      <c r="AG71" s="129"/>
      <c r="AH71" s="128"/>
      <c r="AI71" s="124" t="s">
        <v>112</v>
      </c>
      <c r="AJ71" s="124"/>
      <c r="AK71" s="124"/>
      <c r="AL71" s="124"/>
      <c r="AM71" s="124"/>
      <c r="AN71" s="124" t="s">
        <v>114</v>
      </c>
      <c r="AO71" s="124"/>
      <c r="AP71" s="124"/>
      <c r="AQ71" s="124"/>
      <c r="AR71" s="124"/>
      <c r="AS71" s="124" t="s">
        <v>113</v>
      </c>
      <c r="AT71" s="124"/>
      <c r="AU71" s="124"/>
      <c r="AV71" s="124"/>
      <c r="AW71" s="124"/>
      <c r="AX71" s="124" t="s">
        <v>112</v>
      </c>
      <c r="AY71" s="124"/>
      <c r="AZ71" s="124"/>
      <c r="BA71" s="124"/>
      <c r="BB71" s="124"/>
      <c r="BC71" s="124" t="s">
        <v>114</v>
      </c>
      <c r="BD71" s="124"/>
      <c r="BE71" s="124"/>
      <c r="BF71" s="124"/>
      <c r="BG71" s="124"/>
      <c r="BH71" s="124" t="s">
        <v>113</v>
      </c>
      <c r="BI71" s="124"/>
      <c r="BJ71" s="124"/>
      <c r="BK71" s="124"/>
      <c r="BL71" s="124"/>
      <c r="BM71" s="124" t="s">
        <v>112</v>
      </c>
      <c r="BN71" s="124"/>
      <c r="BO71" s="124"/>
      <c r="BP71" s="124"/>
      <c r="BQ71" s="124"/>
      <c r="BR71" s="127"/>
      <c r="BS71" s="127"/>
      <c r="BT71" s="127"/>
      <c r="BU71" s="127"/>
      <c r="BV71" s="127"/>
      <c r="BW71" s="127"/>
      <c r="BX71" s="127"/>
      <c r="BY71" s="127"/>
      <c r="BZ71" s="16"/>
    </row>
    <row r="72" spans="1:79" ht="15.95" customHeight="1" x14ac:dyDescent="0.2">
      <c r="A72" s="124">
        <v>1</v>
      </c>
      <c r="B72" s="124"/>
      <c r="C72" s="124">
        <v>2</v>
      </c>
      <c r="D72" s="124"/>
      <c r="E72" s="124"/>
      <c r="F72" s="124"/>
      <c r="G72" s="124"/>
      <c r="H72" s="124"/>
      <c r="I72" s="124"/>
      <c r="J72" s="124">
        <v>3</v>
      </c>
      <c r="K72" s="124"/>
      <c r="L72" s="124"/>
      <c r="M72" s="124"/>
      <c r="N72" s="124"/>
      <c r="O72" s="124">
        <v>4</v>
      </c>
      <c r="P72" s="124"/>
      <c r="Q72" s="124"/>
      <c r="R72" s="124"/>
      <c r="S72" s="124"/>
      <c r="T72" s="124"/>
      <c r="U72" s="124"/>
      <c r="V72" s="124"/>
      <c r="W72" s="124"/>
      <c r="X72" s="124"/>
      <c r="Y72" s="124">
        <v>5</v>
      </c>
      <c r="Z72" s="124"/>
      <c r="AA72" s="124"/>
      <c r="AB72" s="124"/>
      <c r="AC72" s="124"/>
      <c r="AD72" s="124">
        <v>6</v>
      </c>
      <c r="AE72" s="124"/>
      <c r="AF72" s="124"/>
      <c r="AG72" s="124"/>
      <c r="AH72" s="124"/>
      <c r="AI72" s="124">
        <v>7</v>
      </c>
      <c r="AJ72" s="124"/>
      <c r="AK72" s="124"/>
      <c r="AL72" s="124"/>
      <c r="AM72" s="124"/>
      <c r="AN72" s="70">
        <v>8</v>
      </c>
      <c r="AO72" s="129"/>
      <c r="AP72" s="129"/>
      <c r="AQ72" s="129"/>
      <c r="AR72" s="128"/>
      <c r="AS72" s="70">
        <v>9</v>
      </c>
      <c r="AT72" s="129"/>
      <c r="AU72" s="129"/>
      <c r="AV72" s="129"/>
      <c r="AW72" s="128"/>
      <c r="AX72" s="70">
        <v>10</v>
      </c>
      <c r="AY72" s="129"/>
      <c r="AZ72" s="129"/>
      <c r="BA72" s="129"/>
      <c r="BB72" s="128"/>
      <c r="BC72" s="70">
        <v>11</v>
      </c>
      <c r="BD72" s="129"/>
      <c r="BE72" s="129"/>
      <c r="BF72" s="129"/>
      <c r="BG72" s="128"/>
      <c r="BH72" s="70">
        <v>12</v>
      </c>
      <c r="BI72" s="129"/>
      <c r="BJ72" s="129"/>
      <c r="BK72" s="129"/>
      <c r="BL72" s="128"/>
      <c r="BM72" s="70">
        <v>13</v>
      </c>
      <c r="BN72" s="129"/>
      <c r="BO72" s="129"/>
      <c r="BP72" s="129"/>
      <c r="BQ72" s="128"/>
      <c r="BR72" s="127"/>
      <c r="BS72" s="127"/>
      <c r="BT72" s="127"/>
      <c r="BU72" s="127"/>
      <c r="BV72" s="127"/>
      <c r="BW72" s="127"/>
      <c r="BX72" s="127"/>
      <c r="BY72" s="127"/>
      <c r="BZ72" s="16"/>
    </row>
    <row r="73" spans="1:79" ht="12.75" hidden="1" customHeight="1" x14ac:dyDescent="0.2">
      <c r="A73" s="124" t="s">
        <v>40</v>
      </c>
      <c r="B73" s="124"/>
      <c r="C73" s="122" t="s">
        <v>39</v>
      </c>
      <c r="D73" s="126"/>
      <c r="E73" s="126"/>
      <c r="F73" s="126"/>
      <c r="G73" s="126"/>
      <c r="H73" s="126"/>
      <c r="I73" s="125"/>
      <c r="J73" s="124" t="s">
        <v>38</v>
      </c>
      <c r="K73" s="124"/>
      <c r="L73" s="124"/>
      <c r="M73" s="124"/>
      <c r="N73" s="124"/>
      <c r="O73" s="123" t="s">
        <v>111</v>
      </c>
      <c r="P73" s="123"/>
      <c r="Q73" s="123"/>
      <c r="R73" s="123"/>
      <c r="S73" s="123"/>
      <c r="T73" s="123"/>
      <c r="U73" s="123"/>
      <c r="V73" s="123"/>
      <c r="W73" s="123"/>
      <c r="X73" s="122"/>
      <c r="Y73" s="121" t="s">
        <v>110</v>
      </c>
      <c r="Z73" s="121"/>
      <c r="AA73" s="121"/>
      <c r="AB73" s="121"/>
      <c r="AC73" s="121"/>
      <c r="AD73" s="121" t="s">
        <v>109</v>
      </c>
      <c r="AE73" s="121"/>
      <c r="AF73" s="121"/>
      <c r="AG73" s="121"/>
      <c r="AH73" s="121"/>
      <c r="AI73" s="121" t="s">
        <v>108</v>
      </c>
      <c r="AJ73" s="121"/>
      <c r="AK73" s="121"/>
      <c r="AL73" s="121"/>
      <c r="AM73" s="121"/>
      <c r="AN73" s="121" t="s">
        <v>107</v>
      </c>
      <c r="AO73" s="121"/>
      <c r="AP73" s="121"/>
      <c r="AQ73" s="121"/>
      <c r="AR73" s="121"/>
      <c r="AS73" s="121" t="s">
        <v>106</v>
      </c>
      <c r="AT73" s="121"/>
      <c r="AU73" s="121"/>
      <c r="AV73" s="121"/>
      <c r="AW73" s="121"/>
      <c r="AX73" s="121" t="s">
        <v>105</v>
      </c>
      <c r="AY73" s="121"/>
      <c r="AZ73" s="121"/>
      <c r="BA73" s="121"/>
      <c r="BB73" s="121"/>
      <c r="BC73" s="121" t="s">
        <v>104</v>
      </c>
      <c r="BD73" s="121"/>
      <c r="BE73" s="121"/>
      <c r="BF73" s="121"/>
      <c r="BG73" s="121"/>
      <c r="BH73" s="121" t="s">
        <v>104</v>
      </c>
      <c r="BI73" s="121"/>
      <c r="BJ73" s="121"/>
      <c r="BK73" s="121"/>
      <c r="BL73" s="121"/>
      <c r="BM73" s="120" t="s">
        <v>103</v>
      </c>
      <c r="BN73" s="120"/>
      <c r="BO73" s="120"/>
      <c r="BP73" s="120"/>
      <c r="BQ73" s="120"/>
      <c r="BR73" s="119"/>
      <c r="BS73" s="119"/>
      <c r="BT73" s="16"/>
      <c r="BU73" s="16"/>
      <c r="BV73" s="16"/>
      <c r="BW73" s="16"/>
      <c r="BX73" s="16"/>
      <c r="BY73" s="16"/>
      <c r="BZ73" s="16"/>
      <c r="CA73" s="1" t="s">
        <v>102</v>
      </c>
    </row>
    <row r="74" spans="1:79" s="83" customFormat="1" ht="15.75" x14ac:dyDescent="0.2">
      <c r="A74" s="108">
        <v>0</v>
      </c>
      <c r="B74" s="108"/>
      <c r="C74" s="118" t="s">
        <v>35</v>
      </c>
      <c r="D74" s="118"/>
      <c r="E74" s="118"/>
      <c r="F74" s="118"/>
      <c r="G74" s="118"/>
      <c r="H74" s="118"/>
      <c r="I74" s="118"/>
      <c r="J74" s="90" t="s">
        <v>54</v>
      </c>
      <c r="K74" s="90"/>
      <c r="L74" s="90"/>
      <c r="M74" s="90"/>
      <c r="N74" s="90"/>
      <c r="O74" s="90" t="s">
        <v>54</v>
      </c>
      <c r="P74" s="90"/>
      <c r="Q74" s="90"/>
      <c r="R74" s="90"/>
      <c r="S74" s="90"/>
      <c r="T74" s="90"/>
      <c r="U74" s="90"/>
      <c r="V74" s="90"/>
      <c r="W74" s="90"/>
      <c r="X74" s="90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  <c r="BH74" s="117"/>
      <c r="BI74" s="117"/>
      <c r="BJ74" s="117"/>
      <c r="BK74" s="117"/>
      <c r="BL74" s="117"/>
      <c r="BM74" s="117"/>
      <c r="BN74" s="117"/>
      <c r="BO74" s="117"/>
      <c r="BP74" s="117"/>
      <c r="BQ74" s="117"/>
      <c r="BR74" s="85"/>
      <c r="BS74" s="85"/>
      <c r="BT74" s="85"/>
      <c r="BU74" s="85"/>
      <c r="BV74" s="85"/>
      <c r="BW74" s="85"/>
      <c r="BX74" s="85"/>
      <c r="BY74" s="85"/>
      <c r="BZ74" s="84"/>
      <c r="CA74" s="83" t="s">
        <v>101</v>
      </c>
    </row>
    <row r="75" spans="1:79" ht="24" customHeight="1" x14ac:dyDescent="0.2">
      <c r="A75" s="82">
        <v>1</v>
      </c>
      <c r="B75" s="82"/>
      <c r="C75" s="81" t="s">
        <v>100</v>
      </c>
      <c r="D75" s="80"/>
      <c r="E75" s="80"/>
      <c r="F75" s="80"/>
      <c r="G75" s="80"/>
      <c r="H75" s="80"/>
      <c r="I75" s="79"/>
      <c r="J75" s="78" t="s">
        <v>67</v>
      </c>
      <c r="K75" s="78"/>
      <c r="L75" s="78"/>
      <c r="M75" s="78"/>
      <c r="N75" s="78"/>
      <c r="O75" s="78" t="s">
        <v>99</v>
      </c>
      <c r="P75" s="78"/>
      <c r="Q75" s="78"/>
      <c r="R75" s="78"/>
      <c r="S75" s="78"/>
      <c r="T75" s="78"/>
      <c r="U75" s="78"/>
      <c r="V75" s="78"/>
      <c r="W75" s="78"/>
      <c r="X75" s="78"/>
      <c r="Y75" s="74">
        <v>3</v>
      </c>
      <c r="Z75" s="74"/>
      <c r="AA75" s="74"/>
      <c r="AB75" s="74"/>
      <c r="AC75" s="74"/>
      <c r="AD75" s="74">
        <v>0</v>
      </c>
      <c r="AE75" s="74"/>
      <c r="AF75" s="74"/>
      <c r="AG75" s="74"/>
      <c r="AH75" s="74"/>
      <c r="AI75" s="74">
        <v>3</v>
      </c>
      <c r="AJ75" s="74"/>
      <c r="AK75" s="74"/>
      <c r="AL75" s="74"/>
      <c r="AM75" s="74"/>
      <c r="AN75" s="74">
        <v>3</v>
      </c>
      <c r="AO75" s="74"/>
      <c r="AP75" s="74"/>
      <c r="AQ75" s="74"/>
      <c r="AR75" s="74"/>
      <c r="AS75" s="74">
        <v>0</v>
      </c>
      <c r="AT75" s="74"/>
      <c r="AU75" s="74"/>
      <c r="AV75" s="74"/>
      <c r="AW75" s="74"/>
      <c r="AX75" s="74">
        <v>3</v>
      </c>
      <c r="AY75" s="74"/>
      <c r="AZ75" s="74"/>
      <c r="BA75" s="74"/>
      <c r="BB75" s="74"/>
      <c r="BC75" s="74">
        <f>AN75-Y75</f>
        <v>0</v>
      </c>
      <c r="BD75" s="74"/>
      <c r="BE75" s="74"/>
      <c r="BF75" s="74"/>
      <c r="BG75" s="74"/>
      <c r="BH75" s="74">
        <f>AS75-AD75</f>
        <v>0</v>
      </c>
      <c r="BI75" s="74"/>
      <c r="BJ75" s="74"/>
      <c r="BK75" s="74"/>
      <c r="BL75" s="74"/>
      <c r="BM75" s="74">
        <v>0</v>
      </c>
      <c r="BN75" s="74"/>
      <c r="BO75" s="74"/>
      <c r="BP75" s="74"/>
      <c r="BQ75" s="74"/>
      <c r="BR75" s="17"/>
      <c r="BS75" s="17"/>
      <c r="BT75" s="17"/>
      <c r="BU75" s="17"/>
      <c r="BV75" s="17"/>
      <c r="BW75" s="17"/>
      <c r="BX75" s="17"/>
      <c r="BY75" s="17"/>
      <c r="BZ75" s="16"/>
    </row>
    <row r="76" spans="1:79" ht="26.1" customHeight="1" x14ac:dyDescent="0.2">
      <c r="A76" s="82">
        <v>2</v>
      </c>
      <c r="B76" s="82"/>
      <c r="C76" s="81" t="s">
        <v>98</v>
      </c>
      <c r="D76" s="80"/>
      <c r="E76" s="80"/>
      <c r="F76" s="80"/>
      <c r="G76" s="80"/>
      <c r="H76" s="80"/>
      <c r="I76" s="79"/>
      <c r="J76" s="78" t="s">
        <v>67</v>
      </c>
      <c r="K76" s="78"/>
      <c r="L76" s="78"/>
      <c r="M76" s="78"/>
      <c r="N76" s="78"/>
      <c r="O76" s="78" t="s">
        <v>93</v>
      </c>
      <c r="P76" s="78"/>
      <c r="Q76" s="78"/>
      <c r="R76" s="78"/>
      <c r="S76" s="78"/>
      <c r="T76" s="78"/>
      <c r="U76" s="78"/>
      <c r="V76" s="78"/>
      <c r="W76" s="78"/>
      <c r="X76" s="78"/>
      <c r="Y76" s="115">
        <v>31.75</v>
      </c>
      <c r="Z76" s="115"/>
      <c r="AA76" s="115"/>
      <c r="AB76" s="115"/>
      <c r="AC76" s="115"/>
      <c r="AD76" s="74">
        <v>0</v>
      </c>
      <c r="AE76" s="74"/>
      <c r="AF76" s="74"/>
      <c r="AG76" s="74"/>
      <c r="AH76" s="74"/>
      <c r="AI76" s="115">
        <f>Y76</f>
        <v>31.75</v>
      </c>
      <c r="AJ76" s="115"/>
      <c r="AK76" s="115"/>
      <c r="AL76" s="115"/>
      <c r="AM76" s="115"/>
      <c r="AN76" s="116">
        <f>21.5+8.5</f>
        <v>30</v>
      </c>
      <c r="AO76" s="116"/>
      <c r="AP76" s="116"/>
      <c r="AQ76" s="116"/>
      <c r="AR76" s="116"/>
      <c r="AS76" s="74">
        <v>0</v>
      </c>
      <c r="AT76" s="74"/>
      <c r="AU76" s="74"/>
      <c r="AV76" s="74"/>
      <c r="AW76" s="74"/>
      <c r="AX76" s="116">
        <f>AN76+AS76</f>
        <v>30</v>
      </c>
      <c r="AY76" s="116"/>
      <c r="AZ76" s="116"/>
      <c r="BA76" s="116"/>
      <c r="BB76" s="116"/>
      <c r="BC76" s="116">
        <f>AN76-Y76</f>
        <v>-1.75</v>
      </c>
      <c r="BD76" s="116"/>
      <c r="BE76" s="116"/>
      <c r="BF76" s="116"/>
      <c r="BG76" s="116"/>
      <c r="BH76" s="74">
        <f>AS76-AD76</f>
        <v>0</v>
      </c>
      <c r="BI76" s="74"/>
      <c r="BJ76" s="74"/>
      <c r="BK76" s="74"/>
      <c r="BL76" s="74"/>
      <c r="BM76" s="116">
        <f>AX76-AI76</f>
        <v>-1.75</v>
      </c>
      <c r="BN76" s="116"/>
      <c r="BO76" s="116"/>
      <c r="BP76" s="116"/>
      <c r="BQ76" s="116"/>
      <c r="BR76" s="17"/>
      <c r="BS76" s="17"/>
      <c r="BT76" s="17"/>
      <c r="BU76" s="17"/>
      <c r="BV76" s="17"/>
      <c r="BW76" s="17"/>
      <c r="BX76" s="17"/>
      <c r="BY76" s="17"/>
      <c r="BZ76" s="16"/>
    </row>
    <row r="77" spans="1:79" ht="15.6" customHeight="1" x14ac:dyDescent="0.2">
      <c r="A77" s="82">
        <v>3</v>
      </c>
      <c r="B77" s="82"/>
      <c r="C77" s="81" t="s">
        <v>97</v>
      </c>
      <c r="D77" s="80"/>
      <c r="E77" s="80"/>
      <c r="F77" s="80"/>
      <c r="G77" s="80"/>
      <c r="H77" s="80"/>
      <c r="I77" s="79"/>
      <c r="J77" s="78" t="s">
        <v>67</v>
      </c>
      <c r="K77" s="78"/>
      <c r="L77" s="78"/>
      <c r="M77" s="78"/>
      <c r="N77" s="78"/>
      <c r="O77" s="78" t="s">
        <v>93</v>
      </c>
      <c r="P77" s="78"/>
      <c r="Q77" s="78"/>
      <c r="R77" s="78"/>
      <c r="S77" s="78"/>
      <c r="T77" s="78"/>
      <c r="U77" s="78"/>
      <c r="V77" s="78"/>
      <c r="W77" s="78"/>
      <c r="X77" s="78"/>
      <c r="Y77" s="74">
        <v>7</v>
      </c>
      <c r="Z77" s="74"/>
      <c r="AA77" s="74"/>
      <c r="AB77" s="74"/>
      <c r="AC77" s="74"/>
      <c r="AD77" s="74">
        <v>0</v>
      </c>
      <c r="AE77" s="74"/>
      <c r="AF77" s="74"/>
      <c r="AG77" s="74"/>
      <c r="AH77" s="74"/>
      <c r="AI77" s="74">
        <f>Y77</f>
        <v>7</v>
      </c>
      <c r="AJ77" s="74"/>
      <c r="AK77" s="74"/>
      <c r="AL77" s="74"/>
      <c r="AM77" s="74"/>
      <c r="AN77" s="74">
        <f>4+3</f>
        <v>7</v>
      </c>
      <c r="AO77" s="74"/>
      <c r="AP77" s="74"/>
      <c r="AQ77" s="74"/>
      <c r="AR77" s="74"/>
      <c r="AS77" s="74">
        <v>0</v>
      </c>
      <c r="AT77" s="74"/>
      <c r="AU77" s="74"/>
      <c r="AV77" s="74"/>
      <c r="AW77" s="74"/>
      <c r="AX77" s="74">
        <f>AN77</f>
        <v>7</v>
      </c>
      <c r="AY77" s="74"/>
      <c r="AZ77" s="74"/>
      <c r="BA77" s="74"/>
      <c r="BB77" s="74"/>
      <c r="BC77" s="74">
        <f>AN77-Y77</f>
        <v>0</v>
      </c>
      <c r="BD77" s="74"/>
      <c r="BE77" s="74"/>
      <c r="BF77" s="74"/>
      <c r="BG77" s="74"/>
      <c r="BH77" s="74">
        <f>AS77-AD77</f>
        <v>0</v>
      </c>
      <c r="BI77" s="74"/>
      <c r="BJ77" s="74"/>
      <c r="BK77" s="74"/>
      <c r="BL77" s="74"/>
      <c r="BM77" s="74">
        <v>0</v>
      </c>
      <c r="BN77" s="74"/>
      <c r="BO77" s="74"/>
      <c r="BP77" s="74"/>
      <c r="BQ77" s="74"/>
      <c r="BR77" s="17"/>
      <c r="BS77" s="17"/>
      <c r="BT77" s="17"/>
      <c r="BU77" s="17"/>
      <c r="BV77" s="17"/>
      <c r="BW77" s="17"/>
      <c r="BX77" s="17"/>
      <c r="BY77" s="17"/>
      <c r="BZ77" s="16"/>
    </row>
    <row r="78" spans="1:79" ht="15.75" x14ac:dyDescent="0.2">
      <c r="A78" s="82">
        <v>4</v>
      </c>
      <c r="B78" s="82"/>
      <c r="C78" s="81" t="s">
        <v>96</v>
      </c>
      <c r="D78" s="80"/>
      <c r="E78" s="80"/>
      <c r="F78" s="80"/>
      <c r="G78" s="80"/>
      <c r="H78" s="80"/>
      <c r="I78" s="79"/>
      <c r="J78" s="78" t="s">
        <v>67</v>
      </c>
      <c r="K78" s="78"/>
      <c r="L78" s="78"/>
      <c r="M78" s="78"/>
      <c r="N78" s="78"/>
      <c r="O78" s="78" t="s">
        <v>93</v>
      </c>
      <c r="P78" s="78"/>
      <c r="Q78" s="78"/>
      <c r="R78" s="78"/>
      <c r="S78" s="78"/>
      <c r="T78" s="78"/>
      <c r="U78" s="78"/>
      <c r="V78" s="78"/>
      <c r="W78" s="78"/>
      <c r="X78" s="78"/>
      <c r="Y78" s="115">
        <v>13.75</v>
      </c>
      <c r="Z78" s="115"/>
      <c r="AA78" s="115"/>
      <c r="AB78" s="115"/>
      <c r="AC78" s="115"/>
      <c r="AD78" s="74">
        <v>0</v>
      </c>
      <c r="AE78" s="74"/>
      <c r="AF78" s="74"/>
      <c r="AG78" s="74"/>
      <c r="AH78" s="74"/>
      <c r="AI78" s="115">
        <f>Y78</f>
        <v>13.75</v>
      </c>
      <c r="AJ78" s="115"/>
      <c r="AK78" s="115"/>
      <c r="AL78" s="115"/>
      <c r="AM78" s="115"/>
      <c r="AN78" s="116">
        <f>7.5+5</f>
        <v>12.5</v>
      </c>
      <c r="AO78" s="116"/>
      <c r="AP78" s="116"/>
      <c r="AQ78" s="116"/>
      <c r="AR78" s="116"/>
      <c r="AS78" s="74">
        <v>0</v>
      </c>
      <c r="AT78" s="74"/>
      <c r="AU78" s="74"/>
      <c r="AV78" s="74"/>
      <c r="AW78" s="74"/>
      <c r="AX78" s="116">
        <f>AN78+AS778</f>
        <v>12.5</v>
      </c>
      <c r="AY78" s="116"/>
      <c r="AZ78" s="116"/>
      <c r="BA78" s="116"/>
      <c r="BB78" s="116"/>
      <c r="BC78" s="115">
        <f>AN78-Y78</f>
        <v>-1.25</v>
      </c>
      <c r="BD78" s="115"/>
      <c r="BE78" s="115"/>
      <c r="BF78" s="115"/>
      <c r="BG78" s="115"/>
      <c r="BH78" s="74">
        <f>AS78-AD78</f>
        <v>0</v>
      </c>
      <c r="BI78" s="74"/>
      <c r="BJ78" s="74"/>
      <c r="BK78" s="74"/>
      <c r="BL78" s="74"/>
      <c r="BM78" s="115">
        <f>BC78</f>
        <v>-1.25</v>
      </c>
      <c r="BN78" s="115"/>
      <c r="BO78" s="115"/>
      <c r="BP78" s="115"/>
      <c r="BQ78" s="115"/>
      <c r="BR78" s="17"/>
      <c r="BS78" s="17"/>
      <c r="BT78" s="17"/>
      <c r="BU78" s="17"/>
      <c r="BV78" s="17"/>
      <c r="BW78" s="17"/>
      <c r="BX78" s="17"/>
      <c r="BY78" s="17"/>
      <c r="BZ78" s="16"/>
    </row>
    <row r="79" spans="1:79" ht="15.6" customHeight="1" x14ac:dyDescent="0.2">
      <c r="A79" s="82">
        <v>5</v>
      </c>
      <c r="B79" s="82"/>
      <c r="C79" s="81" t="s">
        <v>95</v>
      </c>
      <c r="D79" s="80"/>
      <c r="E79" s="80"/>
      <c r="F79" s="80"/>
      <c r="G79" s="80"/>
      <c r="H79" s="80"/>
      <c r="I79" s="79"/>
      <c r="J79" s="78" t="s">
        <v>67</v>
      </c>
      <c r="K79" s="78"/>
      <c r="L79" s="78"/>
      <c r="M79" s="78"/>
      <c r="N79" s="78"/>
      <c r="O79" s="78" t="s">
        <v>93</v>
      </c>
      <c r="P79" s="78"/>
      <c r="Q79" s="78"/>
      <c r="R79" s="78"/>
      <c r="S79" s="78"/>
      <c r="T79" s="78"/>
      <c r="U79" s="78"/>
      <c r="V79" s="78"/>
      <c r="W79" s="78"/>
      <c r="X79" s="78"/>
      <c r="Y79" s="74">
        <v>5</v>
      </c>
      <c r="Z79" s="74"/>
      <c r="AA79" s="74"/>
      <c r="AB79" s="74"/>
      <c r="AC79" s="74"/>
      <c r="AD79" s="74">
        <v>0</v>
      </c>
      <c r="AE79" s="74"/>
      <c r="AF79" s="74"/>
      <c r="AG79" s="74"/>
      <c r="AH79" s="74"/>
      <c r="AI79" s="74">
        <f>Y79</f>
        <v>5</v>
      </c>
      <c r="AJ79" s="74"/>
      <c r="AK79" s="74"/>
      <c r="AL79" s="74"/>
      <c r="AM79" s="74"/>
      <c r="AN79" s="74">
        <v>5</v>
      </c>
      <c r="AO79" s="74"/>
      <c r="AP79" s="74"/>
      <c r="AQ79" s="74"/>
      <c r="AR79" s="74"/>
      <c r="AS79" s="74">
        <v>0</v>
      </c>
      <c r="AT79" s="74"/>
      <c r="AU79" s="74"/>
      <c r="AV79" s="74"/>
      <c r="AW79" s="74"/>
      <c r="AX79" s="74">
        <f>AN79</f>
        <v>5</v>
      </c>
      <c r="AY79" s="74"/>
      <c r="AZ79" s="74"/>
      <c r="BA79" s="74"/>
      <c r="BB79" s="74"/>
      <c r="BC79" s="74">
        <f>AN79-Y79</f>
        <v>0</v>
      </c>
      <c r="BD79" s="74"/>
      <c r="BE79" s="74"/>
      <c r="BF79" s="74"/>
      <c r="BG79" s="74"/>
      <c r="BH79" s="74">
        <f>AS79-AD79</f>
        <v>0</v>
      </c>
      <c r="BI79" s="74"/>
      <c r="BJ79" s="74"/>
      <c r="BK79" s="74"/>
      <c r="BL79" s="74"/>
      <c r="BM79" s="74">
        <f>AX79-AI79</f>
        <v>0</v>
      </c>
      <c r="BN79" s="74"/>
      <c r="BO79" s="74"/>
      <c r="BP79" s="74"/>
      <c r="BQ79" s="74"/>
      <c r="BR79" s="17"/>
      <c r="BS79" s="17"/>
      <c r="BT79" s="17"/>
      <c r="BU79" s="17"/>
      <c r="BV79" s="17"/>
      <c r="BW79" s="17"/>
      <c r="BX79" s="17"/>
      <c r="BY79" s="17"/>
      <c r="BZ79" s="16"/>
    </row>
    <row r="80" spans="1:79" ht="21.6" customHeight="1" x14ac:dyDescent="0.2">
      <c r="A80" s="82">
        <v>6</v>
      </c>
      <c r="B80" s="82"/>
      <c r="C80" s="81" t="s">
        <v>94</v>
      </c>
      <c r="D80" s="80"/>
      <c r="E80" s="80"/>
      <c r="F80" s="80"/>
      <c r="G80" s="80"/>
      <c r="H80" s="80"/>
      <c r="I80" s="79"/>
      <c r="J80" s="78" t="s">
        <v>67</v>
      </c>
      <c r="K80" s="78"/>
      <c r="L80" s="78"/>
      <c r="M80" s="78"/>
      <c r="N80" s="78"/>
      <c r="O80" s="78" t="s">
        <v>93</v>
      </c>
      <c r="P80" s="78"/>
      <c r="Q80" s="78"/>
      <c r="R80" s="78"/>
      <c r="S80" s="78"/>
      <c r="T80" s="78"/>
      <c r="U80" s="78"/>
      <c r="V80" s="78"/>
      <c r="W80" s="78"/>
      <c r="X80" s="78"/>
      <c r="Y80" s="74">
        <v>6</v>
      </c>
      <c r="Z80" s="74"/>
      <c r="AA80" s="74"/>
      <c r="AB80" s="74"/>
      <c r="AC80" s="74"/>
      <c r="AD80" s="74">
        <v>0</v>
      </c>
      <c r="AE80" s="74"/>
      <c r="AF80" s="74"/>
      <c r="AG80" s="74"/>
      <c r="AH80" s="74"/>
      <c r="AI80" s="74">
        <f>Y80</f>
        <v>6</v>
      </c>
      <c r="AJ80" s="74"/>
      <c r="AK80" s="74"/>
      <c r="AL80" s="74"/>
      <c r="AM80" s="74"/>
      <c r="AN80" s="116">
        <f>5+0.5</f>
        <v>5.5</v>
      </c>
      <c r="AO80" s="116"/>
      <c r="AP80" s="116"/>
      <c r="AQ80" s="116"/>
      <c r="AR80" s="116"/>
      <c r="AS80" s="74">
        <v>0</v>
      </c>
      <c r="AT80" s="74"/>
      <c r="AU80" s="74"/>
      <c r="AV80" s="74"/>
      <c r="AW80" s="74"/>
      <c r="AX80" s="116">
        <f>AN80</f>
        <v>5.5</v>
      </c>
      <c r="AY80" s="116"/>
      <c r="AZ80" s="116"/>
      <c r="BA80" s="116"/>
      <c r="BB80" s="116"/>
      <c r="BC80" s="116">
        <f>AN80-Y80</f>
        <v>-0.5</v>
      </c>
      <c r="BD80" s="116"/>
      <c r="BE80" s="116"/>
      <c r="BF80" s="116"/>
      <c r="BG80" s="116"/>
      <c r="BH80" s="74">
        <f>AS80-AD80</f>
        <v>0</v>
      </c>
      <c r="BI80" s="74"/>
      <c r="BJ80" s="74"/>
      <c r="BK80" s="74"/>
      <c r="BL80" s="74"/>
      <c r="BM80" s="116">
        <f>BC80</f>
        <v>-0.5</v>
      </c>
      <c r="BN80" s="116"/>
      <c r="BO80" s="116"/>
      <c r="BP80" s="116"/>
      <c r="BQ80" s="116"/>
      <c r="BR80" s="17"/>
      <c r="BS80" s="17"/>
      <c r="BT80" s="17"/>
      <c r="BU80" s="17"/>
      <c r="BV80" s="17"/>
      <c r="BW80" s="17"/>
      <c r="BX80" s="17"/>
      <c r="BY80" s="17"/>
      <c r="BZ80" s="16"/>
    </row>
    <row r="81" spans="1:78" ht="23.1" customHeight="1" x14ac:dyDescent="0.2">
      <c r="A81" s="82">
        <v>7</v>
      </c>
      <c r="B81" s="82"/>
      <c r="C81" s="81" t="s">
        <v>33</v>
      </c>
      <c r="D81" s="80"/>
      <c r="E81" s="80"/>
      <c r="F81" s="80"/>
      <c r="G81" s="80"/>
      <c r="H81" s="80"/>
      <c r="I81" s="79"/>
      <c r="J81" s="78" t="s">
        <v>17</v>
      </c>
      <c r="K81" s="78"/>
      <c r="L81" s="78"/>
      <c r="M81" s="78"/>
      <c r="N81" s="78"/>
      <c r="O81" s="78" t="s">
        <v>80</v>
      </c>
      <c r="P81" s="78"/>
      <c r="Q81" s="78"/>
      <c r="R81" s="78"/>
      <c r="S81" s="78"/>
      <c r="T81" s="78"/>
      <c r="U81" s="78"/>
      <c r="V81" s="78"/>
      <c r="W81" s="78"/>
      <c r="X81" s="78"/>
      <c r="Y81" s="115">
        <v>7630486</v>
      </c>
      <c r="Z81" s="115"/>
      <c r="AA81" s="115"/>
      <c r="AB81" s="115"/>
      <c r="AC81" s="115"/>
      <c r="AD81" s="115">
        <v>54500</v>
      </c>
      <c r="AE81" s="115"/>
      <c r="AF81" s="115"/>
      <c r="AG81" s="115"/>
      <c r="AH81" s="115"/>
      <c r="AI81" s="115">
        <f>Y81+AD81</f>
        <v>7684986</v>
      </c>
      <c r="AJ81" s="115"/>
      <c r="AK81" s="115"/>
      <c r="AL81" s="115"/>
      <c r="AM81" s="115"/>
      <c r="AN81" s="115">
        <f>AI64</f>
        <v>7545439.5</v>
      </c>
      <c r="AO81" s="115"/>
      <c r="AP81" s="115"/>
      <c r="AQ81" s="115"/>
      <c r="AR81" s="115"/>
      <c r="AS81" s="115">
        <f>AN64</f>
        <v>70080</v>
      </c>
      <c r="AT81" s="115"/>
      <c r="AU81" s="115"/>
      <c r="AV81" s="115"/>
      <c r="AW81" s="115"/>
      <c r="AX81" s="115">
        <f>AN81+AS81</f>
        <v>7615519.5</v>
      </c>
      <c r="AY81" s="115"/>
      <c r="AZ81" s="115"/>
      <c r="BA81" s="115"/>
      <c r="BB81" s="115"/>
      <c r="BC81" s="115">
        <f>AN81-Y81</f>
        <v>-85046.5</v>
      </c>
      <c r="BD81" s="115"/>
      <c r="BE81" s="115"/>
      <c r="BF81" s="115"/>
      <c r="BG81" s="115"/>
      <c r="BH81" s="115">
        <f>AS81-AD81</f>
        <v>15580</v>
      </c>
      <c r="BI81" s="115"/>
      <c r="BJ81" s="115"/>
      <c r="BK81" s="115"/>
      <c r="BL81" s="115"/>
      <c r="BM81" s="115">
        <f>BC81+BH81</f>
        <v>-69466.5</v>
      </c>
      <c r="BN81" s="115"/>
      <c r="BO81" s="115"/>
      <c r="BP81" s="115"/>
      <c r="BQ81" s="115"/>
      <c r="BR81" s="17"/>
      <c r="BS81" s="17"/>
      <c r="BT81" s="17"/>
      <c r="BU81" s="17"/>
      <c r="BV81" s="17"/>
      <c r="BW81" s="17"/>
      <c r="BX81" s="17"/>
      <c r="BY81" s="17"/>
      <c r="BZ81" s="16"/>
    </row>
    <row r="82" spans="1:78" ht="27" customHeight="1" x14ac:dyDescent="0.2">
      <c r="A82" s="82">
        <v>8</v>
      </c>
      <c r="B82" s="82"/>
      <c r="C82" s="81" t="s">
        <v>31</v>
      </c>
      <c r="D82" s="80"/>
      <c r="E82" s="80"/>
      <c r="F82" s="80"/>
      <c r="G82" s="80"/>
      <c r="H82" s="80"/>
      <c r="I82" s="79"/>
      <c r="J82" s="78" t="s">
        <v>17</v>
      </c>
      <c r="K82" s="78"/>
      <c r="L82" s="78"/>
      <c r="M82" s="78"/>
      <c r="N82" s="78"/>
      <c r="O82" s="78" t="s">
        <v>80</v>
      </c>
      <c r="P82" s="78"/>
      <c r="Q82" s="78"/>
      <c r="R82" s="78"/>
      <c r="S82" s="78"/>
      <c r="T82" s="78"/>
      <c r="U82" s="78"/>
      <c r="V82" s="78"/>
      <c r="W82" s="78"/>
      <c r="X82" s="78"/>
      <c r="Y82" s="115">
        <v>4188110</v>
      </c>
      <c r="Z82" s="115"/>
      <c r="AA82" s="115"/>
      <c r="AB82" s="115"/>
      <c r="AC82" s="115"/>
      <c r="AD82" s="74">
        <v>0</v>
      </c>
      <c r="AE82" s="74"/>
      <c r="AF82" s="74"/>
      <c r="AG82" s="74"/>
      <c r="AH82" s="74"/>
      <c r="AI82" s="115">
        <f>Y82</f>
        <v>4188110</v>
      </c>
      <c r="AJ82" s="115"/>
      <c r="AK82" s="115"/>
      <c r="AL82" s="115"/>
      <c r="AM82" s="115"/>
      <c r="AN82" s="115">
        <f>AP49</f>
        <v>4188109.85</v>
      </c>
      <c r="AO82" s="115"/>
      <c r="AP82" s="115"/>
      <c r="AQ82" s="115"/>
      <c r="AR82" s="115"/>
      <c r="AS82" s="74">
        <v>0</v>
      </c>
      <c r="AT82" s="74"/>
      <c r="AU82" s="74"/>
      <c r="AV82" s="74"/>
      <c r="AW82" s="74"/>
      <c r="AX82" s="115">
        <f>AN82</f>
        <v>4188109.85</v>
      </c>
      <c r="AY82" s="115"/>
      <c r="AZ82" s="115"/>
      <c r="BA82" s="115"/>
      <c r="BB82" s="115"/>
      <c r="BC82" s="115">
        <f>AN82-Y82</f>
        <v>-0.14999999990686774</v>
      </c>
      <c r="BD82" s="115"/>
      <c r="BE82" s="115"/>
      <c r="BF82" s="115"/>
      <c r="BG82" s="115"/>
      <c r="BH82" s="74">
        <f>AS82-AD82</f>
        <v>0</v>
      </c>
      <c r="BI82" s="74"/>
      <c r="BJ82" s="74"/>
      <c r="BK82" s="74"/>
      <c r="BL82" s="74"/>
      <c r="BM82" s="115">
        <f>BC82</f>
        <v>-0.14999999990686774</v>
      </c>
      <c r="BN82" s="115"/>
      <c r="BO82" s="115"/>
      <c r="BP82" s="115"/>
      <c r="BQ82" s="115"/>
      <c r="BR82" s="17"/>
      <c r="BS82" s="17"/>
      <c r="BT82" s="17"/>
      <c r="BU82" s="17"/>
      <c r="BV82" s="17"/>
      <c r="BW82" s="17"/>
      <c r="BX82" s="17"/>
      <c r="BY82" s="17"/>
      <c r="BZ82" s="16"/>
    </row>
    <row r="83" spans="1:78" ht="78" hidden="1" customHeight="1" x14ac:dyDescent="0.2">
      <c r="A83" s="82">
        <v>9</v>
      </c>
      <c r="B83" s="82"/>
      <c r="C83" s="81" t="s">
        <v>92</v>
      </c>
      <c r="D83" s="80"/>
      <c r="E83" s="80"/>
      <c r="F83" s="80"/>
      <c r="G83" s="80"/>
      <c r="H83" s="80"/>
      <c r="I83" s="79"/>
      <c r="J83" s="78" t="s">
        <v>67</v>
      </c>
      <c r="K83" s="78"/>
      <c r="L83" s="78"/>
      <c r="M83" s="78"/>
      <c r="N83" s="78"/>
      <c r="O83" s="78" t="s">
        <v>91</v>
      </c>
      <c r="P83" s="78"/>
      <c r="Q83" s="78"/>
      <c r="R83" s="78"/>
      <c r="S83" s="78"/>
      <c r="T83" s="78"/>
      <c r="U83" s="78"/>
      <c r="V83" s="78"/>
      <c r="W83" s="78"/>
      <c r="X83" s="78"/>
      <c r="Y83" s="74">
        <v>0</v>
      </c>
      <c r="Z83" s="74"/>
      <c r="AA83" s="74"/>
      <c r="AB83" s="74"/>
      <c r="AC83" s="74"/>
      <c r="AD83" s="74">
        <v>0</v>
      </c>
      <c r="AE83" s="74"/>
      <c r="AF83" s="74"/>
      <c r="AG83" s="74"/>
      <c r="AH83" s="74"/>
      <c r="AI83" s="74">
        <v>4577596</v>
      </c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>
        <f>AN83-Y83</f>
        <v>0</v>
      </c>
      <c r="BD83" s="74"/>
      <c r="BE83" s="74"/>
      <c r="BF83" s="74"/>
      <c r="BG83" s="74"/>
      <c r="BH83" s="74">
        <f>AS83-AD83</f>
        <v>0</v>
      </c>
      <c r="BI83" s="74"/>
      <c r="BJ83" s="74"/>
      <c r="BK83" s="74"/>
      <c r="BL83" s="74"/>
      <c r="BM83" s="74">
        <v>0</v>
      </c>
      <c r="BN83" s="74"/>
      <c r="BO83" s="74"/>
      <c r="BP83" s="74"/>
      <c r="BQ83" s="74"/>
      <c r="BR83" s="17"/>
      <c r="BS83" s="17"/>
      <c r="BT83" s="17"/>
      <c r="BU83" s="17"/>
      <c r="BV83" s="17"/>
      <c r="BW83" s="17"/>
      <c r="BX83" s="17"/>
      <c r="BY83" s="17"/>
      <c r="BZ83" s="16"/>
    </row>
    <row r="84" spans="1:78" ht="42.6" hidden="1" customHeight="1" x14ac:dyDescent="0.2">
      <c r="A84" s="82">
        <v>21</v>
      </c>
      <c r="B84" s="82"/>
      <c r="C84" s="81" t="s">
        <v>90</v>
      </c>
      <c r="D84" s="80"/>
      <c r="E84" s="80"/>
      <c r="F84" s="80"/>
      <c r="G84" s="80"/>
      <c r="H84" s="80"/>
      <c r="I84" s="79"/>
      <c r="J84" s="78" t="s">
        <v>67</v>
      </c>
      <c r="K84" s="78"/>
      <c r="L84" s="78"/>
      <c r="M84" s="78"/>
      <c r="N84" s="78"/>
      <c r="O84" s="77" t="s">
        <v>89</v>
      </c>
      <c r="P84" s="76"/>
      <c r="Q84" s="76"/>
      <c r="R84" s="76"/>
      <c r="S84" s="76"/>
      <c r="T84" s="76"/>
      <c r="U84" s="76"/>
      <c r="V84" s="76"/>
      <c r="W84" s="76"/>
      <c r="X84" s="75"/>
      <c r="Y84" s="74">
        <v>100</v>
      </c>
      <c r="Z84" s="74"/>
      <c r="AA84" s="74"/>
      <c r="AB84" s="74"/>
      <c r="AC84" s="74"/>
      <c r="AD84" s="74">
        <v>0</v>
      </c>
      <c r="AE84" s="74"/>
      <c r="AF84" s="74"/>
      <c r="AG84" s="74"/>
      <c r="AH84" s="74"/>
      <c r="AI84" s="74">
        <v>4577597</v>
      </c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>
        <f>AN84-Y84</f>
        <v>-100</v>
      </c>
      <c r="BD84" s="74"/>
      <c r="BE84" s="74"/>
      <c r="BF84" s="74"/>
      <c r="BG84" s="74"/>
      <c r="BH84" s="74">
        <f>AS84-AD84</f>
        <v>0</v>
      </c>
      <c r="BI84" s="74"/>
      <c r="BJ84" s="74"/>
      <c r="BK84" s="74"/>
      <c r="BL84" s="74"/>
      <c r="BM84" s="74">
        <v>-100</v>
      </c>
      <c r="BN84" s="74"/>
      <c r="BO84" s="74"/>
      <c r="BP84" s="74"/>
      <c r="BQ84" s="74"/>
      <c r="BR84" s="17"/>
      <c r="BS84" s="17"/>
      <c r="BT84" s="17"/>
      <c r="BU84" s="17"/>
      <c r="BV84" s="17"/>
      <c r="BW84" s="17"/>
      <c r="BX84" s="17"/>
      <c r="BY84" s="17"/>
      <c r="BZ84" s="16"/>
    </row>
    <row r="85" spans="1:78" ht="27" customHeight="1" x14ac:dyDescent="0.2">
      <c r="A85" s="82">
        <v>9</v>
      </c>
      <c r="B85" s="82"/>
      <c r="C85" s="81" t="s">
        <v>88</v>
      </c>
      <c r="D85" s="80"/>
      <c r="E85" s="80"/>
      <c r="F85" s="80"/>
      <c r="G85" s="80"/>
      <c r="H85" s="80"/>
      <c r="I85" s="79"/>
      <c r="J85" s="78" t="s">
        <v>17</v>
      </c>
      <c r="K85" s="78"/>
      <c r="L85" s="78"/>
      <c r="M85" s="78"/>
      <c r="N85" s="78"/>
      <c r="O85" s="77" t="s">
        <v>80</v>
      </c>
      <c r="P85" s="76"/>
      <c r="Q85" s="76"/>
      <c r="R85" s="76"/>
      <c r="S85" s="76"/>
      <c r="T85" s="76"/>
      <c r="U85" s="76"/>
      <c r="V85" s="76"/>
      <c r="W85" s="76"/>
      <c r="X85" s="75"/>
      <c r="Y85" s="115">
        <v>2224487</v>
      </c>
      <c r="Z85" s="115"/>
      <c r="AA85" s="115"/>
      <c r="AB85" s="115"/>
      <c r="AC85" s="115"/>
      <c r="AD85" s="115">
        <v>54500</v>
      </c>
      <c r="AE85" s="115"/>
      <c r="AF85" s="115"/>
      <c r="AG85" s="115"/>
      <c r="AH85" s="115"/>
      <c r="AI85" s="115">
        <f>Y85+AD85</f>
        <v>2278987</v>
      </c>
      <c r="AJ85" s="115"/>
      <c r="AK85" s="115"/>
      <c r="AL85" s="115"/>
      <c r="AM85" s="115"/>
      <c r="AN85" s="115">
        <f>AP48</f>
        <v>2147166.77</v>
      </c>
      <c r="AO85" s="115"/>
      <c r="AP85" s="115"/>
      <c r="AQ85" s="115"/>
      <c r="AR85" s="115"/>
      <c r="AS85" s="115">
        <f>AS81</f>
        <v>70080</v>
      </c>
      <c r="AT85" s="115"/>
      <c r="AU85" s="115"/>
      <c r="AV85" s="115"/>
      <c r="AW85" s="115"/>
      <c r="AX85" s="115">
        <f>AN85+AS85</f>
        <v>2217246.77</v>
      </c>
      <c r="AY85" s="115"/>
      <c r="AZ85" s="115"/>
      <c r="BA85" s="115"/>
      <c r="BB85" s="115"/>
      <c r="BC85" s="115">
        <f>AN85-Y85</f>
        <v>-77320.229999999981</v>
      </c>
      <c r="BD85" s="115"/>
      <c r="BE85" s="115"/>
      <c r="BF85" s="115"/>
      <c r="BG85" s="115"/>
      <c r="BH85" s="115">
        <f>AS85-AD85</f>
        <v>15580</v>
      </c>
      <c r="BI85" s="115"/>
      <c r="BJ85" s="115"/>
      <c r="BK85" s="115"/>
      <c r="BL85" s="115"/>
      <c r="BM85" s="115">
        <f>BC85+BH85</f>
        <v>-61740.229999999981</v>
      </c>
      <c r="BN85" s="115"/>
      <c r="BO85" s="115"/>
      <c r="BP85" s="115"/>
      <c r="BQ85" s="115"/>
      <c r="BR85" s="17"/>
      <c r="BS85" s="17"/>
      <c r="BT85" s="17"/>
      <c r="BU85" s="17"/>
      <c r="BV85" s="17"/>
      <c r="BW85" s="17"/>
      <c r="BX85" s="17"/>
      <c r="BY85" s="17"/>
      <c r="BZ85" s="16"/>
    </row>
    <row r="86" spans="1:78" ht="35.450000000000003" customHeight="1" x14ac:dyDescent="0.2">
      <c r="A86" s="82">
        <v>10</v>
      </c>
      <c r="B86" s="82"/>
      <c r="C86" s="81" t="s">
        <v>86</v>
      </c>
      <c r="D86" s="80"/>
      <c r="E86" s="80"/>
      <c r="F86" s="80"/>
      <c r="G86" s="80"/>
      <c r="H86" s="80"/>
      <c r="I86" s="79"/>
      <c r="J86" s="78" t="s">
        <v>17</v>
      </c>
      <c r="K86" s="78"/>
      <c r="L86" s="78"/>
      <c r="M86" s="78"/>
      <c r="N86" s="78"/>
      <c r="O86" s="77" t="s">
        <v>80</v>
      </c>
      <c r="P86" s="76"/>
      <c r="Q86" s="76"/>
      <c r="R86" s="76"/>
      <c r="S86" s="76"/>
      <c r="T86" s="76"/>
      <c r="U86" s="76"/>
      <c r="V86" s="76"/>
      <c r="W86" s="76"/>
      <c r="X86" s="75"/>
      <c r="Y86" s="115">
        <v>1057889</v>
      </c>
      <c r="Z86" s="115"/>
      <c r="AA86" s="115"/>
      <c r="AB86" s="115"/>
      <c r="AC86" s="115"/>
      <c r="AD86" s="74">
        <v>0</v>
      </c>
      <c r="AE86" s="74"/>
      <c r="AF86" s="74"/>
      <c r="AG86" s="74"/>
      <c r="AH86" s="74"/>
      <c r="AI86" s="115">
        <f>Y86+AD86</f>
        <v>1057889</v>
      </c>
      <c r="AJ86" s="115"/>
      <c r="AK86" s="115"/>
      <c r="AL86" s="115"/>
      <c r="AM86" s="115"/>
      <c r="AN86" s="115">
        <v>1050162.8799999999</v>
      </c>
      <c r="AO86" s="115"/>
      <c r="AP86" s="115"/>
      <c r="AQ86" s="115"/>
      <c r="AR86" s="115"/>
      <c r="AS86" s="74">
        <v>0</v>
      </c>
      <c r="AT86" s="74"/>
      <c r="AU86" s="74"/>
      <c r="AV86" s="74"/>
      <c r="AW86" s="74"/>
      <c r="AX86" s="115">
        <f>AN86</f>
        <v>1050162.8799999999</v>
      </c>
      <c r="AY86" s="115"/>
      <c r="AZ86" s="115"/>
      <c r="BA86" s="115"/>
      <c r="BB86" s="115"/>
      <c r="BC86" s="115">
        <f>AN86-Y86</f>
        <v>-7726.1200000001118</v>
      </c>
      <c r="BD86" s="115"/>
      <c r="BE86" s="115"/>
      <c r="BF86" s="115"/>
      <c r="BG86" s="115"/>
      <c r="BH86" s="74">
        <f>AS86-AD86</f>
        <v>0</v>
      </c>
      <c r="BI86" s="74"/>
      <c r="BJ86" s="74"/>
      <c r="BK86" s="74"/>
      <c r="BL86" s="74"/>
      <c r="BM86" s="115">
        <f>BC86</f>
        <v>-7726.1200000001118</v>
      </c>
      <c r="BN86" s="115"/>
      <c r="BO86" s="115"/>
      <c r="BP86" s="115"/>
      <c r="BQ86" s="115"/>
      <c r="BR86" s="17"/>
      <c r="BS86" s="17"/>
      <c r="BT86" s="17"/>
      <c r="BU86" s="17"/>
      <c r="BV86" s="17"/>
      <c r="BW86" s="17"/>
      <c r="BX86" s="17"/>
      <c r="BY86" s="17"/>
      <c r="BZ86" s="16"/>
    </row>
    <row r="87" spans="1:78" ht="78" hidden="1" customHeight="1" x14ac:dyDescent="0.2">
      <c r="A87" s="82">
        <v>34</v>
      </c>
      <c r="B87" s="82"/>
      <c r="C87" s="81" t="s">
        <v>87</v>
      </c>
      <c r="D87" s="80"/>
      <c r="E87" s="80"/>
      <c r="F87" s="80"/>
      <c r="G87" s="80"/>
      <c r="H87" s="80"/>
      <c r="I87" s="79"/>
      <c r="J87" s="78" t="s">
        <v>57</v>
      </c>
      <c r="K87" s="78"/>
      <c r="L87" s="78"/>
      <c r="M87" s="78"/>
      <c r="N87" s="78"/>
      <c r="O87" s="114" t="s">
        <v>80</v>
      </c>
      <c r="P87" s="113"/>
      <c r="Q87" s="113"/>
      <c r="R87" s="113"/>
      <c r="S87" s="113"/>
      <c r="T87" s="113"/>
      <c r="U87" s="113"/>
      <c r="V87" s="113"/>
      <c r="W87" s="113"/>
      <c r="X87" s="112"/>
      <c r="Y87" s="74">
        <v>0</v>
      </c>
      <c r="Z87" s="74"/>
      <c r="AA87" s="74"/>
      <c r="AB87" s="74"/>
      <c r="AC87" s="74"/>
      <c r="AD87" s="74">
        <v>0</v>
      </c>
      <c r="AE87" s="74"/>
      <c r="AF87" s="74"/>
      <c r="AG87" s="74"/>
      <c r="AH87" s="74"/>
      <c r="AI87" s="74">
        <f>Y87+AD87</f>
        <v>0</v>
      </c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>
        <f>AN87-Y87</f>
        <v>0</v>
      </c>
      <c r="BD87" s="74"/>
      <c r="BE87" s="74"/>
      <c r="BF87" s="74"/>
      <c r="BG87" s="74"/>
      <c r="BH87" s="74">
        <f>AS87-AD87</f>
        <v>0</v>
      </c>
      <c r="BI87" s="74"/>
      <c r="BJ87" s="74"/>
      <c r="BK87" s="74"/>
      <c r="BL87" s="74"/>
      <c r="BM87" s="74">
        <v>0</v>
      </c>
      <c r="BN87" s="74"/>
      <c r="BO87" s="74"/>
      <c r="BP87" s="74"/>
      <c r="BQ87" s="74"/>
      <c r="BR87" s="17"/>
      <c r="BS87" s="17"/>
      <c r="BT87" s="17"/>
      <c r="BU87" s="17"/>
      <c r="BV87" s="17"/>
      <c r="BW87" s="17"/>
      <c r="BX87" s="17"/>
      <c r="BY87" s="17"/>
      <c r="BZ87" s="16"/>
    </row>
    <row r="88" spans="1:78" ht="39" hidden="1" customHeight="1" x14ac:dyDescent="0.2">
      <c r="A88" s="82">
        <v>35</v>
      </c>
      <c r="B88" s="82"/>
      <c r="C88" s="81" t="s">
        <v>86</v>
      </c>
      <c r="D88" s="80"/>
      <c r="E88" s="80"/>
      <c r="F88" s="80"/>
      <c r="G88" s="80"/>
      <c r="H88" s="80"/>
      <c r="I88" s="79"/>
      <c r="J88" s="78" t="s">
        <v>57</v>
      </c>
      <c r="K88" s="78"/>
      <c r="L88" s="78"/>
      <c r="M88" s="78"/>
      <c r="N88" s="78"/>
      <c r="O88" s="114" t="s">
        <v>80</v>
      </c>
      <c r="P88" s="113"/>
      <c r="Q88" s="113"/>
      <c r="R88" s="113"/>
      <c r="S88" s="113"/>
      <c r="T88" s="113"/>
      <c r="U88" s="113"/>
      <c r="V88" s="113"/>
      <c r="W88" s="113"/>
      <c r="X88" s="112"/>
      <c r="Y88" s="74">
        <v>1192745</v>
      </c>
      <c r="Z88" s="74"/>
      <c r="AA88" s="74"/>
      <c r="AB88" s="74"/>
      <c r="AC88" s="74"/>
      <c r="AD88" s="74">
        <v>0</v>
      </c>
      <c r="AE88" s="74"/>
      <c r="AF88" s="74"/>
      <c r="AG88" s="74"/>
      <c r="AH88" s="74"/>
      <c r="AI88" s="74">
        <f>Y88+AD88</f>
        <v>1192745</v>
      </c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>
        <f>AN88-Y88</f>
        <v>-1192745</v>
      </c>
      <c r="BD88" s="74"/>
      <c r="BE88" s="74"/>
      <c r="BF88" s="74"/>
      <c r="BG88" s="74"/>
      <c r="BH88" s="74">
        <f>AS88-AD88</f>
        <v>0</v>
      </c>
      <c r="BI88" s="74"/>
      <c r="BJ88" s="74"/>
      <c r="BK88" s="74"/>
      <c r="BL88" s="74"/>
      <c r="BM88" s="74">
        <v>-1192745</v>
      </c>
      <c r="BN88" s="74"/>
      <c r="BO88" s="74"/>
      <c r="BP88" s="74"/>
      <c r="BQ88" s="74"/>
      <c r="BR88" s="17"/>
      <c r="BS88" s="17"/>
      <c r="BT88" s="17"/>
      <c r="BU88" s="17"/>
      <c r="BV88" s="17"/>
      <c r="BW88" s="17"/>
      <c r="BX88" s="17"/>
      <c r="BY88" s="17"/>
      <c r="BZ88" s="16"/>
    </row>
    <row r="89" spans="1:78" ht="39" customHeight="1" x14ac:dyDescent="0.2">
      <c r="A89" s="82">
        <v>11</v>
      </c>
      <c r="B89" s="82"/>
      <c r="C89" s="81" t="s">
        <v>25</v>
      </c>
      <c r="D89" s="80"/>
      <c r="E89" s="80"/>
      <c r="F89" s="80"/>
      <c r="G89" s="80"/>
      <c r="H89" s="80"/>
      <c r="I89" s="79"/>
      <c r="J89" s="78" t="s">
        <v>17</v>
      </c>
      <c r="K89" s="78"/>
      <c r="L89" s="78"/>
      <c r="M89" s="78"/>
      <c r="N89" s="78"/>
      <c r="O89" s="77" t="s">
        <v>80</v>
      </c>
      <c r="P89" s="76"/>
      <c r="Q89" s="76"/>
      <c r="R89" s="76"/>
      <c r="S89" s="76"/>
      <c r="T89" s="76"/>
      <c r="U89" s="76"/>
      <c r="V89" s="76"/>
      <c r="W89" s="76"/>
      <c r="X89" s="75"/>
      <c r="Y89" s="74">
        <v>127748</v>
      </c>
      <c r="Z89" s="74"/>
      <c r="AA89" s="74"/>
      <c r="AB89" s="74"/>
      <c r="AC89" s="74"/>
      <c r="AD89" s="74">
        <v>0</v>
      </c>
      <c r="AE89" s="74"/>
      <c r="AF89" s="74"/>
      <c r="AG89" s="74"/>
      <c r="AH89" s="74"/>
      <c r="AI89" s="74">
        <f>Y89+AD89</f>
        <v>127748</v>
      </c>
      <c r="AJ89" s="74"/>
      <c r="AK89" s="74"/>
      <c r="AL89" s="74"/>
      <c r="AM89" s="74"/>
      <c r="AN89" s="74">
        <v>114000</v>
      </c>
      <c r="AO89" s="74"/>
      <c r="AP89" s="74"/>
      <c r="AQ89" s="74"/>
      <c r="AR89" s="74"/>
      <c r="AS89" s="74">
        <v>0</v>
      </c>
      <c r="AT89" s="74"/>
      <c r="AU89" s="74"/>
      <c r="AV89" s="74"/>
      <c r="AW89" s="74"/>
      <c r="AX89" s="74">
        <f>AN89</f>
        <v>114000</v>
      </c>
      <c r="AY89" s="74"/>
      <c r="AZ89" s="74"/>
      <c r="BA89" s="74"/>
      <c r="BB89" s="74"/>
      <c r="BC89" s="74">
        <f>AN89-Y89</f>
        <v>-13748</v>
      </c>
      <c r="BD89" s="74"/>
      <c r="BE89" s="74"/>
      <c r="BF89" s="74"/>
      <c r="BG89" s="74"/>
      <c r="BH89" s="74">
        <f>AS89-AD89</f>
        <v>0</v>
      </c>
      <c r="BI89" s="74"/>
      <c r="BJ89" s="74"/>
      <c r="BK89" s="74"/>
      <c r="BL89" s="74"/>
      <c r="BM89" s="74">
        <f>BC89</f>
        <v>-13748</v>
      </c>
      <c r="BN89" s="74"/>
      <c r="BO89" s="74"/>
      <c r="BP89" s="74"/>
      <c r="BQ89" s="74"/>
      <c r="BR89" s="17"/>
      <c r="BS89" s="17"/>
      <c r="BT89" s="17"/>
      <c r="BU89" s="17"/>
      <c r="BV89" s="17"/>
      <c r="BW89" s="17"/>
      <c r="BX89" s="17"/>
      <c r="BY89" s="17"/>
      <c r="BZ89" s="16"/>
    </row>
    <row r="90" spans="1:78" ht="40.5" customHeight="1" x14ac:dyDescent="0.2">
      <c r="A90" s="107">
        <v>12</v>
      </c>
      <c r="B90" s="106"/>
      <c r="C90" s="81" t="s">
        <v>85</v>
      </c>
      <c r="D90" s="105"/>
      <c r="E90" s="105"/>
      <c r="F90" s="105"/>
      <c r="G90" s="105"/>
      <c r="H90" s="105"/>
      <c r="I90" s="104"/>
      <c r="J90" s="77" t="s">
        <v>17</v>
      </c>
      <c r="K90" s="103"/>
      <c r="L90" s="103"/>
      <c r="M90" s="103"/>
      <c r="N90" s="102"/>
      <c r="O90" s="77" t="s">
        <v>80</v>
      </c>
      <c r="P90" s="103"/>
      <c r="Q90" s="103"/>
      <c r="R90" s="103"/>
      <c r="S90" s="103"/>
      <c r="T90" s="103"/>
      <c r="U90" s="103"/>
      <c r="V90" s="103"/>
      <c r="W90" s="103"/>
      <c r="X90" s="102"/>
      <c r="Y90" s="111">
        <v>160000</v>
      </c>
      <c r="Z90" s="110"/>
      <c r="AA90" s="110"/>
      <c r="AB90" s="110"/>
      <c r="AC90" s="109"/>
      <c r="AD90" s="101">
        <v>0</v>
      </c>
      <c r="AE90" s="100"/>
      <c r="AF90" s="100"/>
      <c r="AG90" s="100"/>
      <c r="AH90" s="99"/>
      <c r="AI90" s="111">
        <f>Y90+AD90</f>
        <v>160000</v>
      </c>
      <c r="AJ90" s="110"/>
      <c r="AK90" s="110"/>
      <c r="AL90" s="110"/>
      <c r="AM90" s="109"/>
      <c r="AN90" s="111">
        <v>160000</v>
      </c>
      <c r="AO90" s="110"/>
      <c r="AP90" s="110"/>
      <c r="AQ90" s="110"/>
      <c r="AR90" s="109"/>
      <c r="AS90" s="101">
        <v>0</v>
      </c>
      <c r="AT90" s="100"/>
      <c r="AU90" s="100"/>
      <c r="AV90" s="100"/>
      <c r="AW90" s="99"/>
      <c r="AX90" s="111">
        <f>AN90</f>
        <v>160000</v>
      </c>
      <c r="AY90" s="110"/>
      <c r="AZ90" s="110"/>
      <c r="BA90" s="110"/>
      <c r="BB90" s="109"/>
      <c r="BC90" s="101">
        <f>AN90-Y90</f>
        <v>0</v>
      </c>
      <c r="BD90" s="100"/>
      <c r="BE90" s="100"/>
      <c r="BF90" s="100"/>
      <c r="BG90" s="99"/>
      <c r="BH90" s="101">
        <f>AS90-AD90</f>
        <v>0</v>
      </c>
      <c r="BI90" s="100"/>
      <c r="BJ90" s="100"/>
      <c r="BK90" s="100"/>
      <c r="BL90" s="99"/>
      <c r="BM90" s="101">
        <f>BC90</f>
        <v>0</v>
      </c>
      <c r="BN90" s="100"/>
      <c r="BO90" s="100"/>
      <c r="BP90" s="100"/>
      <c r="BQ90" s="99"/>
      <c r="BR90" s="17"/>
      <c r="BS90" s="17"/>
      <c r="BT90" s="17"/>
      <c r="BU90" s="17"/>
      <c r="BV90" s="17"/>
      <c r="BW90" s="17"/>
      <c r="BX90" s="17"/>
      <c r="BY90" s="17"/>
      <c r="BZ90" s="16"/>
    </row>
    <row r="91" spans="1:78" ht="40.5" customHeight="1" x14ac:dyDescent="0.2">
      <c r="A91" s="107">
        <v>13</v>
      </c>
      <c r="B91" s="106"/>
      <c r="C91" s="81" t="s">
        <v>84</v>
      </c>
      <c r="D91" s="105"/>
      <c r="E91" s="105"/>
      <c r="F91" s="105"/>
      <c r="G91" s="105"/>
      <c r="H91" s="105"/>
      <c r="I91" s="104"/>
      <c r="J91" s="77" t="s">
        <v>17</v>
      </c>
      <c r="K91" s="103"/>
      <c r="L91" s="103"/>
      <c r="M91" s="103"/>
      <c r="N91" s="102"/>
      <c r="O91" s="77" t="s">
        <v>80</v>
      </c>
      <c r="P91" s="103"/>
      <c r="Q91" s="103"/>
      <c r="R91" s="103"/>
      <c r="S91" s="103"/>
      <c r="T91" s="103"/>
      <c r="U91" s="103"/>
      <c r="V91" s="103"/>
      <c r="W91" s="103"/>
      <c r="X91" s="102"/>
      <c r="Y91" s="101">
        <v>0</v>
      </c>
      <c r="Z91" s="100"/>
      <c r="AA91" s="100"/>
      <c r="AB91" s="100"/>
      <c r="AC91" s="99"/>
      <c r="AD91" s="111">
        <v>54500</v>
      </c>
      <c r="AE91" s="110"/>
      <c r="AF91" s="110"/>
      <c r="AG91" s="110"/>
      <c r="AH91" s="109"/>
      <c r="AI91" s="111">
        <f>Y91+AD91</f>
        <v>54500</v>
      </c>
      <c r="AJ91" s="110"/>
      <c r="AK91" s="110"/>
      <c r="AL91" s="110"/>
      <c r="AM91" s="109"/>
      <c r="AN91" s="101">
        <v>0</v>
      </c>
      <c r="AO91" s="100"/>
      <c r="AP91" s="100"/>
      <c r="AQ91" s="100"/>
      <c r="AR91" s="99"/>
      <c r="AS91" s="111">
        <v>54500</v>
      </c>
      <c r="AT91" s="110"/>
      <c r="AU91" s="110"/>
      <c r="AV91" s="110"/>
      <c r="AW91" s="109"/>
      <c r="AX91" s="111">
        <f>AS91</f>
        <v>54500</v>
      </c>
      <c r="AY91" s="110"/>
      <c r="AZ91" s="110"/>
      <c r="BA91" s="110"/>
      <c r="BB91" s="109"/>
      <c r="BC91" s="101">
        <v>0</v>
      </c>
      <c r="BD91" s="100"/>
      <c r="BE91" s="100"/>
      <c r="BF91" s="100"/>
      <c r="BG91" s="99"/>
      <c r="BH91" s="101">
        <f>AS91-AD91</f>
        <v>0</v>
      </c>
      <c r="BI91" s="100"/>
      <c r="BJ91" s="100"/>
      <c r="BK91" s="100"/>
      <c r="BL91" s="99"/>
      <c r="BM91" s="101">
        <f>AX91-AI91</f>
        <v>0</v>
      </c>
      <c r="BN91" s="100"/>
      <c r="BO91" s="100"/>
      <c r="BP91" s="100"/>
      <c r="BQ91" s="99"/>
      <c r="BR91" s="17"/>
      <c r="BS91" s="17"/>
      <c r="BT91" s="17"/>
      <c r="BU91" s="17"/>
      <c r="BV91" s="17"/>
      <c r="BW91" s="17"/>
      <c r="BX91" s="17"/>
      <c r="BY91" s="17"/>
      <c r="BZ91" s="16"/>
    </row>
    <row r="92" spans="1:78" s="83" customFormat="1" ht="15.75" x14ac:dyDescent="0.2">
      <c r="A92" s="108">
        <v>0</v>
      </c>
      <c r="B92" s="108"/>
      <c r="C92" s="93" t="s">
        <v>23</v>
      </c>
      <c r="D92" s="92"/>
      <c r="E92" s="92"/>
      <c r="F92" s="92"/>
      <c r="G92" s="92"/>
      <c r="H92" s="92"/>
      <c r="I92" s="91"/>
      <c r="J92" s="90" t="s">
        <v>54</v>
      </c>
      <c r="K92" s="90"/>
      <c r="L92" s="90"/>
      <c r="M92" s="90"/>
      <c r="N92" s="90"/>
      <c r="O92" s="89" t="s">
        <v>54</v>
      </c>
      <c r="P92" s="88"/>
      <c r="Q92" s="88"/>
      <c r="R92" s="88"/>
      <c r="S92" s="88"/>
      <c r="T92" s="88"/>
      <c r="U92" s="88"/>
      <c r="V92" s="88"/>
      <c r="W92" s="88"/>
      <c r="X92" s="87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5"/>
      <c r="BS92" s="85"/>
      <c r="BT92" s="85"/>
      <c r="BU92" s="85"/>
      <c r="BV92" s="85"/>
      <c r="BW92" s="85"/>
      <c r="BX92" s="85"/>
      <c r="BY92" s="85"/>
      <c r="BZ92" s="84"/>
    </row>
    <row r="93" spans="1:78" ht="39" customHeight="1" x14ac:dyDescent="0.2">
      <c r="A93" s="82">
        <v>14</v>
      </c>
      <c r="B93" s="82"/>
      <c r="C93" s="81" t="s">
        <v>83</v>
      </c>
      <c r="D93" s="80"/>
      <c r="E93" s="80"/>
      <c r="F93" s="80"/>
      <c r="G93" s="80"/>
      <c r="H93" s="80"/>
      <c r="I93" s="79"/>
      <c r="J93" s="78" t="s">
        <v>70</v>
      </c>
      <c r="K93" s="78"/>
      <c r="L93" s="78"/>
      <c r="M93" s="78"/>
      <c r="N93" s="78"/>
      <c r="O93" s="77" t="s">
        <v>77</v>
      </c>
      <c r="P93" s="76"/>
      <c r="Q93" s="76"/>
      <c r="R93" s="76"/>
      <c r="S93" s="76"/>
      <c r="T93" s="76"/>
      <c r="U93" s="76"/>
      <c r="V93" s="76"/>
      <c r="W93" s="76"/>
      <c r="X93" s="75"/>
      <c r="Y93" s="74">
        <v>75</v>
      </c>
      <c r="Z93" s="74"/>
      <c r="AA93" s="74"/>
      <c r="AB93" s="74"/>
      <c r="AC93" s="74"/>
      <c r="AD93" s="74">
        <v>0</v>
      </c>
      <c r="AE93" s="74"/>
      <c r="AF93" s="74"/>
      <c r="AG93" s="74"/>
      <c r="AH93" s="74"/>
      <c r="AI93" s="74">
        <f>Y93</f>
        <v>75</v>
      </c>
      <c r="AJ93" s="74"/>
      <c r="AK93" s="74"/>
      <c r="AL93" s="74"/>
      <c r="AM93" s="74"/>
      <c r="AN93" s="74">
        <v>162</v>
      </c>
      <c r="AO93" s="74"/>
      <c r="AP93" s="74"/>
      <c r="AQ93" s="74"/>
      <c r="AR93" s="74"/>
      <c r="AS93" s="74">
        <v>0</v>
      </c>
      <c r="AT93" s="74"/>
      <c r="AU93" s="74"/>
      <c r="AV93" s="74"/>
      <c r="AW93" s="74"/>
      <c r="AX93" s="74">
        <f>AN93</f>
        <v>162</v>
      </c>
      <c r="AY93" s="74"/>
      <c r="AZ93" s="74"/>
      <c r="BA93" s="74"/>
      <c r="BB93" s="74"/>
      <c r="BC93" s="74">
        <f>AN93-Y93</f>
        <v>87</v>
      </c>
      <c r="BD93" s="74"/>
      <c r="BE93" s="74"/>
      <c r="BF93" s="74"/>
      <c r="BG93" s="74"/>
      <c r="BH93" s="74">
        <f>AS93-AD93</f>
        <v>0</v>
      </c>
      <c r="BI93" s="74"/>
      <c r="BJ93" s="74"/>
      <c r="BK93" s="74"/>
      <c r="BL93" s="74"/>
      <c r="BM93" s="74">
        <v>92</v>
      </c>
      <c r="BN93" s="74"/>
      <c r="BO93" s="74"/>
      <c r="BP93" s="74"/>
      <c r="BQ93" s="74"/>
      <c r="BR93" s="17"/>
      <c r="BS93" s="17"/>
      <c r="BT93" s="17"/>
      <c r="BU93" s="17"/>
      <c r="BV93" s="17"/>
      <c r="BW93" s="17"/>
      <c r="BX93" s="17"/>
      <c r="BY93" s="17"/>
      <c r="BZ93" s="16"/>
    </row>
    <row r="94" spans="1:78" ht="27" customHeight="1" x14ac:dyDescent="0.2">
      <c r="A94" s="107">
        <v>15</v>
      </c>
      <c r="B94" s="106"/>
      <c r="C94" s="81" t="s">
        <v>82</v>
      </c>
      <c r="D94" s="105"/>
      <c r="E94" s="105"/>
      <c r="F94" s="105"/>
      <c r="G94" s="105"/>
      <c r="H94" s="105"/>
      <c r="I94" s="104"/>
      <c r="J94" s="77" t="s">
        <v>70</v>
      </c>
      <c r="K94" s="103"/>
      <c r="L94" s="103"/>
      <c r="M94" s="103"/>
      <c r="N94" s="102"/>
      <c r="O94" s="77" t="s">
        <v>77</v>
      </c>
      <c r="P94" s="103"/>
      <c r="Q94" s="103"/>
      <c r="R94" s="103"/>
      <c r="S94" s="103"/>
      <c r="T94" s="103"/>
      <c r="U94" s="103"/>
      <c r="V94" s="103"/>
      <c r="W94" s="103"/>
      <c r="X94" s="102"/>
      <c r="Y94" s="101">
        <v>22</v>
      </c>
      <c r="Z94" s="100"/>
      <c r="AA94" s="100"/>
      <c r="AB94" s="100"/>
      <c r="AC94" s="99"/>
      <c r="AD94" s="101">
        <v>0</v>
      </c>
      <c r="AE94" s="100"/>
      <c r="AF94" s="100"/>
      <c r="AG94" s="100"/>
      <c r="AH94" s="99"/>
      <c r="AI94" s="101">
        <f>Y94</f>
        <v>22</v>
      </c>
      <c r="AJ94" s="100"/>
      <c r="AK94" s="100"/>
      <c r="AL94" s="100"/>
      <c r="AM94" s="99"/>
      <c r="AN94" s="101">
        <v>22</v>
      </c>
      <c r="AO94" s="100"/>
      <c r="AP94" s="100"/>
      <c r="AQ94" s="100"/>
      <c r="AR94" s="99"/>
      <c r="AS94" s="101">
        <v>0</v>
      </c>
      <c r="AT94" s="100"/>
      <c r="AU94" s="100"/>
      <c r="AV94" s="100"/>
      <c r="AW94" s="99"/>
      <c r="AX94" s="101">
        <f>AN94</f>
        <v>22</v>
      </c>
      <c r="AY94" s="100"/>
      <c r="AZ94" s="100"/>
      <c r="BA94" s="100"/>
      <c r="BB94" s="99"/>
      <c r="BC94" s="101">
        <f>AN94-Y94</f>
        <v>0</v>
      </c>
      <c r="BD94" s="100"/>
      <c r="BE94" s="100"/>
      <c r="BF94" s="100"/>
      <c r="BG94" s="99"/>
      <c r="BH94" s="101">
        <f>AS94-AD94</f>
        <v>0</v>
      </c>
      <c r="BI94" s="100"/>
      <c r="BJ94" s="100"/>
      <c r="BK94" s="100"/>
      <c r="BL94" s="99"/>
      <c r="BM94" s="101">
        <f>AX94-AI94</f>
        <v>0</v>
      </c>
      <c r="BN94" s="100"/>
      <c r="BO94" s="100"/>
      <c r="BP94" s="100"/>
      <c r="BQ94" s="99"/>
      <c r="BR94" s="17"/>
      <c r="BS94" s="17"/>
      <c r="BT94" s="17"/>
      <c r="BU94" s="17"/>
      <c r="BV94" s="17"/>
      <c r="BW94" s="17"/>
      <c r="BX94" s="17"/>
      <c r="BY94" s="17"/>
      <c r="BZ94" s="16"/>
    </row>
    <row r="95" spans="1:78" ht="25.5" customHeight="1" x14ac:dyDescent="0.2">
      <c r="A95" s="107">
        <v>16</v>
      </c>
      <c r="B95" s="106"/>
      <c r="C95" s="81" t="s">
        <v>81</v>
      </c>
      <c r="D95" s="105"/>
      <c r="E95" s="105"/>
      <c r="F95" s="105"/>
      <c r="G95" s="105"/>
      <c r="H95" s="105"/>
      <c r="I95" s="104"/>
      <c r="J95" s="77" t="s">
        <v>21</v>
      </c>
      <c r="K95" s="103"/>
      <c r="L95" s="103"/>
      <c r="M95" s="103"/>
      <c r="N95" s="102"/>
      <c r="O95" s="77" t="s">
        <v>80</v>
      </c>
      <c r="P95" s="103"/>
      <c r="Q95" s="103"/>
      <c r="R95" s="103"/>
      <c r="S95" s="103"/>
      <c r="T95" s="103"/>
      <c r="U95" s="103"/>
      <c r="V95" s="103"/>
      <c r="W95" s="103"/>
      <c r="X95" s="102"/>
      <c r="Y95" s="101">
        <v>20</v>
      </c>
      <c r="Z95" s="100"/>
      <c r="AA95" s="100"/>
      <c r="AB95" s="100"/>
      <c r="AC95" s="99"/>
      <c r="AD95" s="101">
        <v>0</v>
      </c>
      <c r="AE95" s="100"/>
      <c r="AF95" s="100"/>
      <c r="AG95" s="100"/>
      <c r="AH95" s="99"/>
      <c r="AI95" s="101">
        <v>20</v>
      </c>
      <c r="AJ95" s="100"/>
      <c r="AK95" s="100"/>
      <c r="AL95" s="100"/>
      <c r="AM95" s="99"/>
      <c r="AN95" s="101">
        <v>20</v>
      </c>
      <c r="AO95" s="100"/>
      <c r="AP95" s="100"/>
      <c r="AQ95" s="100"/>
      <c r="AR95" s="99"/>
      <c r="AS95" s="101">
        <v>0</v>
      </c>
      <c r="AT95" s="100"/>
      <c r="AU95" s="100"/>
      <c r="AV95" s="100"/>
      <c r="AW95" s="99"/>
      <c r="AX95" s="101">
        <f>AN95</f>
        <v>20</v>
      </c>
      <c r="AY95" s="100"/>
      <c r="AZ95" s="100"/>
      <c r="BA95" s="100"/>
      <c r="BB95" s="99"/>
      <c r="BC95" s="101">
        <f>AN95-Y95</f>
        <v>0</v>
      </c>
      <c r="BD95" s="100"/>
      <c r="BE95" s="100"/>
      <c r="BF95" s="100"/>
      <c r="BG95" s="99"/>
      <c r="BH95" s="101">
        <f>AS95-AD95</f>
        <v>0</v>
      </c>
      <c r="BI95" s="100"/>
      <c r="BJ95" s="100"/>
      <c r="BK95" s="100"/>
      <c r="BL95" s="99"/>
      <c r="BM95" s="101">
        <f>AX95-AI95</f>
        <v>0</v>
      </c>
      <c r="BN95" s="100"/>
      <c r="BO95" s="100"/>
      <c r="BP95" s="100"/>
      <c r="BQ95" s="99"/>
      <c r="BR95" s="17"/>
      <c r="BS95" s="17"/>
      <c r="BT95" s="17"/>
      <c r="BU95" s="17"/>
      <c r="BV95" s="17"/>
      <c r="BW95" s="17"/>
      <c r="BX95" s="17"/>
      <c r="BY95" s="17"/>
      <c r="BZ95" s="16"/>
    </row>
    <row r="96" spans="1:78" ht="43.5" customHeight="1" x14ac:dyDescent="0.2">
      <c r="A96" s="82">
        <v>17</v>
      </c>
      <c r="B96" s="82"/>
      <c r="C96" s="81" t="s">
        <v>79</v>
      </c>
      <c r="D96" s="80"/>
      <c r="E96" s="80"/>
      <c r="F96" s="80"/>
      <c r="G96" s="80"/>
      <c r="H96" s="80"/>
      <c r="I96" s="79"/>
      <c r="J96" s="78" t="s">
        <v>70</v>
      </c>
      <c r="K96" s="78"/>
      <c r="L96" s="78"/>
      <c r="M96" s="78"/>
      <c r="N96" s="78"/>
      <c r="O96" s="77" t="s">
        <v>76</v>
      </c>
      <c r="P96" s="76"/>
      <c r="Q96" s="76"/>
      <c r="R96" s="76"/>
      <c r="S96" s="76"/>
      <c r="T96" s="76"/>
      <c r="U96" s="76"/>
      <c r="V96" s="76"/>
      <c r="W96" s="76"/>
      <c r="X96" s="75"/>
      <c r="Y96" s="74">
        <v>6700</v>
      </c>
      <c r="Z96" s="74"/>
      <c r="AA96" s="74"/>
      <c r="AB96" s="74"/>
      <c r="AC96" s="74"/>
      <c r="AD96" s="74">
        <v>0</v>
      </c>
      <c r="AE96" s="74"/>
      <c r="AF96" s="74"/>
      <c r="AG96" s="74"/>
      <c r="AH96" s="74"/>
      <c r="AI96" s="74">
        <f>Y96</f>
        <v>6700</v>
      </c>
      <c r="AJ96" s="74"/>
      <c r="AK96" s="74"/>
      <c r="AL96" s="74"/>
      <c r="AM96" s="74"/>
      <c r="AN96" s="74">
        <v>6714</v>
      </c>
      <c r="AO96" s="74"/>
      <c r="AP96" s="74"/>
      <c r="AQ96" s="74"/>
      <c r="AR96" s="74"/>
      <c r="AS96" s="74">
        <v>0</v>
      </c>
      <c r="AT96" s="74"/>
      <c r="AU96" s="74"/>
      <c r="AV96" s="74"/>
      <c r="AW96" s="74"/>
      <c r="AX96" s="74">
        <f>AN96</f>
        <v>6714</v>
      </c>
      <c r="AY96" s="74"/>
      <c r="AZ96" s="74"/>
      <c r="BA96" s="74"/>
      <c r="BB96" s="74"/>
      <c r="BC96" s="74">
        <f>AN96-Y96</f>
        <v>14</v>
      </c>
      <c r="BD96" s="74"/>
      <c r="BE96" s="74"/>
      <c r="BF96" s="74"/>
      <c r="BG96" s="74"/>
      <c r="BH96" s="74">
        <f>AS96-AD96</f>
        <v>0</v>
      </c>
      <c r="BI96" s="74"/>
      <c r="BJ96" s="74"/>
      <c r="BK96" s="74"/>
      <c r="BL96" s="74"/>
      <c r="BM96" s="74">
        <f>BC96</f>
        <v>14</v>
      </c>
      <c r="BN96" s="74"/>
      <c r="BO96" s="74"/>
      <c r="BP96" s="74"/>
      <c r="BQ96" s="74"/>
      <c r="BR96" s="17"/>
      <c r="BS96" s="17"/>
      <c r="BT96" s="17"/>
      <c r="BU96" s="17"/>
      <c r="BV96" s="17"/>
      <c r="BW96" s="17"/>
      <c r="BX96" s="17"/>
      <c r="BY96" s="17"/>
      <c r="BZ96" s="16"/>
    </row>
    <row r="97" spans="1:78" ht="30" customHeight="1" x14ac:dyDescent="0.2">
      <c r="A97" s="82">
        <v>18</v>
      </c>
      <c r="B97" s="82"/>
      <c r="C97" s="81" t="s">
        <v>78</v>
      </c>
      <c r="D97" s="80"/>
      <c r="E97" s="80"/>
      <c r="F97" s="80"/>
      <c r="G97" s="80"/>
      <c r="H97" s="80"/>
      <c r="I97" s="79"/>
      <c r="J97" s="78" t="s">
        <v>70</v>
      </c>
      <c r="K97" s="78"/>
      <c r="L97" s="78"/>
      <c r="M97" s="78"/>
      <c r="N97" s="78"/>
      <c r="O97" s="77" t="s">
        <v>77</v>
      </c>
      <c r="P97" s="76"/>
      <c r="Q97" s="76"/>
      <c r="R97" s="76"/>
      <c r="S97" s="76"/>
      <c r="T97" s="76"/>
      <c r="U97" s="76"/>
      <c r="V97" s="76"/>
      <c r="W97" s="76"/>
      <c r="X97" s="75"/>
      <c r="Y97" s="74">
        <v>50</v>
      </c>
      <c r="Z97" s="74"/>
      <c r="AA97" s="74"/>
      <c r="AB97" s="74"/>
      <c r="AC97" s="74"/>
      <c r="AD97" s="74">
        <v>0</v>
      </c>
      <c r="AE97" s="74"/>
      <c r="AF97" s="74"/>
      <c r="AG97" s="74"/>
      <c r="AH97" s="74"/>
      <c r="AI97" s="74">
        <f>Y97</f>
        <v>50</v>
      </c>
      <c r="AJ97" s="74"/>
      <c r="AK97" s="74"/>
      <c r="AL97" s="74"/>
      <c r="AM97" s="74"/>
      <c r="AN97" s="74">
        <v>40</v>
      </c>
      <c r="AO97" s="74"/>
      <c r="AP97" s="74"/>
      <c r="AQ97" s="74"/>
      <c r="AR97" s="74"/>
      <c r="AS97" s="74">
        <v>0</v>
      </c>
      <c r="AT97" s="74"/>
      <c r="AU97" s="74"/>
      <c r="AV97" s="74"/>
      <c r="AW97" s="74"/>
      <c r="AX97" s="74">
        <f>AN97</f>
        <v>40</v>
      </c>
      <c r="AY97" s="74"/>
      <c r="AZ97" s="74"/>
      <c r="BA97" s="74"/>
      <c r="BB97" s="74"/>
      <c r="BC97" s="74">
        <f>AN97-Y97</f>
        <v>-10</v>
      </c>
      <c r="BD97" s="74"/>
      <c r="BE97" s="74"/>
      <c r="BF97" s="74"/>
      <c r="BG97" s="74"/>
      <c r="BH97" s="74">
        <f>AS97-AD97</f>
        <v>0</v>
      </c>
      <c r="BI97" s="74"/>
      <c r="BJ97" s="74"/>
      <c r="BK97" s="74"/>
      <c r="BL97" s="74"/>
      <c r="BM97" s="74">
        <f>AX97-AI97</f>
        <v>-10</v>
      </c>
      <c r="BN97" s="74"/>
      <c r="BO97" s="74"/>
      <c r="BP97" s="74"/>
      <c r="BQ97" s="74"/>
      <c r="BR97" s="17"/>
      <c r="BS97" s="17"/>
      <c r="BT97" s="17"/>
      <c r="BU97" s="17"/>
      <c r="BV97" s="17"/>
      <c r="BW97" s="17"/>
      <c r="BX97" s="17"/>
      <c r="BY97" s="17"/>
      <c r="BZ97" s="16"/>
    </row>
    <row r="98" spans="1:78" ht="29.45" customHeight="1" x14ac:dyDescent="0.2">
      <c r="A98" s="82">
        <v>19</v>
      </c>
      <c r="B98" s="82"/>
      <c r="C98" s="81" t="s">
        <v>22</v>
      </c>
      <c r="D98" s="80"/>
      <c r="E98" s="80"/>
      <c r="F98" s="80"/>
      <c r="G98" s="80"/>
      <c r="H98" s="80"/>
      <c r="I98" s="79"/>
      <c r="J98" s="78" t="s">
        <v>21</v>
      </c>
      <c r="K98" s="78"/>
      <c r="L98" s="78"/>
      <c r="M98" s="78"/>
      <c r="N98" s="78"/>
      <c r="O98" s="77" t="s">
        <v>76</v>
      </c>
      <c r="P98" s="76"/>
      <c r="Q98" s="76"/>
      <c r="R98" s="76"/>
      <c r="S98" s="76"/>
      <c r="T98" s="76"/>
      <c r="U98" s="76"/>
      <c r="V98" s="76"/>
      <c r="W98" s="76"/>
      <c r="X98" s="75"/>
      <c r="Y98" s="74">
        <v>10000</v>
      </c>
      <c r="Z98" s="74"/>
      <c r="AA98" s="74"/>
      <c r="AB98" s="74"/>
      <c r="AC98" s="74"/>
      <c r="AD98" s="74">
        <v>0</v>
      </c>
      <c r="AE98" s="74"/>
      <c r="AF98" s="74"/>
      <c r="AG98" s="74"/>
      <c r="AH98" s="74"/>
      <c r="AI98" s="74">
        <f>Y98</f>
        <v>10000</v>
      </c>
      <c r="AJ98" s="74"/>
      <c r="AK98" s="74"/>
      <c r="AL98" s="74"/>
      <c r="AM98" s="74"/>
      <c r="AN98" s="74">
        <v>5000</v>
      </c>
      <c r="AO98" s="74"/>
      <c r="AP98" s="74"/>
      <c r="AQ98" s="74"/>
      <c r="AR98" s="74"/>
      <c r="AS98" s="74">
        <v>0</v>
      </c>
      <c r="AT98" s="74"/>
      <c r="AU98" s="74"/>
      <c r="AV98" s="74"/>
      <c r="AW98" s="74"/>
      <c r="AX98" s="74">
        <f>AN98</f>
        <v>5000</v>
      </c>
      <c r="AY98" s="74"/>
      <c r="AZ98" s="74"/>
      <c r="BA98" s="74"/>
      <c r="BB98" s="74"/>
      <c r="BC98" s="74">
        <f>AN98-Y98</f>
        <v>-5000</v>
      </c>
      <c r="BD98" s="74"/>
      <c r="BE98" s="74"/>
      <c r="BF98" s="74"/>
      <c r="BG98" s="74"/>
      <c r="BH98" s="74">
        <f>AS98-AD98</f>
        <v>0</v>
      </c>
      <c r="BI98" s="74"/>
      <c r="BJ98" s="74"/>
      <c r="BK98" s="74"/>
      <c r="BL98" s="74"/>
      <c r="BM98" s="74">
        <f>AX98-AI98</f>
        <v>-5000</v>
      </c>
      <c r="BN98" s="74"/>
      <c r="BO98" s="74"/>
      <c r="BP98" s="74"/>
      <c r="BQ98" s="74"/>
      <c r="BR98" s="17"/>
      <c r="BS98" s="17"/>
      <c r="BT98" s="17"/>
      <c r="BU98" s="17"/>
      <c r="BV98" s="17"/>
      <c r="BW98" s="17"/>
      <c r="BX98" s="17"/>
      <c r="BY98" s="17"/>
      <c r="BZ98" s="16"/>
    </row>
    <row r="99" spans="1:78" ht="23.1" customHeight="1" x14ac:dyDescent="0.2">
      <c r="A99" s="82">
        <v>20</v>
      </c>
      <c r="B99" s="82"/>
      <c r="C99" s="81" t="s">
        <v>75</v>
      </c>
      <c r="D99" s="80"/>
      <c r="E99" s="80"/>
      <c r="F99" s="80"/>
      <c r="G99" s="80"/>
      <c r="H99" s="80"/>
      <c r="I99" s="79"/>
      <c r="J99" s="78" t="s">
        <v>21</v>
      </c>
      <c r="K99" s="78"/>
      <c r="L99" s="78"/>
      <c r="M99" s="78"/>
      <c r="N99" s="78"/>
      <c r="O99" s="77" t="s">
        <v>74</v>
      </c>
      <c r="P99" s="76"/>
      <c r="Q99" s="76"/>
      <c r="R99" s="76"/>
      <c r="S99" s="76"/>
      <c r="T99" s="76"/>
      <c r="U99" s="76"/>
      <c r="V99" s="76"/>
      <c r="W99" s="76"/>
      <c r="X99" s="75"/>
      <c r="Y99" s="74">
        <v>54500</v>
      </c>
      <c r="Z99" s="74"/>
      <c r="AA99" s="74"/>
      <c r="AB99" s="74"/>
      <c r="AC99" s="74"/>
      <c r="AD99" s="74">
        <v>0</v>
      </c>
      <c r="AE99" s="74"/>
      <c r="AF99" s="74"/>
      <c r="AG99" s="74"/>
      <c r="AH99" s="74"/>
      <c r="AI99" s="74">
        <f>Y99</f>
        <v>54500</v>
      </c>
      <c r="AJ99" s="74"/>
      <c r="AK99" s="74"/>
      <c r="AL99" s="74"/>
      <c r="AM99" s="74"/>
      <c r="AN99" s="74">
        <v>54500</v>
      </c>
      <c r="AO99" s="74"/>
      <c r="AP99" s="74"/>
      <c r="AQ99" s="74"/>
      <c r="AR99" s="74"/>
      <c r="AS99" s="74">
        <v>0</v>
      </c>
      <c r="AT99" s="74"/>
      <c r="AU99" s="74"/>
      <c r="AV99" s="74"/>
      <c r="AW99" s="74"/>
      <c r="AX99" s="74">
        <f>AN99</f>
        <v>54500</v>
      </c>
      <c r="AY99" s="74"/>
      <c r="AZ99" s="74"/>
      <c r="BA99" s="74"/>
      <c r="BB99" s="74"/>
      <c r="BC99" s="74">
        <f>AN99-Y99</f>
        <v>0</v>
      </c>
      <c r="BD99" s="74"/>
      <c r="BE99" s="74"/>
      <c r="BF99" s="74"/>
      <c r="BG99" s="74"/>
      <c r="BH99" s="74">
        <f>AS99-AD99</f>
        <v>0</v>
      </c>
      <c r="BI99" s="74"/>
      <c r="BJ99" s="74"/>
      <c r="BK99" s="74"/>
      <c r="BL99" s="74"/>
      <c r="BM99" s="74">
        <f>BC99</f>
        <v>0</v>
      </c>
      <c r="BN99" s="74"/>
      <c r="BO99" s="74"/>
      <c r="BP99" s="74"/>
      <c r="BQ99" s="74"/>
      <c r="BR99" s="17"/>
      <c r="BS99" s="17"/>
      <c r="BT99" s="17"/>
      <c r="BU99" s="17"/>
      <c r="BV99" s="17"/>
      <c r="BW99" s="17"/>
      <c r="BX99" s="17"/>
      <c r="BY99" s="17"/>
      <c r="BZ99" s="16"/>
    </row>
    <row r="100" spans="1:78" ht="26.1" hidden="1" customHeight="1" x14ac:dyDescent="0.2">
      <c r="A100" s="82">
        <v>23</v>
      </c>
      <c r="B100" s="82"/>
      <c r="C100" s="81" t="s">
        <v>73</v>
      </c>
      <c r="D100" s="80"/>
      <c r="E100" s="80"/>
      <c r="F100" s="80"/>
      <c r="G100" s="80"/>
      <c r="H100" s="80"/>
      <c r="I100" s="79"/>
      <c r="J100" s="98" t="s">
        <v>70</v>
      </c>
      <c r="K100" s="98"/>
      <c r="L100" s="98"/>
      <c r="M100" s="98"/>
      <c r="N100" s="98"/>
      <c r="O100" s="97" t="s">
        <v>69</v>
      </c>
      <c r="P100" s="96"/>
      <c r="Q100" s="96"/>
      <c r="R100" s="96"/>
      <c r="S100" s="96"/>
      <c r="T100" s="96"/>
      <c r="U100" s="96"/>
      <c r="V100" s="96"/>
      <c r="W100" s="96"/>
      <c r="X100" s="95"/>
      <c r="Y100" s="74">
        <v>0</v>
      </c>
      <c r="Z100" s="74"/>
      <c r="AA100" s="74"/>
      <c r="AB100" s="74"/>
      <c r="AC100" s="74"/>
      <c r="AD100" s="74">
        <v>0</v>
      </c>
      <c r="AE100" s="74"/>
      <c r="AF100" s="74"/>
      <c r="AG100" s="74"/>
      <c r="AH100" s="74"/>
      <c r="AI100" s="74">
        <v>0</v>
      </c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>
        <f>AN100-Y100</f>
        <v>0</v>
      </c>
      <c r="BD100" s="74"/>
      <c r="BE100" s="74"/>
      <c r="BF100" s="74"/>
      <c r="BG100" s="74"/>
      <c r="BH100" s="74">
        <f>AS100-AD100</f>
        <v>0</v>
      </c>
      <c r="BI100" s="74"/>
      <c r="BJ100" s="74"/>
      <c r="BK100" s="74"/>
      <c r="BL100" s="74"/>
      <c r="BM100" s="74">
        <v>0</v>
      </c>
      <c r="BN100" s="74"/>
      <c r="BO100" s="74"/>
      <c r="BP100" s="74"/>
      <c r="BQ100" s="74"/>
      <c r="BR100" s="17"/>
      <c r="BS100" s="17"/>
      <c r="BT100" s="17"/>
      <c r="BU100" s="17"/>
      <c r="BV100" s="17"/>
      <c r="BW100" s="17"/>
      <c r="BX100" s="17"/>
      <c r="BY100" s="17"/>
      <c r="BZ100" s="16"/>
    </row>
    <row r="101" spans="1:78" ht="39" hidden="1" customHeight="1" x14ac:dyDescent="0.2">
      <c r="A101" s="82">
        <v>24</v>
      </c>
      <c r="B101" s="82"/>
      <c r="C101" s="81" t="s">
        <v>72</v>
      </c>
      <c r="D101" s="80"/>
      <c r="E101" s="80"/>
      <c r="F101" s="80"/>
      <c r="G101" s="80"/>
      <c r="H101" s="80"/>
      <c r="I101" s="79"/>
      <c r="J101" s="98" t="s">
        <v>21</v>
      </c>
      <c r="K101" s="98"/>
      <c r="L101" s="98"/>
      <c r="M101" s="98"/>
      <c r="N101" s="98"/>
      <c r="O101" s="97" t="s">
        <v>46</v>
      </c>
      <c r="P101" s="96"/>
      <c r="Q101" s="96"/>
      <c r="R101" s="96"/>
      <c r="S101" s="96"/>
      <c r="T101" s="96"/>
      <c r="U101" s="96"/>
      <c r="V101" s="96"/>
      <c r="W101" s="96"/>
      <c r="X101" s="95"/>
      <c r="Y101" s="74">
        <v>0</v>
      </c>
      <c r="Z101" s="74"/>
      <c r="AA101" s="74"/>
      <c r="AB101" s="74"/>
      <c r="AC101" s="74"/>
      <c r="AD101" s="74">
        <v>0</v>
      </c>
      <c r="AE101" s="74"/>
      <c r="AF101" s="74"/>
      <c r="AG101" s="74"/>
      <c r="AH101" s="74"/>
      <c r="AI101" s="74">
        <v>0</v>
      </c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>
        <f>AN101-Y101</f>
        <v>0</v>
      </c>
      <c r="BD101" s="74"/>
      <c r="BE101" s="74"/>
      <c r="BF101" s="74"/>
      <c r="BG101" s="74"/>
      <c r="BH101" s="74">
        <f>AS101-AD101</f>
        <v>0</v>
      </c>
      <c r="BI101" s="74"/>
      <c r="BJ101" s="74"/>
      <c r="BK101" s="74"/>
      <c r="BL101" s="74"/>
      <c r="BM101" s="74">
        <v>0</v>
      </c>
      <c r="BN101" s="74"/>
      <c r="BO101" s="74"/>
      <c r="BP101" s="74"/>
      <c r="BQ101" s="74"/>
      <c r="BR101" s="17"/>
      <c r="BS101" s="17"/>
      <c r="BT101" s="17"/>
      <c r="BU101" s="17"/>
      <c r="BV101" s="17"/>
      <c r="BW101" s="17"/>
      <c r="BX101" s="17"/>
      <c r="BY101" s="17"/>
      <c r="BZ101" s="16"/>
    </row>
    <row r="102" spans="1:78" ht="39" hidden="1" customHeight="1" x14ac:dyDescent="0.2">
      <c r="A102" s="82">
        <v>19</v>
      </c>
      <c r="B102" s="82"/>
      <c r="C102" s="81" t="s">
        <v>71</v>
      </c>
      <c r="D102" s="80"/>
      <c r="E102" s="80"/>
      <c r="F102" s="80"/>
      <c r="G102" s="80"/>
      <c r="H102" s="80"/>
      <c r="I102" s="79"/>
      <c r="J102" s="78" t="s">
        <v>70</v>
      </c>
      <c r="K102" s="78"/>
      <c r="L102" s="78"/>
      <c r="M102" s="78"/>
      <c r="N102" s="78"/>
      <c r="O102" s="77" t="s">
        <v>69</v>
      </c>
      <c r="P102" s="76"/>
      <c r="Q102" s="76"/>
      <c r="R102" s="76"/>
      <c r="S102" s="76"/>
      <c r="T102" s="76"/>
      <c r="U102" s="76"/>
      <c r="V102" s="76"/>
      <c r="W102" s="76"/>
      <c r="X102" s="75"/>
      <c r="Y102" s="74">
        <v>3</v>
      </c>
      <c r="Z102" s="74"/>
      <c r="AA102" s="74"/>
      <c r="AB102" s="74"/>
      <c r="AC102" s="74"/>
      <c r="AD102" s="74">
        <v>0</v>
      </c>
      <c r="AE102" s="74"/>
      <c r="AF102" s="74"/>
      <c r="AG102" s="74"/>
      <c r="AH102" s="74"/>
      <c r="AI102" s="74">
        <v>3</v>
      </c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>
        <f>AN102-Y102</f>
        <v>-3</v>
      </c>
      <c r="BD102" s="74"/>
      <c r="BE102" s="74"/>
      <c r="BF102" s="74"/>
      <c r="BG102" s="74"/>
      <c r="BH102" s="74">
        <f>AS102-AD102</f>
        <v>0</v>
      </c>
      <c r="BI102" s="74"/>
      <c r="BJ102" s="74"/>
      <c r="BK102" s="74"/>
      <c r="BL102" s="74"/>
      <c r="BM102" s="74">
        <v>0</v>
      </c>
      <c r="BN102" s="74"/>
      <c r="BO102" s="74"/>
      <c r="BP102" s="74"/>
      <c r="BQ102" s="74"/>
      <c r="BR102" s="17"/>
      <c r="BS102" s="17"/>
      <c r="BT102" s="17"/>
      <c r="BU102" s="17"/>
      <c r="BV102" s="17"/>
      <c r="BW102" s="17"/>
      <c r="BX102" s="17"/>
      <c r="BY102" s="17"/>
      <c r="BZ102" s="16"/>
    </row>
    <row r="103" spans="1:78" ht="27" customHeight="1" x14ac:dyDescent="0.2">
      <c r="A103" s="82">
        <v>21</v>
      </c>
      <c r="B103" s="82"/>
      <c r="C103" s="81" t="s">
        <v>68</v>
      </c>
      <c r="D103" s="80"/>
      <c r="E103" s="80"/>
      <c r="F103" s="80"/>
      <c r="G103" s="80"/>
      <c r="H103" s="80"/>
      <c r="I103" s="79"/>
      <c r="J103" s="78" t="s">
        <v>67</v>
      </c>
      <c r="K103" s="78"/>
      <c r="L103" s="78"/>
      <c r="M103" s="78"/>
      <c r="N103" s="78"/>
      <c r="O103" s="77" t="s">
        <v>66</v>
      </c>
      <c r="P103" s="76"/>
      <c r="Q103" s="76"/>
      <c r="R103" s="76"/>
      <c r="S103" s="76"/>
      <c r="T103" s="76"/>
      <c r="U103" s="76"/>
      <c r="V103" s="76"/>
      <c r="W103" s="76"/>
      <c r="X103" s="75"/>
      <c r="Y103" s="74">
        <v>0</v>
      </c>
      <c r="Z103" s="74"/>
      <c r="AA103" s="74"/>
      <c r="AB103" s="74"/>
      <c r="AC103" s="74"/>
      <c r="AD103" s="74">
        <v>2</v>
      </c>
      <c r="AE103" s="74"/>
      <c r="AF103" s="74"/>
      <c r="AG103" s="74"/>
      <c r="AH103" s="74"/>
      <c r="AI103" s="74">
        <f>AD103</f>
        <v>2</v>
      </c>
      <c r="AJ103" s="74"/>
      <c r="AK103" s="74"/>
      <c r="AL103" s="74"/>
      <c r="AM103" s="74"/>
      <c r="AN103" s="74">
        <v>0</v>
      </c>
      <c r="AO103" s="74"/>
      <c r="AP103" s="74"/>
      <c r="AQ103" s="74"/>
      <c r="AR103" s="74"/>
      <c r="AS103" s="74">
        <v>2</v>
      </c>
      <c r="AT103" s="74"/>
      <c r="AU103" s="74"/>
      <c r="AV103" s="74"/>
      <c r="AW103" s="74"/>
      <c r="AX103" s="74">
        <f>AS103</f>
        <v>2</v>
      </c>
      <c r="AY103" s="74"/>
      <c r="AZ103" s="74"/>
      <c r="BA103" s="74"/>
      <c r="BB103" s="74"/>
      <c r="BC103" s="74">
        <f>AN103-Y103</f>
        <v>0</v>
      </c>
      <c r="BD103" s="74"/>
      <c r="BE103" s="74"/>
      <c r="BF103" s="74"/>
      <c r="BG103" s="74"/>
      <c r="BH103" s="74">
        <f>AS103-AD103</f>
        <v>0</v>
      </c>
      <c r="BI103" s="74"/>
      <c r="BJ103" s="74"/>
      <c r="BK103" s="74"/>
      <c r="BL103" s="74"/>
      <c r="BM103" s="74">
        <f>BC103</f>
        <v>0</v>
      </c>
      <c r="BN103" s="74"/>
      <c r="BO103" s="74"/>
      <c r="BP103" s="74"/>
      <c r="BQ103" s="74"/>
      <c r="BR103" s="17"/>
      <c r="BS103" s="17"/>
      <c r="BT103" s="17"/>
      <c r="BU103" s="17"/>
      <c r="BV103" s="17"/>
      <c r="BW103" s="17"/>
      <c r="BX103" s="17"/>
      <c r="BY103" s="17"/>
      <c r="BZ103" s="16"/>
    </row>
    <row r="104" spans="1:78" s="83" customFormat="1" ht="15.75" x14ac:dyDescent="0.2">
      <c r="A104" s="94">
        <v>0</v>
      </c>
      <c r="B104" s="94"/>
      <c r="C104" s="93" t="s">
        <v>19</v>
      </c>
      <c r="D104" s="92"/>
      <c r="E104" s="92"/>
      <c r="F104" s="92"/>
      <c r="G104" s="92"/>
      <c r="H104" s="92"/>
      <c r="I104" s="91"/>
      <c r="J104" s="90" t="s">
        <v>54</v>
      </c>
      <c r="K104" s="90"/>
      <c r="L104" s="90"/>
      <c r="M104" s="90"/>
      <c r="N104" s="90"/>
      <c r="O104" s="89" t="s">
        <v>54</v>
      </c>
      <c r="P104" s="88"/>
      <c r="Q104" s="88"/>
      <c r="R104" s="88"/>
      <c r="S104" s="88"/>
      <c r="T104" s="88"/>
      <c r="U104" s="88"/>
      <c r="V104" s="88"/>
      <c r="W104" s="88"/>
      <c r="X104" s="87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5"/>
      <c r="BS104" s="85"/>
      <c r="BT104" s="85"/>
      <c r="BU104" s="85"/>
      <c r="BV104" s="85"/>
      <c r="BW104" s="85"/>
      <c r="BX104" s="85"/>
      <c r="BY104" s="85"/>
      <c r="BZ104" s="84"/>
    </row>
    <row r="105" spans="1:78" ht="36.950000000000003" customHeight="1" x14ac:dyDescent="0.2">
      <c r="A105" s="82">
        <v>22</v>
      </c>
      <c r="B105" s="82"/>
      <c r="C105" s="81" t="s">
        <v>65</v>
      </c>
      <c r="D105" s="80"/>
      <c r="E105" s="80"/>
      <c r="F105" s="80"/>
      <c r="G105" s="80"/>
      <c r="H105" s="80"/>
      <c r="I105" s="79"/>
      <c r="J105" s="78" t="s">
        <v>17</v>
      </c>
      <c r="K105" s="78"/>
      <c r="L105" s="78"/>
      <c r="M105" s="78"/>
      <c r="N105" s="78"/>
      <c r="O105" s="77" t="s">
        <v>46</v>
      </c>
      <c r="P105" s="76"/>
      <c r="Q105" s="76"/>
      <c r="R105" s="76"/>
      <c r="S105" s="76"/>
      <c r="T105" s="76"/>
      <c r="U105" s="76"/>
      <c r="V105" s="76"/>
      <c r="W105" s="76"/>
      <c r="X105" s="75"/>
      <c r="Y105" s="74">
        <v>48086</v>
      </c>
      <c r="Z105" s="74"/>
      <c r="AA105" s="74"/>
      <c r="AB105" s="74"/>
      <c r="AC105" s="74"/>
      <c r="AD105" s="74">
        <v>0</v>
      </c>
      <c r="AE105" s="74"/>
      <c r="AF105" s="74"/>
      <c r="AG105" s="74"/>
      <c r="AH105" s="74"/>
      <c r="AI105" s="74">
        <f>Y105</f>
        <v>48086</v>
      </c>
      <c r="AJ105" s="74"/>
      <c r="AK105" s="74"/>
      <c r="AL105" s="74"/>
      <c r="AM105" s="74"/>
      <c r="AN105" s="74">
        <f>AN86/AN94</f>
        <v>47734.676363636361</v>
      </c>
      <c r="AO105" s="74"/>
      <c r="AP105" s="74"/>
      <c r="AQ105" s="74"/>
      <c r="AR105" s="74"/>
      <c r="AS105" s="74">
        <v>0</v>
      </c>
      <c r="AT105" s="74"/>
      <c r="AU105" s="74"/>
      <c r="AV105" s="74"/>
      <c r="AW105" s="74"/>
      <c r="AX105" s="74">
        <f>AN105</f>
        <v>47734.676363636361</v>
      </c>
      <c r="AY105" s="74"/>
      <c r="AZ105" s="74"/>
      <c r="BA105" s="74"/>
      <c r="BB105" s="74"/>
      <c r="BC105" s="74">
        <f>AN105-Y105</f>
        <v>-351.3236363636388</v>
      </c>
      <c r="BD105" s="74"/>
      <c r="BE105" s="74"/>
      <c r="BF105" s="74"/>
      <c r="BG105" s="74"/>
      <c r="BH105" s="74">
        <v>0</v>
      </c>
      <c r="BI105" s="74"/>
      <c r="BJ105" s="74"/>
      <c r="BK105" s="74"/>
      <c r="BL105" s="74"/>
      <c r="BM105" s="74">
        <f>BC105</f>
        <v>-351.3236363636388</v>
      </c>
      <c r="BN105" s="74"/>
      <c r="BO105" s="74"/>
      <c r="BP105" s="74"/>
      <c r="BQ105" s="74"/>
      <c r="BR105" s="17"/>
      <c r="BS105" s="17"/>
      <c r="BT105" s="17"/>
      <c r="BU105" s="17"/>
      <c r="BV105" s="17"/>
      <c r="BW105" s="17"/>
      <c r="BX105" s="17"/>
      <c r="BY105" s="17"/>
      <c r="BZ105" s="16"/>
    </row>
    <row r="106" spans="1:78" ht="30.95" customHeight="1" x14ac:dyDescent="0.2">
      <c r="A106" s="82">
        <v>23</v>
      </c>
      <c r="B106" s="82"/>
      <c r="C106" s="81" t="s">
        <v>64</v>
      </c>
      <c r="D106" s="80"/>
      <c r="E106" s="80"/>
      <c r="F106" s="80"/>
      <c r="G106" s="80"/>
      <c r="H106" s="80"/>
      <c r="I106" s="79"/>
      <c r="J106" s="78" t="s">
        <v>17</v>
      </c>
      <c r="K106" s="78"/>
      <c r="L106" s="78"/>
      <c r="M106" s="78"/>
      <c r="N106" s="78"/>
      <c r="O106" s="77" t="s">
        <v>46</v>
      </c>
      <c r="P106" s="76"/>
      <c r="Q106" s="76"/>
      <c r="R106" s="76"/>
      <c r="S106" s="76"/>
      <c r="T106" s="76"/>
      <c r="U106" s="76"/>
      <c r="V106" s="76"/>
      <c r="W106" s="76"/>
      <c r="X106" s="75"/>
      <c r="Y106" s="74">
        <v>8000</v>
      </c>
      <c r="Z106" s="74"/>
      <c r="AA106" s="74"/>
      <c r="AB106" s="74"/>
      <c r="AC106" s="74"/>
      <c r="AD106" s="74">
        <v>0</v>
      </c>
      <c r="AE106" s="74"/>
      <c r="AF106" s="74"/>
      <c r="AG106" s="74"/>
      <c r="AH106" s="74"/>
      <c r="AI106" s="74">
        <f>Y106</f>
        <v>8000</v>
      </c>
      <c r="AJ106" s="74"/>
      <c r="AK106" s="74"/>
      <c r="AL106" s="74"/>
      <c r="AM106" s="74"/>
      <c r="AN106" s="74">
        <v>8000</v>
      </c>
      <c r="AO106" s="74"/>
      <c r="AP106" s="74"/>
      <c r="AQ106" s="74"/>
      <c r="AR106" s="74"/>
      <c r="AS106" s="74">
        <v>0</v>
      </c>
      <c r="AT106" s="74"/>
      <c r="AU106" s="74"/>
      <c r="AV106" s="74"/>
      <c r="AW106" s="74"/>
      <c r="AX106" s="74">
        <f>AN106</f>
        <v>8000</v>
      </c>
      <c r="AY106" s="74"/>
      <c r="AZ106" s="74"/>
      <c r="BA106" s="74"/>
      <c r="BB106" s="74"/>
      <c r="BC106" s="74">
        <v>0</v>
      </c>
      <c r="BD106" s="74"/>
      <c r="BE106" s="74"/>
      <c r="BF106" s="74"/>
      <c r="BG106" s="74"/>
      <c r="BH106" s="74">
        <v>0</v>
      </c>
      <c r="BI106" s="74"/>
      <c r="BJ106" s="74"/>
      <c r="BK106" s="74"/>
      <c r="BL106" s="74"/>
      <c r="BM106" s="74">
        <v>0</v>
      </c>
      <c r="BN106" s="74"/>
      <c r="BO106" s="74"/>
      <c r="BP106" s="74"/>
      <c r="BQ106" s="74"/>
      <c r="BR106" s="17"/>
      <c r="BS106" s="17"/>
      <c r="BT106" s="17"/>
      <c r="BU106" s="17"/>
      <c r="BV106" s="17"/>
      <c r="BW106" s="17"/>
      <c r="BX106" s="17"/>
      <c r="BY106" s="17"/>
      <c r="BZ106" s="16"/>
    </row>
    <row r="107" spans="1:78" ht="33.950000000000003" customHeight="1" x14ac:dyDescent="0.2">
      <c r="A107" s="82">
        <v>24</v>
      </c>
      <c r="B107" s="82"/>
      <c r="C107" s="81" t="s">
        <v>63</v>
      </c>
      <c r="D107" s="80"/>
      <c r="E107" s="80"/>
      <c r="F107" s="80"/>
      <c r="G107" s="80"/>
      <c r="H107" s="80"/>
      <c r="I107" s="79"/>
      <c r="J107" s="78" t="s">
        <v>17</v>
      </c>
      <c r="K107" s="78"/>
      <c r="L107" s="78"/>
      <c r="M107" s="78"/>
      <c r="N107" s="78"/>
      <c r="O107" s="77" t="s">
        <v>46</v>
      </c>
      <c r="P107" s="76"/>
      <c r="Q107" s="76"/>
      <c r="R107" s="76"/>
      <c r="S107" s="76"/>
      <c r="T107" s="76"/>
      <c r="U107" s="76"/>
      <c r="V107" s="76"/>
      <c r="W107" s="76"/>
      <c r="X107" s="75"/>
      <c r="Y107" s="74">
        <v>625</v>
      </c>
      <c r="Z107" s="74"/>
      <c r="AA107" s="74"/>
      <c r="AB107" s="74"/>
      <c r="AC107" s="74"/>
      <c r="AD107" s="74">
        <v>0</v>
      </c>
      <c r="AE107" s="74"/>
      <c r="AF107" s="74"/>
      <c r="AG107" s="74"/>
      <c r="AH107" s="74"/>
      <c r="AI107" s="74">
        <f>Y107</f>
        <v>625</v>
      </c>
      <c r="AJ107" s="74"/>
      <c r="AK107" s="74"/>
      <c r="AL107" s="74"/>
      <c r="AM107" s="74"/>
      <c r="AN107" s="74">
        <f>AN82/AN96</f>
        <v>623.7875856419422</v>
      </c>
      <c r="AO107" s="74"/>
      <c r="AP107" s="74"/>
      <c r="AQ107" s="74"/>
      <c r="AR107" s="74"/>
      <c r="AS107" s="74">
        <v>0</v>
      </c>
      <c r="AT107" s="74"/>
      <c r="AU107" s="74"/>
      <c r="AV107" s="74"/>
      <c r="AW107" s="74"/>
      <c r="AX107" s="74">
        <f>AN107</f>
        <v>623.7875856419422</v>
      </c>
      <c r="AY107" s="74"/>
      <c r="AZ107" s="74"/>
      <c r="BA107" s="74"/>
      <c r="BB107" s="74"/>
      <c r="BC107" s="74">
        <f>AN107-Y107</f>
        <v>-1.2124143580577993</v>
      </c>
      <c r="BD107" s="74"/>
      <c r="BE107" s="74"/>
      <c r="BF107" s="74"/>
      <c r="BG107" s="74"/>
      <c r="BH107" s="74">
        <f>AS107-AD107</f>
        <v>0</v>
      </c>
      <c r="BI107" s="74"/>
      <c r="BJ107" s="74"/>
      <c r="BK107" s="74"/>
      <c r="BL107" s="74"/>
      <c r="BM107" s="74">
        <f>BC107</f>
        <v>-1.2124143580577993</v>
      </c>
      <c r="BN107" s="74"/>
      <c r="BO107" s="74"/>
      <c r="BP107" s="74"/>
      <c r="BQ107" s="74"/>
      <c r="BR107" s="17"/>
      <c r="BS107" s="17"/>
      <c r="BT107" s="17"/>
      <c r="BU107" s="17"/>
      <c r="BV107" s="17"/>
      <c r="BW107" s="17"/>
      <c r="BX107" s="17"/>
      <c r="BY107" s="17"/>
      <c r="BZ107" s="16"/>
    </row>
    <row r="108" spans="1:78" ht="117" hidden="1" customHeight="1" x14ac:dyDescent="0.2">
      <c r="A108" s="82">
        <v>15</v>
      </c>
      <c r="B108" s="82"/>
      <c r="C108" s="81" t="s">
        <v>62</v>
      </c>
      <c r="D108" s="80"/>
      <c r="E108" s="80"/>
      <c r="F108" s="80"/>
      <c r="G108" s="80"/>
      <c r="H108" s="80"/>
      <c r="I108" s="79"/>
      <c r="J108" s="98" t="s">
        <v>57</v>
      </c>
      <c r="K108" s="98"/>
      <c r="L108" s="98"/>
      <c r="M108" s="98"/>
      <c r="N108" s="98"/>
      <c r="O108" s="97" t="s">
        <v>46</v>
      </c>
      <c r="P108" s="96"/>
      <c r="Q108" s="96"/>
      <c r="R108" s="96"/>
      <c r="S108" s="96"/>
      <c r="T108" s="96"/>
      <c r="U108" s="96"/>
      <c r="V108" s="96"/>
      <c r="W108" s="96"/>
      <c r="X108" s="95"/>
      <c r="Y108" s="74">
        <v>0</v>
      </c>
      <c r="Z108" s="74"/>
      <c r="AA108" s="74"/>
      <c r="AB108" s="74"/>
      <c r="AC108" s="74"/>
      <c r="AD108" s="74">
        <v>0</v>
      </c>
      <c r="AE108" s="74"/>
      <c r="AF108" s="74"/>
      <c r="AG108" s="74"/>
      <c r="AH108" s="74"/>
      <c r="AI108" s="74">
        <v>0</v>
      </c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>
        <f>AN108-Y108</f>
        <v>0</v>
      </c>
      <c r="BD108" s="74"/>
      <c r="BE108" s="74"/>
      <c r="BF108" s="74"/>
      <c r="BG108" s="74"/>
      <c r="BH108" s="74">
        <f>AS108-AD108</f>
        <v>0</v>
      </c>
      <c r="BI108" s="74"/>
      <c r="BJ108" s="74"/>
      <c r="BK108" s="74"/>
      <c r="BL108" s="74"/>
      <c r="BM108" s="74">
        <v>0</v>
      </c>
      <c r="BN108" s="74"/>
      <c r="BO108" s="74"/>
      <c r="BP108" s="74"/>
      <c r="BQ108" s="74"/>
      <c r="BR108" s="17"/>
      <c r="BS108" s="17"/>
      <c r="BT108" s="17"/>
      <c r="BU108" s="17"/>
      <c r="BV108" s="17"/>
      <c r="BW108" s="17"/>
      <c r="BX108" s="17"/>
      <c r="BY108" s="17"/>
      <c r="BZ108" s="16"/>
    </row>
    <row r="109" spans="1:78" ht="38.1" customHeight="1" x14ac:dyDescent="0.2">
      <c r="A109" s="82">
        <v>25</v>
      </c>
      <c r="B109" s="82"/>
      <c r="C109" s="81" t="s">
        <v>61</v>
      </c>
      <c r="D109" s="80"/>
      <c r="E109" s="80"/>
      <c r="F109" s="80"/>
      <c r="G109" s="80"/>
      <c r="H109" s="80"/>
      <c r="I109" s="79"/>
      <c r="J109" s="78" t="s">
        <v>17</v>
      </c>
      <c r="K109" s="78"/>
      <c r="L109" s="78"/>
      <c r="M109" s="78"/>
      <c r="N109" s="78"/>
      <c r="O109" s="77" t="s">
        <v>46</v>
      </c>
      <c r="P109" s="76"/>
      <c r="Q109" s="76"/>
      <c r="R109" s="76"/>
      <c r="S109" s="76"/>
      <c r="T109" s="76"/>
      <c r="U109" s="76"/>
      <c r="V109" s="76"/>
      <c r="W109" s="76"/>
      <c r="X109" s="75"/>
      <c r="Y109" s="74">
        <v>2555</v>
      </c>
      <c r="Z109" s="74"/>
      <c r="AA109" s="74"/>
      <c r="AB109" s="74"/>
      <c r="AC109" s="74"/>
      <c r="AD109" s="74">
        <v>0</v>
      </c>
      <c r="AE109" s="74"/>
      <c r="AF109" s="74"/>
      <c r="AG109" s="74"/>
      <c r="AH109" s="74"/>
      <c r="AI109" s="74">
        <f>Y109</f>
        <v>2555</v>
      </c>
      <c r="AJ109" s="74"/>
      <c r="AK109" s="74"/>
      <c r="AL109" s="74"/>
      <c r="AM109" s="74"/>
      <c r="AN109" s="74">
        <f>AN89/AN97</f>
        <v>2850</v>
      </c>
      <c r="AO109" s="74"/>
      <c r="AP109" s="74"/>
      <c r="AQ109" s="74"/>
      <c r="AR109" s="74"/>
      <c r="AS109" s="74">
        <v>0</v>
      </c>
      <c r="AT109" s="74"/>
      <c r="AU109" s="74"/>
      <c r="AV109" s="74"/>
      <c r="AW109" s="74"/>
      <c r="AX109" s="74">
        <f>AN109</f>
        <v>2850</v>
      </c>
      <c r="AY109" s="74"/>
      <c r="AZ109" s="74"/>
      <c r="BA109" s="74"/>
      <c r="BB109" s="74"/>
      <c r="BC109" s="74">
        <f>AN109-Y109</f>
        <v>295</v>
      </c>
      <c r="BD109" s="74"/>
      <c r="BE109" s="74"/>
      <c r="BF109" s="74"/>
      <c r="BG109" s="74"/>
      <c r="BH109" s="74">
        <f>AS109-AD109</f>
        <v>0</v>
      </c>
      <c r="BI109" s="74"/>
      <c r="BJ109" s="74"/>
      <c r="BK109" s="74"/>
      <c r="BL109" s="74"/>
      <c r="BM109" s="74">
        <f>AX109-AI109</f>
        <v>295</v>
      </c>
      <c r="BN109" s="74"/>
      <c r="BO109" s="74"/>
      <c r="BP109" s="74"/>
      <c r="BQ109" s="74"/>
      <c r="BR109" s="17"/>
      <c r="BS109" s="17"/>
      <c r="BT109" s="17"/>
      <c r="BU109" s="17"/>
      <c r="BV109" s="17"/>
      <c r="BW109" s="17"/>
      <c r="BX109" s="17"/>
      <c r="BY109" s="17"/>
      <c r="BZ109" s="16"/>
    </row>
    <row r="110" spans="1:78" ht="39" hidden="1" customHeight="1" x14ac:dyDescent="0.2">
      <c r="A110" s="82">
        <v>17</v>
      </c>
      <c r="B110" s="82"/>
      <c r="C110" s="81" t="s">
        <v>60</v>
      </c>
      <c r="D110" s="80"/>
      <c r="E110" s="80"/>
      <c r="F110" s="80"/>
      <c r="G110" s="80"/>
      <c r="H110" s="80"/>
      <c r="I110" s="79"/>
      <c r="J110" s="98" t="s">
        <v>57</v>
      </c>
      <c r="K110" s="98"/>
      <c r="L110" s="98"/>
      <c r="M110" s="98"/>
      <c r="N110" s="98"/>
      <c r="O110" s="97" t="s">
        <v>46</v>
      </c>
      <c r="P110" s="96"/>
      <c r="Q110" s="96"/>
      <c r="R110" s="96"/>
      <c r="S110" s="96"/>
      <c r="T110" s="96"/>
      <c r="U110" s="96"/>
      <c r="V110" s="96"/>
      <c r="W110" s="96"/>
      <c r="X110" s="95"/>
      <c r="Y110" s="74">
        <v>0</v>
      </c>
      <c r="Z110" s="74"/>
      <c r="AA110" s="74"/>
      <c r="AB110" s="74"/>
      <c r="AC110" s="74"/>
      <c r="AD110" s="74">
        <v>0</v>
      </c>
      <c r="AE110" s="74"/>
      <c r="AF110" s="74"/>
      <c r="AG110" s="74"/>
      <c r="AH110" s="74"/>
      <c r="AI110" s="74">
        <v>0</v>
      </c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4"/>
      <c r="BC110" s="74">
        <f>AN110-Y110</f>
        <v>0</v>
      </c>
      <c r="BD110" s="74"/>
      <c r="BE110" s="74"/>
      <c r="BF110" s="74"/>
      <c r="BG110" s="74"/>
      <c r="BH110" s="74">
        <f>AS110-AD110</f>
        <v>0</v>
      </c>
      <c r="BI110" s="74"/>
      <c r="BJ110" s="74"/>
      <c r="BK110" s="74"/>
      <c r="BL110" s="74"/>
      <c r="BM110" s="74">
        <v>0</v>
      </c>
      <c r="BN110" s="74"/>
      <c r="BO110" s="74"/>
      <c r="BP110" s="74"/>
      <c r="BQ110" s="74"/>
      <c r="BR110" s="17"/>
      <c r="BS110" s="17"/>
      <c r="BT110" s="17"/>
      <c r="BU110" s="17"/>
      <c r="BV110" s="17"/>
      <c r="BW110" s="17"/>
      <c r="BX110" s="17"/>
      <c r="BY110" s="17"/>
      <c r="BZ110" s="16"/>
    </row>
    <row r="111" spans="1:78" ht="65.099999999999994" hidden="1" customHeight="1" x14ac:dyDescent="0.2">
      <c r="A111" s="82">
        <v>26</v>
      </c>
      <c r="B111" s="82"/>
      <c r="C111" s="81" t="s">
        <v>59</v>
      </c>
      <c r="D111" s="80"/>
      <c r="E111" s="80"/>
      <c r="F111" s="80"/>
      <c r="G111" s="80"/>
      <c r="H111" s="80"/>
      <c r="I111" s="79"/>
      <c r="J111" s="98" t="s">
        <v>57</v>
      </c>
      <c r="K111" s="98"/>
      <c r="L111" s="98"/>
      <c r="M111" s="98"/>
      <c r="N111" s="98"/>
      <c r="O111" s="97" t="s">
        <v>46</v>
      </c>
      <c r="P111" s="96"/>
      <c r="Q111" s="96"/>
      <c r="R111" s="96"/>
      <c r="S111" s="96"/>
      <c r="T111" s="96"/>
      <c r="U111" s="96"/>
      <c r="V111" s="96"/>
      <c r="W111" s="96"/>
      <c r="X111" s="95"/>
      <c r="Y111" s="74">
        <v>27738</v>
      </c>
      <c r="Z111" s="74"/>
      <c r="AA111" s="74"/>
      <c r="AB111" s="74"/>
      <c r="AC111" s="74"/>
      <c r="AD111" s="74">
        <v>0</v>
      </c>
      <c r="AE111" s="74"/>
      <c r="AF111" s="74"/>
      <c r="AG111" s="74"/>
      <c r="AH111" s="74"/>
      <c r="AI111" s="74">
        <v>27738</v>
      </c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>
        <f>AN111-Y111</f>
        <v>-27738</v>
      </c>
      <c r="BD111" s="74"/>
      <c r="BE111" s="74"/>
      <c r="BF111" s="74"/>
      <c r="BG111" s="74"/>
      <c r="BH111" s="74">
        <f>AS111-AD111</f>
        <v>0</v>
      </c>
      <c r="BI111" s="74"/>
      <c r="BJ111" s="74"/>
      <c r="BK111" s="74"/>
      <c r="BL111" s="74"/>
      <c r="BM111" s="74">
        <v>-27738</v>
      </c>
      <c r="BN111" s="74"/>
      <c r="BO111" s="74"/>
      <c r="BP111" s="74"/>
      <c r="BQ111" s="74"/>
      <c r="BR111" s="17"/>
      <c r="BS111" s="17"/>
      <c r="BT111" s="17"/>
      <c r="BU111" s="17"/>
      <c r="BV111" s="17"/>
      <c r="BW111" s="17"/>
      <c r="BX111" s="17"/>
      <c r="BY111" s="17"/>
      <c r="BZ111" s="16"/>
    </row>
    <row r="112" spans="1:78" ht="39" hidden="1" customHeight="1" x14ac:dyDescent="0.2">
      <c r="A112" s="82">
        <v>27</v>
      </c>
      <c r="B112" s="82"/>
      <c r="C112" s="81" t="s">
        <v>58</v>
      </c>
      <c r="D112" s="80"/>
      <c r="E112" s="80"/>
      <c r="F112" s="80"/>
      <c r="G112" s="80"/>
      <c r="H112" s="80"/>
      <c r="I112" s="79"/>
      <c r="J112" s="98" t="s">
        <v>57</v>
      </c>
      <c r="K112" s="98"/>
      <c r="L112" s="98"/>
      <c r="M112" s="98"/>
      <c r="N112" s="98"/>
      <c r="O112" s="97" t="s">
        <v>56</v>
      </c>
      <c r="P112" s="96"/>
      <c r="Q112" s="96"/>
      <c r="R112" s="96"/>
      <c r="S112" s="96"/>
      <c r="T112" s="96"/>
      <c r="U112" s="96"/>
      <c r="V112" s="96"/>
      <c r="W112" s="96"/>
      <c r="X112" s="95"/>
      <c r="Y112" s="74">
        <v>0</v>
      </c>
      <c r="Z112" s="74"/>
      <c r="AA112" s="74"/>
      <c r="AB112" s="74"/>
      <c r="AC112" s="74"/>
      <c r="AD112" s="74">
        <v>0</v>
      </c>
      <c r="AE112" s="74"/>
      <c r="AF112" s="74"/>
      <c r="AG112" s="74"/>
      <c r="AH112" s="74"/>
      <c r="AI112" s="74">
        <v>0</v>
      </c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74"/>
      <c r="AY112" s="74"/>
      <c r="AZ112" s="74"/>
      <c r="BA112" s="74"/>
      <c r="BB112" s="74"/>
      <c r="BC112" s="74">
        <f>AN112-Y112</f>
        <v>0</v>
      </c>
      <c r="BD112" s="74"/>
      <c r="BE112" s="74"/>
      <c r="BF112" s="74"/>
      <c r="BG112" s="74"/>
      <c r="BH112" s="74">
        <f>AS112-AD112</f>
        <v>0</v>
      </c>
      <c r="BI112" s="74"/>
      <c r="BJ112" s="74"/>
      <c r="BK112" s="74"/>
      <c r="BL112" s="74"/>
      <c r="BM112" s="74">
        <v>0</v>
      </c>
      <c r="BN112" s="74"/>
      <c r="BO112" s="74"/>
      <c r="BP112" s="74"/>
      <c r="BQ112" s="74"/>
      <c r="BR112" s="17"/>
      <c r="BS112" s="17"/>
      <c r="BT112" s="17"/>
      <c r="BU112" s="17"/>
      <c r="BV112" s="17"/>
      <c r="BW112" s="17"/>
      <c r="BX112" s="17"/>
      <c r="BY112" s="17"/>
      <c r="BZ112" s="16"/>
    </row>
    <row r="113" spans="1:79" ht="26.1" customHeight="1" x14ac:dyDescent="0.2">
      <c r="A113" s="82">
        <v>26</v>
      </c>
      <c r="B113" s="82"/>
      <c r="C113" s="81" t="s">
        <v>55</v>
      </c>
      <c r="D113" s="80"/>
      <c r="E113" s="80"/>
      <c r="F113" s="80"/>
      <c r="G113" s="80"/>
      <c r="H113" s="80"/>
      <c r="I113" s="79"/>
      <c r="J113" s="78" t="s">
        <v>17</v>
      </c>
      <c r="K113" s="78"/>
      <c r="L113" s="78"/>
      <c r="M113" s="78"/>
      <c r="N113" s="78"/>
      <c r="O113" s="77" t="s">
        <v>46</v>
      </c>
      <c r="P113" s="76"/>
      <c r="Q113" s="76"/>
      <c r="R113" s="76"/>
      <c r="S113" s="76"/>
      <c r="T113" s="76"/>
      <c r="U113" s="76"/>
      <c r="V113" s="76"/>
      <c r="W113" s="76"/>
      <c r="X113" s="75"/>
      <c r="Y113" s="74">
        <v>0</v>
      </c>
      <c r="Z113" s="74"/>
      <c r="AA113" s="74"/>
      <c r="AB113" s="74"/>
      <c r="AC113" s="74"/>
      <c r="AD113" s="74">
        <v>27250</v>
      </c>
      <c r="AE113" s="74"/>
      <c r="AF113" s="74"/>
      <c r="AG113" s="74"/>
      <c r="AH113" s="74"/>
      <c r="AI113" s="74">
        <f>AD113</f>
        <v>27250</v>
      </c>
      <c r="AJ113" s="74"/>
      <c r="AK113" s="74"/>
      <c r="AL113" s="74"/>
      <c r="AM113" s="74"/>
      <c r="AN113" s="74">
        <v>0</v>
      </c>
      <c r="AO113" s="74"/>
      <c r="AP113" s="74"/>
      <c r="AQ113" s="74"/>
      <c r="AR113" s="74"/>
      <c r="AS113" s="74">
        <f>AD113</f>
        <v>27250</v>
      </c>
      <c r="AT113" s="74"/>
      <c r="AU113" s="74"/>
      <c r="AV113" s="74"/>
      <c r="AW113" s="74"/>
      <c r="AX113" s="74">
        <f>AS113</f>
        <v>27250</v>
      </c>
      <c r="AY113" s="74"/>
      <c r="AZ113" s="74"/>
      <c r="BA113" s="74"/>
      <c r="BB113" s="74"/>
      <c r="BC113" s="74">
        <f>AN113-Y113</f>
        <v>0</v>
      </c>
      <c r="BD113" s="74"/>
      <c r="BE113" s="74"/>
      <c r="BF113" s="74"/>
      <c r="BG113" s="74"/>
      <c r="BH113" s="74">
        <f>AS113-AD113</f>
        <v>0</v>
      </c>
      <c r="BI113" s="74"/>
      <c r="BJ113" s="74"/>
      <c r="BK113" s="74"/>
      <c r="BL113" s="74"/>
      <c r="BM113" s="74">
        <f>BC113</f>
        <v>0</v>
      </c>
      <c r="BN113" s="74"/>
      <c r="BO113" s="74"/>
      <c r="BP113" s="74"/>
      <c r="BQ113" s="74"/>
      <c r="BR113" s="17"/>
      <c r="BS113" s="17"/>
      <c r="BT113" s="17"/>
      <c r="BU113" s="17"/>
      <c r="BV113" s="17"/>
      <c r="BW113" s="17"/>
      <c r="BX113" s="17"/>
      <c r="BY113" s="17"/>
      <c r="BZ113" s="16"/>
    </row>
    <row r="114" spans="1:79" s="83" customFormat="1" ht="15.75" x14ac:dyDescent="0.2">
      <c r="A114" s="94">
        <v>0</v>
      </c>
      <c r="B114" s="94"/>
      <c r="C114" s="93" t="s">
        <v>15</v>
      </c>
      <c r="D114" s="92"/>
      <c r="E114" s="92"/>
      <c r="F114" s="92"/>
      <c r="G114" s="92"/>
      <c r="H114" s="92"/>
      <c r="I114" s="91"/>
      <c r="J114" s="90" t="s">
        <v>54</v>
      </c>
      <c r="K114" s="90"/>
      <c r="L114" s="90"/>
      <c r="M114" s="90"/>
      <c r="N114" s="90"/>
      <c r="O114" s="89" t="s">
        <v>54</v>
      </c>
      <c r="P114" s="88"/>
      <c r="Q114" s="88"/>
      <c r="R114" s="88"/>
      <c r="S114" s="88"/>
      <c r="T114" s="88"/>
      <c r="U114" s="88"/>
      <c r="V114" s="88"/>
      <c r="W114" s="88"/>
      <c r="X114" s="87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  <c r="AV114" s="86"/>
      <c r="AW114" s="86"/>
      <c r="AX114" s="86"/>
      <c r="AY114" s="86"/>
      <c r="AZ114" s="86"/>
      <c r="BA114" s="86"/>
      <c r="BB114" s="86"/>
      <c r="BC114" s="86"/>
      <c r="BD114" s="86"/>
      <c r="BE114" s="86"/>
      <c r="BF114" s="86"/>
      <c r="BG114" s="86"/>
      <c r="BH114" s="86"/>
      <c r="BI114" s="86"/>
      <c r="BJ114" s="86"/>
      <c r="BK114" s="86"/>
      <c r="BL114" s="86"/>
      <c r="BM114" s="86"/>
      <c r="BN114" s="86"/>
      <c r="BO114" s="86"/>
      <c r="BP114" s="86"/>
      <c r="BQ114" s="86"/>
      <c r="BR114" s="85"/>
      <c r="BS114" s="85"/>
      <c r="BT114" s="85"/>
      <c r="BU114" s="85"/>
      <c r="BV114" s="85"/>
      <c r="BW114" s="85"/>
      <c r="BX114" s="85"/>
      <c r="BY114" s="85"/>
      <c r="BZ114" s="84"/>
    </row>
    <row r="115" spans="1:79" ht="36.950000000000003" customHeight="1" x14ac:dyDescent="0.2">
      <c r="A115" s="82">
        <v>27</v>
      </c>
      <c r="B115" s="82"/>
      <c r="C115" s="81" t="s">
        <v>53</v>
      </c>
      <c r="D115" s="80"/>
      <c r="E115" s="80"/>
      <c r="F115" s="80"/>
      <c r="G115" s="80"/>
      <c r="H115" s="80"/>
      <c r="I115" s="79"/>
      <c r="J115" s="78" t="s">
        <v>47</v>
      </c>
      <c r="K115" s="78"/>
      <c r="L115" s="78"/>
      <c r="M115" s="78"/>
      <c r="N115" s="78"/>
      <c r="O115" s="77" t="s">
        <v>46</v>
      </c>
      <c r="P115" s="76"/>
      <c r="Q115" s="76"/>
      <c r="R115" s="76"/>
      <c r="S115" s="76"/>
      <c r="T115" s="76"/>
      <c r="U115" s="76"/>
      <c r="V115" s="76"/>
      <c r="W115" s="76"/>
      <c r="X115" s="75"/>
      <c r="Y115" s="74">
        <v>90</v>
      </c>
      <c r="Z115" s="74"/>
      <c r="AA115" s="74"/>
      <c r="AB115" s="74"/>
      <c r="AC115" s="74"/>
      <c r="AD115" s="74">
        <v>0</v>
      </c>
      <c r="AE115" s="74"/>
      <c r="AF115" s="74"/>
      <c r="AG115" s="74"/>
      <c r="AH115" s="74"/>
      <c r="AI115" s="74">
        <f>Y115</f>
        <v>90</v>
      </c>
      <c r="AJ115" s="74"/>
      <c r="AK115" s="74"/>
      <c r="AL115" s="74"/>
      <c r="AM115" s="74"/>
      <c r="AN115" s="74">
        <f>224/264%</f>
        <v>84.848484848484844</v>
      </c>
      <c r="AO115" s="74"/>
      <c r="AP115" s="74"/>
      <c r="AQ115" s="74"/>
      <c r="AR115" s="74"/>
      <c r="AS115" s="74">
        <v>0</v>
      </c>
      <c r="AT115" s="74"/>
      <c r="AU115" s="74"/>
      <c r="AV115" s="74"/>
      <c r="AW115" s="74"/>
      <c r="AX115" s="74">
        <f>AN115+AS115</f>
        <v>84.848484848484844</v>
      </c>
      <c r="AY115" s="74"/>
      <c r="AZ115" s="74"/>
      <c r="BA115" s="74"/>
      <c r="BB115" s="74"/>
      <c r="BC115" s="74">
        <f>AN115-Y115</f>
        <v>-5.1515151515151558</v>
      </c>
      <c r="BD115" s="74"/>
      <c r="BE115" s="74"/>
      <c r="BF115" s="74"/>
      <c r="BG115" s="74"/>
      <c r="BH115" s="74">
        <f>AS115-AD115</f>
        <v>0</v>
      </c>
      <c r="BI115" s="74"/>
      <c r="BJ115" s="74"/>
      <c r="BK115" s="74"/>
      <c r="BL115" s="74"/>
      <c r="BM115" s="74">
        <f>AX115-AI115</f>
        <v>-5.1515151515151558</v>
      </c>
      <c r="BN115" s="74"/>
      <c r="BO115" s="74"/>
      <c r="BP115" s="74"/>
      <c r="BQ115" s="74"/>
      <c r="BR115" s="17"/>
      <c r="BS115" s="17"/>
      <c r="BT115" s="17"/>
      <c r="BU115" s="17"/>
      <c r="BV115" s="17"/>
      <c r="BW115" s="17"/>
      <c r="BX115" s="17"/>
      <c r="BY115" s="17"/>
      <c r="BZ115" s="16"/>
    </row>
    <row r="116" spans="1:79" ht="36.950000000000003" customHeight="1" x14ac:dyDescent="0.2">
      <c r="A116" s="82">
        <v>28</v>
      </c>
      <c r="B116" s="82"/>
      <c r="C116" s="81" t="s">
        <v>52</v>
      </c>
      <c r="D116" s="80"/>
      <c r="E116" s="80"/>
      <c r="F116" s="80"/>
      <c r="G116" s="80"/>
      <c r="H116" s="80"/>
      <c r="I116" s="79"/>
      <c r="J116" s="78" t="s">
        <v>47</v>
      </c>
      <c r="K116" s="78"/>
      <c r="L116" s="78"/>
      <c r="M116" s="78"/>
      <c r="N116" s="78"/>
      <c r="O116" s="77" t="s">
        <v>46</v>
      </c>
      <c r="P116" s="76"/>
      <c r="Q116" s="76"/>
      <c r="R116" s="76"/>
      <c r="S116" s="76"/>
      <c r="T116" s="76"/>
      <c r="U116" s="76"/>
      <c r="V116" s="76"/>
      <c r="W116" s="76"/>
      <c r="X116" s="75"/>
      <c r="Y116" s="74">
        <v>168</v>
      </c>
      <c r="Z116" s="74"/>
      <c r="AA116" s="74"/>
      <c r="AB116" s="74"/>
      <c r="AC116" s="74"/>
      <c r="AD116" s="74">
        <v>0</v>
      </c>
      <c r="AE116" s="74"/>
      <c r="AF116" s="74"/>
      <c r="AG116" s="74"/>
      <c r="AH116" s="74"/>
      <c r="AI116" s="74">
        <f>Y116</f>
        <v>168</v>
      </c>
      <c r="AJ116" s="74"/>
      <c r="AK116" s="74"/>
      <c r="AL116" s="74"/>
      <c r="AM116" s="74"/>
      <c r="AN116" s="74">
        <f>6714/15922%</f>
        <v>42.16806933802286</v>
      </c>
      <c r="AO116" s="74"/>
      <c r="AP116" s="74"/>
      <c r="AQ116" s="74"/>
      <c r="AR116" s="74"/>
      <c r="AS116" s="74">
        <v>0</v>
      </c>
      <c r="AT116" s="74"/>
      <c r="AU116" s="74"/>
      <c r="AV116" s="74"/>
      <c r="AW116" s="74"/>
      <c r="AX116" s="74">
        <f>AN116</f>
        <v>42.16806933802286</v>
      </c>
      <c r="AY116" s="74"/>
      <c r="AZ116" s="74"/>
      <c r="BA116" s="74"/>
      <c r="BB116" s="74"/>
      <c r="BC116" s="74">
        <f>AN116-Y116</f>
        <v>-125.83193066197714</v>
      </c>
      <c r="BD116" s="74"/>
      <c r="BE116" s="74"/>
      <c r="BF116" s="74"/>
      <c r="BG116" s="74"/>
      <c r="BH116" s="74">
        <f>AS116-AD116</f>
        <v>0</v>
      </c>
      <c r="BI116" s="74"/>
      <c r="BJ116" s="74"/>
      <c r="BK116" s="74"/>
      <c r="BL116" s="74"/>
      <c r="BM116" s="74">
        <f>BC116</f>
        <v>-125.83193066197714</v>
      </c>
      <c r="BN116" s="74"/>
      <c r="BO116" s="74"/>
      <c r="BP116" s="74"/>
      <c r="BQ116" s="74"/>
      <c r="BR116" s="17"/>
      <c r="BS116" s="17"/>
      <c r="BT116" s="17"/>
      <c r="BU116" s="17"/>
      <c r="BV116" s="17"/>
      <c r="BW116" s="17"/>
      <c r="BX116" s="17"/>
      <c r="BY116" s="17"/>
      <c r="BZ116" s="16"/>
    </row>
    <row r="117" spans="1:79" ht="104.1" hidden="1" customHeight="1" x14ac:dyDescent="0.2">
      <c r="A117" s="82"/>
      <c r="B117" s="82"/>
      <c r="C117" s="81" t="s">
        <v>51</v>
      </c>
      <c r="D117" s="80"/>
      <c r="E117" s="80"/>
      <c r="F117" s="80"/>
      <c r="G117" s="80"/>
      <c r="H117" s="80"/>
      <c r="I117" s="79"/>
      <c r="J117" s="78" t="s">
        <v>47</v>
      </c>
      <c r="K117" s="78"/>
      <c r="L117" s="78"/>
      <c r="M117" s="78"/>
      <c r="N117" s="78"/>
      <c r="O117" s="77" t="s">
        <v>46</v>
      </c>
      <c r="P117" s="76"/>
      <c r="Q117" s="76"/>
      <c r="R117" s="76"/>
      <c r="S117" s="76"/>
      <c r="T117" s="76"/>
      <c r="U117" s="76"/>
      <c r="V117" s="76"/>
      <c r="W117" s="76"/>
      <c r="X117" s="75"/>
      <c r="Y117" s="74">
        <v>0</v>
      </c>
      <c r="Z117" s="74"/>
      <c r="AA117" s="74"/>
      <c r="AB117" s="74"/>
      <c r="AC117" s="74"/>
      <c r="AD117" s="74">
        <v>0</v>
      </c>
      <c r="AE117" s="74"/>
      <c r="AF117" s="74"/>
      <c r="AG117" s="74"/>
      <c r="AH117" s="74"/>
      <c r="AI117" s="74">
        <v>0</v>
      </c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>
        <f>AN117-Y117</f>
        <v>0</v>
      </c>
      <c r="BD117" s="74"/>
      <c r="BE117" s="74"/>
      <c r="BF117" s="74"/>
      <c r="BG117" s="74"/>
      <c r="BH117" s="74">
        <f>AS117-AD117</f>
        <v>0</v>
      </c>
      <c r="BI117" s="74"/>
      <c r="BJ117" s="74"/>
      <c r="BK117" s="74"/>
      <c r="BL117" s="74"/>
      <c r="BM117" s="74">
        <v>0</v>
      </c>
      <c r="BN117" s="74"/>
      <c r="BO117" s="74"/>
      <c r="BP117" s="74"/>
      <c r="BQ117" s="74"/>
      <c r="BR117" s="17"/>
      <c r="BS117" s="17"/>
      <c r="BT117" s="17"/>
      <c r="BU117" s="17"/>
      <c r="BV117" s="17"/>
      <c r="BW117" s="17"/>
      <c r="BX117" s="17"/>
      <c r="BY117" s="17"/>
      <c r="BZ117" s="16"/>
    </row>
    <row r="118" spans="1:79" ht="41.45" customHeight="1" x14ac:dyDescent="0.2">
      <c r="A118" s="82">
        <v>29</v>
      </c>
      <c r="B118" s="82"/>
      <c r="C118" s="81" t="s">
        <v>50</v>
      </c>
      <c r="D118" s="80"/>
      <c r="E118" s="80"/>
      <c r="F118" s="80"/>
      <c r="G118" s="80"/>
      <c r="H118" s="80"/>
      <c r="I118" s="79"/>
      <c r="J118" s="78" t="s">
        <v>47</v>
      </c>
      <c r="K118" s="78"/>
      <c r="L118" s="78"/>
      <c r="M118" s="78"/>
      <c r="N118" s="78"/>
      <c r="O118" s="77" t="s">
        <v>46</v>
      </c>
      <c r="P118" s="76"/>
      <c r="Q118" s="76"/>
      <c r="R118" s="76"/>
      <c r="S118" s="76"/>
      <c r="T118" s="76"/>
      <c r="U118" s="76"/>
      <c r="V118" s="76"/>
      <c r="W118" s="76"/>
      <c r="X118" s="75"/>
      <c r="Y118" s="74">
        <v>81</v>
      </c>
      <c r="Z118" s="74"/>
      <c r="AA118" s="74"/>
      <c r="AB118" s="74"/>
      <c r="AC118" s="74"/>
      <c r="AD118" s="74">
        <v>0</v>
      </c>
      <c r="AE118" s="74"/>
      <c r="AF118" s="74"/>
      <c r="AG118" s="74"/>
      <c r="AH118" s="74"/>
      <c r="AI118" s="74">
        <f>Y118</f>
        <v>81</v>
      </c>
      <c r="AJ118" s="74"/>
      <c r="AK118" s="74"/>
      <c r="AL118" s="74"/>
      <c r="AM118" s="74"/>
      <c r="AN118" s="74">
        <f>54500/48000%</f>
        <v>113.54166666666667</v>
      </c>
      <c r="AO118" s="74"/>
      <c r="AP118" s="74"/>
      <c r="AQ118" s="74"/>
      <c r="AR118" s="74"/>
      <c r="AS118" s="74">
        <v>0</v>
      </c>
      <c r="AT118" s="74"/>
      <c r="AU118" s="74"/>
      <c r="AV118" s="74"/>
      <c r="AW118" s="74"/>
      <c r="AX118" s="74">
        <f>AN118</f>
        <v>113.54166666666667</v>
      </c>
      <c r="AY118" s="74"/>
      <c r="AZ118" s="74"/>
      <c r="BA118" s="74"/>
      <c r="BB118" s="74"/>
      <c r="BC118" s="74">
        <f>AN118-Y118</f>
        <v>32.541666666666671</v>
      </c>
      <c r="BD118" s="74"/>
      <c r="BE118" s="74"/>
      <c r="BF118" s="74"/>
      <c r="BG118" s="74"/>
      <c r="BH118" s="74">
        <f>AS118-AD118</f>
        <v>0</v>
      </c>
      <c r="BI118" s="74"/>
      <c r="BJ118" s="74"/>
      <c r="BK118" s="74"/>
      <c r="BL118" s="74"/>
      <c r="BM118" s="74">
        <f>BC118</f>
        <v>32.541666666666671</v>
      </c>
      <c r="BN118" s="74"/>
      <c r="BO118" s="74"/>
      <c r="BP118" s="74"/>
      <c r="BQ118" s="74"/>
      <c r="BR118" s="17"/>
      <c r="BS118" s="17"/>
      <c r="BT118" s="17"/>
      <c r="BU118" s="17"/>
      <c r="BV118" s="17"/>
      <c r="BW118" s="17"/>
      <c r="BX118" s="17"/>
      <c r="BY118" s="17"/>
      <c r="BZ118" s="16"/>
    </row>
    <row r="119" spans="1:79" ht="65.099999999999994" hidden="1" customHeight="1" x14ac:dyDescent="0.2">
      <c r="A119" s="82"/>
      <c r="B119" s="82"/>
      <c r="C119" s="81" t="s">
        <v>49</v>
      </c>
      <c r="D119" s="80"/>
      <c r="E119" s="80"/>
      <c r="F119" s="80"/>
      <c r="G119" s="80"/>
      <c r="H119" s="80"/>
      <c r="I119" s="79"/>
      <c r="J119" s="78" t="s">
        <v>47</v>
      </c>
      <c r="K119" s="78"/>
      <c r="L119" s="78"/>
      <c r="M119" s="78"/>
      <c r="N119" s="78"/>
      <c r="O119" s="77" t="s">
        <v>46</v>
      </c>
      <c r="P119" s="76"/>
      <c r="Q119" s="76"/>
      <c r="R119" s="76"/>
      <c r="S119" s="76"/>
      <c r="T119" s="76"/>
      <c r="U119" s="76"/>
      <c r="V119" s="76"/>
      <c r="W119" s="76"/>
      <c r="X119" s="75"/>
      <c r="Y119" s="74">
        <v>0</v>
      </c>
      <c r="Z119" s="74"/>
      <c r="AA119" s="74"/>
      <c r="AB119" s="74"/>
      <c r="AC119" s="74"/>
      <c r="AD119" s="74">
        <v>0</v>
      </c>
      <c r="AE119" s="74"/>
      <c r="AF119" s="74"/>
      <c r="AG119" s="74"/>
      <c r="AH119" s="74"/>
      <c r="AI119" s="74">
        <v>0</v>
      </c>
      <c r="AJ119" s="74"/>
      <c r="AK119" s="74"/>
      <c r="AL119" s="74"/>
      <c r="AM119" s="74"/>
      <c r="AN119" s="74">
        <v>0</v>
      </c>
      <c r="AO119" s="74"/>
      <c r="AP119" s="74"/>
      <c r="AQ119" s="74"/>
      <c r="AR119" s="74"/>
      <c r="AS119" s="74">
        <v>0</v>
      </c>
      <c r="AT119" s="74"/>
      <c r="AU119" s="74"/>
      <c r="AV119" s="74"/>
      <c r="AW119" s="74"/>
      <c r="AX119" s="74">
        <v>0</v>
      </c>
      <c r="AY119" s="74"/>
      <c r="AZ119" s="74"/>
      <c r="BA119" s="74"/>
      <c r="BB119" s="74"/>
      <c r="BC119" s="74">
        <f>AN119-Y119</f>
        <v>0</v>
      </c>
      <c r="BD119" s="74"/>
      <c r="BE119" s="74"/>
      <c r="BF119" s="74"/>
      <c r="BG119" s="74"/>
      <c r="BH119" s="74">
        <f>AS119-AD119</f>
        <v>0</v>
      </c>
      <c r="BI119" s="74"/>
      <c r="BJ119" s="74"/>
      <c r="BK119" s="74"/>
      <c r="BL119" s="74"/>
      <c r="BM119" s="74">
        <v>0</v>
      </c>
      <c r="BN119" s="74"/>
      <c r="BO119" s="74"/>
      <c r="BP119" s="74"/>
      <c r="BQ119" s="74"/>
      <c r="BR119" s="17"/>
      <c r="BS119" s="17"/>
      <c r="BT119" s="17"/>
      <c r="BU119" s="17"/>
      <c r="BV119" s="17"/>
      <c r="BW119" s="17"/>
      <c r="BX119" s="17"/>
      <c r="BY119" s="17"/>
      <c r="BZ119" s="16"/>
    </row>
    <row r="120" spans="1:79" ht="33.6" hidden="1" customHeight="1" x14ac:dyDescent="0.2">
      <c r="A120" s="82">
        <v>29</v>
      </c>
      <c r="B120" s="82"/>
      <c r="C120" s="81" t="s">
        <v>48</v>
      </c>
      <c r="D120" s="80"/>
      <c r="E120" s="80"/>
      <c r="F120" s="80"/>
      <c r="G120" s="80"/>
      <c r="H120" s="80"/>
      <c r="I120" s="79"/>
      <c r="J120" s="78" t="s">
        <v>47</v>
      </c>
      <c r="K120" s="78"/>
      <c r="L120" s="78"/>
      <c r="M120" s="78"/>
      <c r="N120" s="78"/>
      <c r="O120" s="77" t="s">
        <v>46</v>
      </c>
      <c r="P120" s="76"/>
      <c r="Q120" s="76"/>
      <c r="R120" s="76"/>
      <c r="S120" s="76"/>
      <c r="T120" s="76"/>
      <c r="U120" s="76"/>
      <c r="V120" s="76"/>
      <c r="W120" s="76"/>
      <c r="X120" s="75"/>
      <c r="Y120" s="74">
        <v>117</v>
      </c>
      <c r="Z120" s="74"/>
      <c r="AA120" s="74"/>
      <c r="AB120" s="74"/>
      <c r="AC120" s="74"/>
      <c r="AD120" s="74">
        <v>0</v>
      </c>
      <c r="AE120" s="74"/>
      <c r="AF120" s="74"/>
      <c r="AG120" s="74"/>
      <c r="AH120" s="74"/>
      <c r="AI120" s="74">
        <v>117</v>
      </c>
      <c r="AJ120" s="74"/>
      <c r="AK120" s="74"/>
      <c r="AL120" s="74"/>
      <c r="AM120" s="74"/>
      <c r="AN120" s="74">
        <v>121</v>
      </c>
      <c r="AO120" s="74"/>
      <c r="AP120" s="74"/>
      <c r="AQ120" s="74"/>
      <c r="AR120" s="74"/>
      <c r="AS120" s="74">
        <v>0</v>
      </c>
      <c r="AT120" s="74"/>
      <c r="AU120" s="74"/>
      <c r="AV120" s="74"/>
      <c r="AW120" s="74"/>
      <c r="AX120" s="74">
        <v>121</v>
      </c>
      <c r="AY120" s="74"/>
      <c r="AZ120" s="74"/>
      <c r="BA120" s="74"/>
      <c r="BB120" s="74"/>
      <c r="BC120" s="74">
        <f>AN120-Y120</f>
        <v>4</v>
      </c>
      <c r="BD120" s="74"/>
      <c r="BE120" s="74"/>
      <c r="BF120" s="74"/>
      <c r="BG120" s="74"/>
      <c r="BH120" s="74">
        <f>AS120-AD120</f>
        <v>0</v>
      </c>
      <c r="BI120" s="74"/>
      <c r="BJ120" s="74"/>
      <c r="BK120" s="74"/>
      <c r="BL120" s="74"/>
      <c r="BM120" s="74">
        <f>BC120</f>
        <v>4</v>
      </c>
      <c r="BN120" s="74"/>
      <c r="BO120" s="74"/>
      <c r="BP120" s="74"/>
      <c r="BQ120" s="74"/>
      <c r="BR120" s="17"/>
      <c r="BS120" s="17"/>
      <c r="BT120" s="17"/>
      <c r="BU120" s="17"/>
      <c r="BV120" s="17"/>
      <c r="BW120" s="17"/>
      <c r="BX120" s="17"/>
      <c r="BY120" s="17"/>
      <c r="BZ120" s="16"/>
    </row>
    <row r="121" spans="1:79" ht="15.75" x14ac:dyDescent="0.2">
      <c r="A121" s="21"/>
      <c r="B121" s="21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7"/>
      <c r="BS121" s="17"/>
      <c r="BT121" s="17"/>
      <c r="BU121" s="17"/>
      <c r="BV121" s="17"/>
      <c r="BW121" s="17"/>
      <c r="BX121" s="17"/>
      <c r="BY121" s="17"/>
      <c r="BZ121" s="16"/>
    </row>
    <row r="122" spans="1:79" ht="15.75" customHeight="1" x14ac:dyDescent="0.2">
      <c r="A122" s="15" t="s">
        <v>45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</row>
    <row r="123" spans="1:79" ht="9" customHeight="1" x14ac:dyDescent="0.2">
      <c r="A123" s="21"/>
      <c r="B123" s="21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7"/>
      <c r="BS123" s="17"/>
      <c r="BT123" s="17"/>
      <c r="BU123" s="17"/>
      <c r="BV123" s="17"/>
      <c r="BW123" s="17"/>
      <c r="BX123" s="17"/>
      <c r="BY123" s="17"/>
      <c r="BZ123" s="16"/>
    </row>
    <row r="124" spans="1:79" ht="32.1" customHeight="1" x14ac:dyDescent="0.2">
      <c r="A124" s="73" t="s">
        <v>44</v>
      </c>
      <c r="B124" s="71"/>
      <c r="C124" s="73" t="s">
        <v>43</v>
      </c>
      <c r="D124" s="72"/>
      <c r="E124" s="72"/>
      <c r="F124" s="72"/>
      <c r="G124" s="72"/>
      <c r="H124" s="72"/>
      <c r="I124" s="71"/>
      <c r="J124" s="73" t="s">
        <v>42</v>
      </c>
      <c r="K124" s="72"/>
      <c r="L124" s="72"/>
      <c r="M124" s="72"/>
      <c r="N124" s="71"/>
      <c r="O124" s="70" t="s">
        <v>41</v>
      </c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8"/>
      <c r="BR124" s="67"/>
      <c r="BS124" s="67"/>
      <c r="BT124" s="67"/>
      <c r="BU124" s="67"/>
      <c r="BV124" s="67"/>
      <c r="BW124" s="67"/>
      <c r="BX124" s="67"/>
      <c r="BY124" s="67"/>
      <c r="BZ124" s="16"/>
    </row>
    <row r="125" spans="1:79" s="52" customFormat="1" ht="15.95" customHeight="1" x14ac:dyDescent="0.2">
      <c r="A125" s="59">
        <v>1</v>
      </c>
      <c r="B125" s="59"/>
      <c r="C125" s="59">
        <v>2</v>
      </c>
      <c r="D125" s="59"/>
      <c r="E125" s="59"/>
      <c r="F125" s="59"/>
      <c r="G125" s="59"/>
      <c r="H125" s="59"/>
      <c r="I125" s="59"/>
      <c r="J125" s="59">
        <v>3</v>
      </c>
      <c r="K125" s="59"/>
      <c r="L125" s="59"/>
      <c r="M125" s="59"/>
      <c r="N125" s="59"/>
      <c r="O125" s="66">
        <v>4</v>
      </c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  <c r="AV125" s="65"/>
      <c r="AW125" s="65"/>
      <c r="AX125" s="65"/>
      <c r="AY125" s="65"/>
      <c r="AZ125" s="65"/>
      <c r="BA125" s="65"/>
      <c r="BB125" s="65"/>
      <c r="BC125" s="65"/>
      <c r="BD125" s="65"/>
      <c r="BE125" s="65"/>
      <c r="BF125" s="65"/>
      <c r="BG125" s="65"/>
      <c r="BH125" s="65"/>
      <c r="BI125" s="65"/>
      <c r="BJ125" s="65"/>
      <c r="BK125" s="65"/>
      <c r="BL125" s="65"/>
      <c r="BM125" s="65"/>
      <c r="BN125" s="65"/>
      <c r="BO125" s="65"/>
      <c r="BP125" s="65"/>
      <c r="BQ125" s="64"/>
      <c r="BR125" s="63"/>
      <c r="BS125" s="63"/>
      <c r="BT125" s="63"/>
      <c r="BU125" s="63"/>
      <c r="BV125" s="63"/>
      <c r="BW125" s="63"/>
      <c r="BX125" s="63"/>
      <c r="BY125" s="63"/>
      <c r="BZ125" s="53"/>
    </row>
    <row r="126" spans="1:79" s="52" customFormat="1" ht="12.75" hidden="1" customHeight="1" x14ac:dyDescent="0.2">
      <c r="A126" s="59" t="s">
        <v>40</v>
      </c>
      <c r="B126" s="59"/>
      <c r="C126" s="62" t="s">
        <v>39</v>
      </c>
      <c r="D126" s="61"/>
      <c r="E126" s="61"/>
      <c r="F126" s="61"/>
      <c r="G126" s="61"/>
      <c r="H126" s="61"/>
      <c r="I126" s="60"/>
      <c r="J126" s="59" t="s">
        <v>38</v>
      </c>
      <c r="K126" s="59"/>
      <c r="L126" s="59"/>
      <c r="M126" s="59"/>
      <c r="N126" s="59"/>
      <c r="O126" s="58" t="s">
        <v>37</v>
      </c>
      <c r="P126" s="57"/>
      <c r="Q126" s="57"/>
      <c r="R126" s="57"/>
      <c r="S126" s="57"/>
      <c r="T126" s="57"/>
      <c r="U126" s="57"/>
      <c r="V126" s="57"/>
      <c r="W126" s="57"/>
      <c r="X126" s="57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L126" s="56"/>
      <c r="BM126" s="56"/>
      <c r="BN126" s="56"/>
      <c r="BO126" s="56"/>
      <c r="BP126" s="56"/>
      <c r="BQ126" s="55"/>
      <c r="BR126" s="54"/>
      <c r="BS126" s="54"/>
      <c r="BT126" s="53"/>
      <c r="BU126" s="53"/>
      <c r="BV126" s="53"/>
      <c r="BW126" s="53"/>
      <c r="BX126" s="53"/>
      <c r="BY126" s="53"/>
      <c r="BZ126" s="53"/>
      <c r="CA126" s="52" t="s">
        <v>36</v>
      </c>
    </row>
    <row r="127" spans="1:79" s="22" customFormat="1" ht="15.75" x14ac:dyDescent="0.2">
      <c r="A127" s="49">
        <v>0</v>
      </c>
      <c r="B127" s="49"/>
      <c r="C127" s="50" t="s">
        <v>35</v>
      </c>
      <c r="D127" s="50"/>
      <c r="E127" s="50"/>
      <c r="F127" s="50"/>
      <c r="G127" s="50"/>
      <c r="H127" s="50"/>
      <c r="I127" s="50"/>
      <c r="J127" s="49"/>
      <c r="K127" s="49"/>
      <c r="L127" s="49"/>
      <c r="M127" s="49"/>
      <c r="N127" s="49"/>
      <c r="O127" s="36"/>
      <c r="P127" s="35"/>
      <c r="Q127" s="35"/>
      <c r="R127" s="35"/>
      <c r="S127" s="35"/>
      <c r="T127" s="35"/>
      <c r="U127" s="35"/>
      <c r="V127" s="35"/>
      <c r="W127" s="35"/>
      <c r="X127" s="35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7"/>
      <c r="BR127" s="24"/>
      <c r="BS127" s="24"/>
      <c r="BT127" s="24"/>
      <c r="BU127" s="24"/>
      <c r="BV127" s="24"/>
      <c r="BW127" s="24"/>
      <c r="BX127" s="24"/>
      <c r="BY127" s="24"/>
      <c r="BZ127" s="23"/>
      <c r="CA127" s="22" t="s">
        <v>34</v>
      </c>
    </row>
    <row r="128" spans="1:79" s="22" customFormat="1" ht="108.95" customHeight="1" x14ac:dyDescent="0.2">
      <c r="A128" s="45">
        <v>1</v>
      </c>
      <c r="B128" s="45"/>
      <c r="C128" s="46" t="s">
        <v>33</v>
      </c>
      <c r="D128" s="46"/>
      <c r="E128" s="46"/>
      <c r="F128" s="46"/>
      <c r="G128" s="46"/>
      <c r="H128" s="46"/>
      <c r="I128" s="46"/>
      <c r="J128" s="45" t="s">
        <v>17</v>
      </c>
      <c r="K128" s="45"/>
      <c r="L128" s="45"/>
      <c r="M128" s="45"/>
      <c r="N128" s="45"/>
      <c r="O128" s="27" t="s">
        <v>32</v>
      </c>
      <c r="P128" s="26"/>
      <c r="Q128" s="26"/>
      <c r="R128" s="26"/>
      <c r="S128" s="26"/>
      <c r="T128" s="26"/>
      <c r="U128" s="26"/>
      <c r="V128" s="26"/>
      <c r="W128" s="26"/>
      <c r="X128" s="26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3"/>
      <c r="BR128" s="24"/>
      <c r="BS128" s="24"/>
      <c r="BT128" s="24"/>
      <c r="BU128" s="24"/>
      <c r="BV128" s="24"/>
      <c r="BW128" s="24"/>
      <c r="BX128" s="24"/>
      <c r="BY128" s="24"/>
      <c r="BZ128" s="23"/>
    </row>
    <row r="129" spans="1:78" s="22" customFormat="1" ht="39.950000000000003" customHeight="1" x14ac:dyDescent="0.2">
      <c r="A129" s="30">
        <v>2</v>
      </c>
      <c r="B129" s="28"/>
      <c r="C129" s="33" t="s">
        <v>31</v>
      </c>
      <c r="D129" s="32"/>
      <c r="E129" s="32"/>
      <c r="F129" s="32"/>
      <c r="G129" s="32"/>
      <c r="H129" s="32"/>
      <c r="I129" s="31"/>
      <c r="J129" s="30" t="s">
        <v>17</v>
      </c>
      <c r="K129" s="29"/>
      <c r="L129" s="29"/>
      <c r="M129" s="29"/>
      <c r="N129" s="28"/>
      <c r="O129" s="27" t="s">
        <v>30</v>
      </c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5"/>
      <c r="BR129" s="24"/>
      <c r="BS129" s="24"/>
      <c r="BT129" s="24"/>
      <c r="BU129" s="24"/>
      <c r="BV129" s="24"/>
      <c r="BW129" s="24"/>
      <c r="BX129" s="24"/>
      <c r="BY129" s="24"/>
      <c r="BZ129" s="23"/>
    </row>
    <row r="130" spans="1:78" s="22" customFormat="1" ht="60" customHeight="1" x14ac:dyDescent="0.2">
      <c r="A130" s="45">
        <v>3</v>
      </c>
      <c r="B130" s="45"/>
      <c r="C130" s="46" t="s">
        <v>29</v>
      </c>
      <c r="D130" s="46"/>
      <c r="E130" s="46"/>
      <c r="F130" s="46"/>
      <c r="G130" s="46"/>
      <c r="H130" s="46"/>
      <c r="I130" s="46"/>
      <c r="J130" s="45" t="s">
        <v>17</v>
      </c>
      <c r="K130" s="45"/>
      <c r="L130" s="45"/>
      <c r="M130" s="45"/>
      <c r="N130" s="45"/>
      <c r="O130" s="27" t="s">
        <v>28</v>
      </c>
      <c r="P130" s="26"/>
      <c r="Q130" s="26"/>
      <c r="R130" s="26"/>
      <c r="S130" s="26"/>
      <c r="T130" s="26"/>
      <c r="U130" s="26"/>
      <c r="V130" s="26"/>
      <c r="W130" s="26"/>
      <c r="X130" s="26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3"/>
      <c r="BR130" s="24"/>
      <c r="BS130" s="24"/>
      <c r="BT130" s="24"/>
      <c r="BU130" s="24"/>
      <c r="BV130" s="24"/>
      <c r="BW130" s="24"/>
      <c r="BX130" s="24"/>
      <c r="BY130" s="24"/>
      <c r="BZ130" s="23"/>
    </row>
    <row r="131" spans="1:78" s="22" customFormat="1" ht="33.6" customHeight="1" x14ac:dyDescent="0.2">
      <c r="A131" s="45">
        <v>4</v>
      </c>
      <c r="B131" s="45"/>
      <c r="C131" s="46" t="s">
        <v>27</v>
      </c>
      <c r="D131" s="46"/>
      <c r="E131" s="46"/>
      <c r="F131" s="46"/>
      <c r="G131" s="46"/>
      <c r="H131" s="46"/>
      <c r="I131" s="46"/>
      <c r="J131" s="45" t="s">
        <v>17</v>
      </c>
      <c r="K131" s="45"/>
      <c r="L131" s="45"/>
      <c r="M131" s="45"/>
      <c r="N131" s="45"/>
      <c r="O131" s="27" t="s">
        <v>26</v>
      </c>
      <c r="P131" s="26"/>
      <c r="Q131" s="26"/>
      <c r="R131" s="26"/>
      <c r="S131" s="26"/>
      <c r="T131" s="26"/>
      <c r="U131" s="26"/>
      <c r="V131" s="26"/>
      <c r="W131" s="26"/>
      <c r="X131" s="26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3"/>
      <c r="BR131" s="24"/>
      <c r="BS131" s="24"/>
      <c r="BT131" s="24"/>
      <c r="BU131" s="24"/>
      <c r="BV131" s="24"/>
      <c r="BW131" s="24"/>
      <c r="BX131" s="24"/>
      <c r="BY131" s="24"/>
      <c r="BZ131" s="23"/>
    </row>
    <row r="132" spans="1:78" s="22" customFormat="1" ht="33.6" customHeight="1" x14ac:dyDescent="0.2">
      <c r="A132" s="30">
        <v>5</v>
      </c>
      <c r="B132" s="28"/>
      <c r="C132" s="33" t="s">
        <v>25</v>
      </c>
      <c r="D132" s="32"/>
      <c r="E132" s="32"/>
      <c r="F132" s="32"/>
      <c r="G132" s="32"/>
      <c r="H132" s="32"/>
      <c r="I132" s="31"/>
      <c r="J132" s="30" t="s">
        <v>17</v>
      </c>
      <c r="K132" s="29"/>
      <c r="L132" s="29"/>
      <c r="M132" s="29"/>
      <c r="N132" s="28"/>
      <c r="O132" s="27" t="s">
        <v>24</v>
      </c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5"/>
      <c r="BR132" s="24"/>
      <c r="BS132" s="24"/>
      <c r="BT132" s="24"/>
      <c r="BU132" s="24"/>
      <c r="BV132" s="24"/>
      <c r="BW132" s="24"/>
      <c r="BX132" s="24"/>
      <c r="BY132" s="24"/>
      <c r="BZ132" s="23"/>
    </row>
    <row r="133" spans="1:78" s="22" customFormat="1" ht="15.75" x14ac:dyDescent="0.2">
      <c r="A133" s="45">
        <v>0</v>
      </c>
      <c r="B133" s="45"/>
      <c r="C133" s="51" t="s">
        <v>23</v>
      </c>
      <c r="D133" s="51"/>
      <c r="E133" s="51"/>
      <c r="F133" s="51"/>
      <c r="G133" s="51"/>
      <c r="H133" s="51"/>
      <c r="I133" s="51"/>
      <c r="J133" s="45"/>
      <c r="K133" s="45"/>
      <c r="L133" s="45"/>
      <c r="M133" s="45"/>
      <c r="N133" s="45"/>
      <c r="O133" s="36"/>
      <c r="P133" s="35"/>
      <c r="Q133" s="35"/>
      <c r="R133" s="35"/>
      <c r="S133" s="35"/>
      <c r="T133" s="35"/>
      <c r="U133" s="35"/>
      <c r="V133" s="35"/>
      <c r="W133" s="35"/>
      <c r="X133" s="35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  <c r="BN133" s="48"/>
      <c r="BO133" s="48"/>
      <c r="BP133" s="48"/>
      <c r="BQ133" s="47"/>
      <c r="BR133" s="24"/>
      <c r="BS133" s="24"/>
      <c r="BT133" s="24"/>
      <c r="BU133" s="24"/>
      <c r="BV133" s="24"/>
      <c r="BW133" s="24"/>
      <c r="BX133" s="24"/>
      <c r="BY133" s="24"/>
      <c r="BZ133" s="23"/>
    </row>
    <row r="134" spans="1:78" s="22" customFormat="1" ht="30" customHeight="1" x14ac:dyDescent="0.2">
      <c r="A134" s="45">
        <v>6</v>
      </c>
      <c r="B134" s="45"/>
      <c r="C134" s="46" t="s">
        <v>22</v>
      </c>
      <c r="D134" s="46"/>
      <c r="E134" s="46"/>
      <c r="F134" s="46"/>
      <c r="G134" s="46"/>
      <c r="H134" s="46"/>
      <c r="I134" s="46"/>
      <c r="J134" s="45" t="s">
        <v>21</v>
      </c>
      <c r="K134" s="45"/>
      <c r="L134" s="45"/>
      <c r="M134" s="45"/>
      <c r="N134" s="45"/>
      <c r="O134" s="27" t="s">
        <v>20</v>
      </c>
      <c r="P134" s="26"/>
      <c r="Q134" s="26"/>
      <c r="R134" s="26"/>
      <c r="S134" s="26"/>
      <c r="T134" s="26"/>
      <c r="U134" s="26"/>
      <c r="V134" s="26"/>
      <c r="W134" s="26"/>
      <c r="X134" s="26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3"/>
      <c r="BR134" s="24"/>
      <c r="BS134" s="24"/>
      <c r="BT134" s="24"/>
      <c r="BU134" s="24"/>
      <c r="BV134" s="24"/>
      <c r="BW134" s="24"/>
      <c r="BX134" s="24"/>
      <c r="BY134" s="24"/>
      <c r="BZ134" s="23"/>
    </row>
    <row r="135" spans="1:78" s="22" customFormat="1" ht="15.75" x14ac:dyDescent="0.2">
      <c r="A135" s="45">
        <v>0</v>
      </c>
      <c r="B135" s="45"/>
      <c r="C135" s="50" t="s">
        <v>19</v>
      </c>
      <c r="D135" s="50"/>
      <c r="E135" s="50"/>
      <c r="F135" s="50"/>
      <c r="G135" s="50"/>
      <c r="H135" s="50"/>
      <c r="I135" s="50"/>
      <c r="J135" s="49"/>
      <c r="K135" s="49"/>
      <c r="L135" s="49"/>
      <c r="M135" s="49"/>
      <c r="N135" s="49"/>
      <c r="O135" s="36"/>
      <c r="P135" s="35"/>
      <c r="Q135" s="35"/>
      <c r="R135" s="35"/>
      <c r="S135" s="35"/>
      <c r="T135" s="35"/>
      <c r="U135" s="35"/>
      <c r="V135" s="35"/>
      <c r="W135" s="35"/>
      <c r="X135" s="35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  <c r="BO135" s="48"/>
      <c r="BP135" s="48"/>
      <c r="BQ135" s="47"/>
      <c r="BR135" s="24"/>
      <c r="BS135" s="24"/>
      <c r="BT135" s="24"/>
      <c r="BU135" s="24"/>
      <c r="BV135" s="24"/>
      <c r="BW135" s="24"/>
      <c r="BX135" s="24"/>
      <c r="BY135" s="24"/>
      <c r="BZ135" s="23"/>
    </row>
    <row r="136" spans="1:78" s="22" customFormat="1" ht="39.950000000000003" customHeight="1" x14ac:dyDescent="0.2">
      <c r="A136" s="45">
        <v>7</v>
      </c>
      <c r="B136" s="45"/>
      <c r="C136" s="46" t="s">
        <v>18</v>
      </c>
      <c r="D136" s="46"/>
      <c r="E136" s="46"/>
      <c r="F136" s="46"/>
      <c r="G136" s="46"/>
      <c r="H136" s="46"/>
      <c r="I136" s="46"/>
      <c r="J136" s="45" t="s">
        <v>17</v>
      </c>
      <c r="K136" s="45"/>
      <c r="L136" s="45"/>
      <c r="M136" s="45"/>
      <c r="N136" s="45"/>
      <c r="O136" s="27" t="s">
        <v>16</v>
      </c>
      <c r="P136" s="26"/>
      <c r="Q136" s="26"/>
      <c r="R136" s="26"/>
      <c r="S136" s="26"/>
      <c r="T136" s="26"/>
      <c r="U136" s="26"/>
      <c r="V136" s="26"/>
      <c r="W136" s="26"/>
      <c r="X136" s="26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3"/>
      <c r="BR136" s="24"/>
      <c r="BS136" s="24"/>
      <c r="BT136" s="24"/>
      <c r="BU136" s="24"/>
      <c r="BV136" s="24"/>
      <c r="BW136" s="24"/>
      <c r="BX136" s="24"/>
      <c r="BY136" s="24"/>
      <c r="BZ136" s="23"/>
    </row>
    <row r="137" spans="1:78" s="22" customFormat="1" ht="29.1" hidden="1" customHeight="1" x14ac:dyDescent="0.2">
      <c r="A137" s="30">
        <v>0</v>
      </c>
      <c r="B137" s="28"/>
      <c r="C137" s="42" t="s">
        <v>15</v>
      </c>
      <c r="D137" s="41"/>
      <c r="E137" s="41"/>
      <c r="F137" s="41"/>
      <c r="G137" s="41"/>
      <c r="H137" s="41"/>
      <c r="I137" s="40"/>
      <c r="J137" s="39"/>
      <c r="K137" s="38"/>
      <c r="L137" s="38"/>
      <c r="M137" s="38"/>
      <c r="N137" s="37"/>
      <c r="O137" s="36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4"/>
      <c r="BR137" s="24"/>
      <c r="BS137" s="24"/>
      <c r="BT137" s="24"/>
      <c r="BU137" s="24"/>
      <c r="BV137" s="24"/>
      <c r="BW137" s="24"/>
      <c r="BX137" s="24"/>
      <c r="BY137" s="24"/>
      <c r="BZ137" s="23"/>
    </row>
    <row r="138" spans="1:78" s="22" customFormat="1" ht="32.450000000000003" hidden="1" customHeight="1" x14ac:dyDescent="0.2">
      <c r="A138" s="30">
        <v>8</v>
      </c>
      <c r="B138" s="28"/>
      <c r="C138" s="33"/>
      <c r="D138" s="32"/>
      <c r="E138" s="32"/>
      <c r="F138" s="32"/>
      <c r="G138" s="32"/>
      <c r="H138" s="32"/>
      <c r="I138" s="31"/>
      <c r="J138" s="30" t="s">
        <v>14</v>
      </c>
      <c r="K138" s="29"/>
      <c r="L138" s="29"/>
      <c r="M138" s="29"/>
      <c r="N138" s="28"/>
      <c r="O138" s="27" t="s">
        <v>13</v>
      </c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5"/>
      <c r="BR138" s="24"/>
      <c r="BS138" s="24"/>
      <c r="BT138" s="24"/>
      <c r="BU138" s="24"/>
      <c r="BV138" s="24"/>
      <c r="BW138" s="24"/>
      <c r="BX138" s="24"/>
      <c r="BY138" s="24"/>
      <c r="BZ138" s="23"/>
    </row>
    <row r="139" spans="1:78" ht="15.75" x14ac:dyDescent="0.2">
      <c r="A139" s="21"/>
      <c r="B139" s="21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7"/>
      <c r="BS139" s="17"/>
      <c r="BT139" s="17"/>
      <c r="BU139" s="17"/>
      <c r="BV139" s="17"/>
      <c r="BW139" s="17"/>
      <c r="BX139" s="17"/>
      <c r="BY139" s="17"/>
      <c r="BZ139" s="16"/>
    </row>
    <row r="140" spans="1:78" ht="15.95" customHeight="1" x14ac:dyDescent="0.2">
      <c r="A140" s="15" t="s">
        <v>12</v>
      </c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</row>
    <row r="141" spans="1:78" ht="54.6" customHeight="1" x14ac:dyDescent="0.2">
      <c r="A141" s="14" t="s">
        <v>11</v>
      </c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</row>
    <row r="142" spans="1:78" ht="15.75" x14ac:dyDescent="0.2">
      <c r="A142" s="21"/>
      <c r="B142" s="21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7"/>
      <c r="BS142" s="17"/>
      <c r="BT142" s="17"/>
      <c r="BU142" s="17"/>
      <c r="BV142" s="17"/>
      <c r="BW142" s="17"/>
      <c r="BX142" s="17"/>
      <c r="BY142" s="17"/>
      <c r="BZ142" s="16"/>
    </row>
    <row r="143" spans="1:78" ht="15.95" customHeight="1" x14ac:dyDescent="0.2">
      <c r="A143" s="15" t="s">
        <v>10</v>
      </c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</row>
    <row r="144" spans="1:78" ht="15.95" customHeight="1" x14ac:dyDescent="0.2">
      <c r="A144" s="14" t="s">
        <v>9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</row>
    <row r="145" spans="1:64" ht="15.95" customHeight="1" x14ac:dyDescent="0.2">
      <c r="A145" s="13"/>
      <c r="B145" s="13"/>
      <c r="C145" s="13"/>
      <c r="D145" s="13"/>
      <c r="E145" s="13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</row>
    <row r="146" spans="1:64" ht="12" customHeight="1" x14ac:dyDescent="0.2">
      <c r="A146" s="11" t="s">
        <v>8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</row>
    <row r="147" spans="1:64" ht="12" customHeight="1" x14ac:dyDescent="0.2">
      <c r="A147" s="11" t="s">
        <v>7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</row>
    <row r="148" spans="1:64" s="11" customFormat="1" ht="12" customHeight="1" x14ac:dyDescent="0.2">
      <c r="A148" s="11" t="s">
        <v>6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</row>
    <row r="149" spans="1:64" ht="15.95" customHeight="1" x14ac:dyDescent="0.25">
      <c r="A149" s="10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</row>
    <row r="150" spans="1:64" ht="21.6" customHeight="1" x14ac:dyDescent="0.25">
      <c r="A150" s="8" t="s">
        <v>5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5"/>
      <c r="AO150" s="5"/>
      <c r="AP150" s="4" t="s">
        <v>4</v>
      </c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</row>
    <row r="151" spans="1:64" x14ac:dyDescent="0.2">
      <c r="W151" s="2" t="s">
        <v>1</v>
      </c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3"/>
      <c r="AO151" s="3"/>
      <c r="AP151" s="2" t="s">
        <v>0</v>
      </c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</row>
    <row r="154" spans="1:64" ht="15.95" customHeight="1" x14ac:dyDescent="0.25">
      <c r="A154" s="7" t="s">
        <v>3</v>
      </c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5"/>
      <c r="AO154" s="5"/>
      <c r="AP154" s="4" t="s">
        <v>2</v>
      </c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</row>
    <row r="155" spans="1:64" x14ac:dyDescent="0.2">
      <c r="W155" s="2" t="s">
        <v>1</v>
      </c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3"/>
      <c r="AO155" s="3"/>
      <c r="AP155" s="2" t="s">
        <v>0</v>
      </c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</row>
  </sheetData>
  <mergeCells count="951">
    <mergeCell ref="AS120:AW120"/>
    <mergeCell ref="AX120:BB120"/>
    <mergeCell ref="BC120:BG120"/>
    <mergeCell ref="BH120:BL120"/>
    <mergeCell ref="A131:B131"/>
    <mergeCell ref="C131:I131"/>
    <mergeCell ref="J131:N131"/>
    <mergeCell ref="J91:N91"/>
    <mergeCell ref="O91:X91"/>
    <mergeCell ref="Y91:AC91"/>
    <mergeCell ref="AD91:AH91"/>
    <mergeCell ref="AI91:AM91"/>
    <mergeCell ref="AN91:AR91"/>
    <mergeCell ref="C132:I132"/>
    <mergeCell ref="A132:B132"/>
    <mergeCell ref="J132:N132"/>
    <mergeCell ref="O132:BQ132"/>
    <mergeCell ref="AX91:BB91"/>
    <mergeCell ref="BC91:BG91"/>
    <mergeCell ref="BH91:BL91"/>
    <mergeCell ref="BM91:BQ91"/>
    <mergeCell ref="A91:B91"/>
    <mergeCell ref="C91:I91"/>
    <mergeCell ref="J133:N133"/>
    <mergeCell ref="A134:B134"/>
    <mergeCell ref="C134:I134"/>
    <mergeCell ref="J134:N134"/>
    <mergeCell ref="O134:BQ134"/>
    <mergeCell ref="A135:B135"/>
    <mergeCell ref="C135:I135"/>
    <mergeCell ref="J135:N135"/>
    <mergeCell ref="O135:BQ135"/>
    <mergeCell ref="O133:BQ133"/>
    <mergeCell ref="O130:BQ130"/>
    <mergeCell ref="A138:B138"/>
    <mergeCell ref="C138:I138"/>
    <mergeCell ref="J138:N138"/>
    <mergeCell ref="O138:BQ138"/>
    <mergeCell ref="A137:B137"/>
    <mergeCell ref="C137:I137"/>
    <mergeCell ref="J137:N137"/>
    <mergeCell ref="O137:BQ137"/>
    <mergeCell ref="C133:I133"/>
    <mergeCell ref="AS119:AW119"/>
    <mergeCell ref="AN120:AR120"/>
    <mergeCell ref="O131:BQ131"/>
    <mergeCell ref="A129:B129"/>
    <mergeCell ref="C129:I129"/>
    <mergeCell ref="J129:N129"/>
    <mergeCell ref="O129:BQ129"/>
    <mergeCell ref="A130:B130"/>
    <mergeCell ref="C130:I130"/>
    <mergeCell ref="J130:N130"/>
    <mergeCell ref="BM120:BQ120"/>
    <mergeCell ref="AI120:AM120"/>
    <mergeCell ref="A119:B119"/>
    <mergeCell ref="C119:I119"/>
    <mergeCell ref="J119:N119"/>
    <mergeCell ref="O119:X119"/>
    <mergeCell ref="Y119:AC119"/>
    <mergeCell ref="AD119:AH119"/>
    <mergeCell ref="AI119:AM119"/>
    <mergeCell ref="AN119:AR119"/>
    <mergeCell ref="AX119:BB119"/>
    <mergeCell ref="BC119:BG119"/>
    <mergeCell ref="BH119:BL119"/>
    <mergeCell ref="BM119:BQ119"/>
    <mergeCell ref="A120:B120"/>
    <mergeCell ref="C120:I120"/>
    <mergeCell ref="J120:N120"/>
    <mergeCell ref="O120:X120"/>
    <mergeCell ref="Y120:AC120"/>
    <mergeCell ref="AD120:AH120"/>
    <mergeCell ref="BM118:BQ118"/>
    <mergeCell ref="AI118:AM118"/>
    <mergeCell ref="AN118:AR118"/>
    <mergeCell ref="AS118:AW118"/>
    <mergeCell ref="AX118:BB118"/>
    <mergeCell ref="BC118:BG118"/>
    <mergeCell ref="BH118:BL118"/>
    <mergeCell ref="O117:X117"/>
    <mergeCell ref="Y117:AC117"/>
    <mergeCell ref="AD117:AH117"/>
    <mergeCell ref="AI117:AM117"/>
    <mergeCell ref="AN117:AR117"/>
    <mergeCell ref="AS117:AW117"/>
    <mergeCell ref="BM117:BQ117"/>
    <mergeCell ref="A118:B118"/>
    <mergeCell ref="C118:I118"/>
    <mergeCell ref="J118:N118"/>
    <mergeCell ref="O118:X118"/>
    <mergeCell ref="Y118:AC118"/>
    <mergeCell ref="AD118:AH118"/>
    <mergeCell ref="A117:B117"/>
    <mergeCell ref="C117:I117"/>
    <mergeCell ref="J117:N117"/>
    <mergeCell ref="Y115:AC115"/>
    <mergeCell ref="AD115:AH115"/>
    <mergeCell ref="AI115:AM115"/>
    <mergeCell ref="AX117:BB117"/>
    <mergeCell ref="BC117:BG117"/>
    <mergeCell ref="BH117:BL117"/>
    <mergeCell ref="BM116:BQ116"/>
    <mergeCell ref="AI116:AM116"/>
    <mergeCell ref="AN116:AR116"/>
    <mergeCell ref="AS116:AW116"/>
    <mergeCell ref="AX116:BB116"/>
    <mergeCell ref="BC116:BG116"/>
    <mergeCell ref="BH116:BL116"/>
    <mergeCell ref="A116:B116"/>
    <mergeCell ref="C116:I116"/>
    <mergeCell ref="J116:N116"/>
    <mergeCell ref="O116:X116"/>
    <mergeCell ref="Y116:AC116"/>
    <mergeCell ref="AD116:AH116"/>
    <mergeCell ref="A113:B113"/>
    <mergeCell ref="C113:I113"/>
    <mergeCell ref="J113:N113"/>
    <mergeCell ref="O113:X113"/>
    <mergeCell ref="Y113:AC113"/>
    <mergeCell ref="AX115:BB115"/>
    <mergeCell ref="A115:B115"/>
    <mergeCell ref="C115:I115"/>
    <mergeCell ref="J115:N115"/>
    <mergeCell ref="O115:X115"/>
    <mergeCell ref="AI114:AM114"/>
    <mergeCell ref="AN114:AR114"/>
    <mergeCell ref="AS114:AW114"/>
    <mergeCell ref="AX114:BB114"/>
    <mergeCell ref="BC114:BG114"/>
    <mergeCell ref="BH114:BL114"/>
    <mergeCell ref="A114:B114"/>
    <mergeCell ref="C114:I114"/>
    <mergeCell ref="J114:N114"/>
    <mergeCell ref="O114:X114"/>
    <mergeCell ref="Y114:AC114"/>
    <mergeCell ref="AD114:AH114"/>
    <mergeCell ref="AN115:AR115"/>
    <mergeCell ref="AS115:AW115"/>
    <mergeCell ref="AX113:BB113"/>
    <mergeCell ref="BC113:BG113"/>
    <mergeCell ref="BH113:BL113"/>
    <mergeCell ref="BM113:BQ113"/>
    <mergeCell ref="BM114:BQ114"/>
    <mergeCell ref="BC115:BG115"/>
    <mergeCell ref="BH115:BL115"/>
    <mergeCell ref="BM115:BQ115"/>
    <mergeCell ref="AN112:AR112"/>
    <mergeCell ref="AS112:AW112"/>
    <mergeCell ref="AX112:BB112"/>
    <mergeCell ref="BC112:BG112"/>
    <mergeCell ref="BH112:BL112"/>
    <mergeCell ref="A111:B111"/>
    <mergeCell ref="C111:I111"/>
    <mergeCell ref="J111:N111"/>
    <mergeCell ref="BH111:BL111"/>
    <mergeCell ref="BM111:BQ111"/>
    <mergeCell ref="A112:B112"/>
    <mergeCell ref="C112:I112"/>
    <mergeCell ref="J112:N112"/>
    <mergeCell ref="O112:X112"/>
    <mergeCell ref="Y112:AC112"/>
    <mergeCell ref="AD112:AH112"/>
    <mergeCell ref="BM112:BQ112"/>
    <mergeCell ref="AI112:AM112"/>
    <mergeCell ref="BC109:BG109"/>
    <mergeCell ref="BH109:BL109"/>
    <mergeCell ref="BM109:BQ109"/>
    <mergeCell ref="AX109:BB109"/>
    <mergeCell ref="AD113:AH113"/>
    <mergeCell ref="AI113:AM113"/>
    <mergeCell ref="AN113:AR113"/>
    <mergeCell ref="AS113:AW113"/>
    <mergeCell ref="AX111:BB111"/>
    <mergeCell ref="BC111:BG111"/>
    <mergeCell ref="O111:X111"/>
    <mergeCell ref="Y111:AC111"/>
    <mergeCell ref="AD111:AH111"/>
    <mergeCell ref="AI111:AM111"/>
    <mergeCell ref="AN111:AR111"/>
    <mergeCell ref="AS111:AW111"/>
    <mergeCell ref="BM110:BQ110"/>
    <mergeCell ref="AI110:AM110"/>
    <mergeCell ref="AN110:AR110"/>
    <mergeCell ref="AS110:AW110"/>
    <mergeCell ref="AX110:BB110"/>
    <mergeCell ref="BC110:BG110"/>
    <mergeCell ref="BH110:BL110"/>
    <mergeCell ref="AD108:AH108"/>
    <mergeCell ref="BM108:BQ108"/>
    <mergeCell ref="AI108:AM108"/>
    <mergeCell ref="AN108:AR108"/>
    <mergeCell ref="A110:B110"/>
    <mergeCell ref="C110:I110"/>
    <mergeCell ref="J110:N110"/>
    <mergeCell ref="O110:X110"/>
    <mergeCell ref="Y110:AC110"/>
    <mergeCell ref="AD110:AH110"/>
    <mergeCell ref="AD109:AH109"/>
    <mergeCell ref="AI109:AM109"/>
    <mergeCell ref="AN109:AR109"/>
    <mergeCell ref="AS109:AW109"/>
    <mergeCell ref="BM107:BQ107"/>
    <mergeCell ref="A108:B108"/>
    <mergeCell ref="C108:I108"/>
    <mergeCell ref="J108:N108"/>
    <mergeCell ref="O108:X108"/>
    <mergeCell ref="Y108:AC108"/>
    <mergeCell ref="BM106:BQ106"/>
    <mergeCell ref="A107:B107"/>
    <mergeCell ref="C107:I107"/>
    <mergeCell ref="J107:N107"/>
    <mergeCell ref="O107:X107"/>
    <mergeCell ref="A109:B109"/>
    <mergeCell ref="C109:I109"/>
    <mergeCell ref="J109:N109"/>
    <mergeCell ref="O109:X109"/>
    <mergeCell ref="Y109:AC109"/>
    <mergeCell ref="BH108:BL108"/>
    <mergeCell ref="AI104:AM104"/>
    <mergeCell ref="AN104:AR104"/>
    <mergeCell ref="AS104:AW104"/>
    <mergeCell ref="AX104:BB104"/>
    <mergeCell ref="BC104:BG104"/>
    <mergeCell ref="BH104:BL104"/>
    <mergeCell ref="AX106:BB106"/>
    <mergeCell ref="BC106:BG106"/>
    <mergeCell ref="BH106:BL106"/>
    <mergeCell ref="AI106:AM106"/>
    <mergeCell ref="AN106:AR106"/>
    <mergeCell ref="AS106:AW106"/>
    <mergeCell ref="AS108:AW108"/>
    <mergeCell ref="AX108:BB108"/>
    <mergeCell ref="BC108:BG108"/>
    <mergeCell ref="A106:B106"/>
    <mergeCell ref="C106:I106"/>
    <mergeCell ref="J106:N106"/>
    <mergeCell ref="O106:X106"/>
    <mergeCell ref="Y106:AC106"/>
    <mergeCell ref="AD106:AH106"/>
    <mergeCell ref="C103:I103"/>
    <mergeCell ref="J103:N103"/>
    <mergeCell ref="O103:X103"/>
    <mergeCell ref="Y103:AC103"/>
    <mergeCell ref="AD103:AH103"/>
    <mergeCell ref="AI103:AM103"/>
    <mergeCell ref="BH103:BL103"/>
    <mergeCell ref="BM103:BQ103"/>
    <mergeCell ref="A104:B104"/>
    <mergeCell ref="C104:I104"/>
    <mergeCell ref="J104:N104"/>
    <mergeCell ref="O104:X104"/>
    <mergeCell ref="Y104:AC104"/>
    <mergeCell ref="AD104:AH104"/>
    <mergeCell ref="BM104:BQ104"/>
    <mergeCell ref="A103:B103"/>
    <mergeCell ref="O101:X101"/>
    <mergeCell ref="Y101:AC101"/>
    <mergeCell ref="AD101:AH101"/>
    <mergeCell ref="AI101:AM101"/>
    <mergeCell ref="AX103:BB103"/>
    <mergeCell ref="BC103:BG103"/>
    <mergeCell ref="AN103:AR103"/>
    <mergeCell ref="AS103:AW103"/>
    <mergeCell ref="BM102:BQ102"/>
    <mergeCell ref="AI102:AM102"/>
    <mergeCell ref="AN102:AR102"/>
    <mergeCell ref="AS102:AW102"/>
    <mergeCell ref="AX102:BB102"/>
    <mergeCell ref="BC102:BG102"/>
    <mergeCell ref="BH102:BL102"/>
    <mergeCell ref="BM101:BQ101"/>
    <mergeCell ref="A101:B101"/>
    <mergeCell ref="C101:I101"/>
    <mergeCell ref="J101:N101"/>
    <mergeCell ref="A102:B102"/>
    <mergeCell ref="C102:I102"/>
    <mergeCell ref="J102:N102"/>
    <mergeCell ref="O102:X102"/>
    <mergeCell ref="Y102:AC102"/>
    <mergeCell ref="AD102:AH102"/>
    <mergeCell ref="AI100:AM100"/>
    <mergeCell ref="AN100:AR100"/>
    <mergeCell ref="AS100:AW100"/>
    <mergeCell ref="AX100:BB100"/>
    <mergeCell ref="BC100:BG100"/>
    <mergeCell ref="BH100:BL100"/>
    <mergeCell ref="A100:B100"/>
    <mergeCell ref="C100:I100"/>
    <mergeCell ref="J100:N100"/>
    <mergeCell ref="O100:X100"/>
    <mergeCell ref="Y100:AC100"/>
    <mergeCell ref="AD100:AH100"/>
    <mergeCell ref="AX99:BB99"/>
    <mergeCell ref="BC99:BG99"/>
    <mergeCell ref="AN101:AR101"/>
    <mergeCell ref="AS101:AW101"/>
    <mergeCell ref="BH99:BL99"/>
    <mergeCell ref="BM99:BQ99"/>
    <mergeCell ref="BM100:BQ100"/>
    <mergeCell ref="AX101:BB101"/>
    <mergeCell ref="BC101:BG101"/>
    <mergeCell ref="BH101:BL101"/>
    <mergeCell ref="AI98:AM98"/>
    <mergeCell ref="AN98:AR98"/>
    <mergeCell ref="AS98:AW98"/>
    <mergeCell ref="AX98:BB98"/>
    <mergeCell ref="BC98:BG98"/>
    <mergeCell ref="BH98:BL98"/>
    <mergeCell ref="BM98:BQ98"/>
    <mergeCell ref="A99:B99"/>
    <mergeCell ref="C99:I99"/>
    <mergeCell ref="J99:N99"/>
    <mergeCell ref="O99:X99"/>
    <mergeCell ref="Y99:AC99"/>
    <mergeCell ref="AD99:AH99"/>
    <mergeCell ref="AI99:AM99"/>
    <mergeCell ref="AN99:AR99"/>
    <mergeCell ref="AS99:AW99"/>
    <mergeCell ref="AX97:BB97"/>
    <mergeCell ref="BC97:BG97"/>
    <mergeCell ref="BH97:BL97"/>
    <mergeCell ref="BM97:BQ97"/>
    <mergeCell ref="A98:B98"/>
    <mergeCell ref="C98:I98"/>
    <mergeCell ref="J98:N98"/>
    <mergeCell ref="O98:X98"/>
    <mergeCell ref="Y98:AC98"/>
    <mergeCell ref="AD98:AH98"/>
    <mergeCell ref="AI97:AM97"/>
    <mergeCell ref="AN97:AR97"/>
    <mergeCell ref="AS97:AW97"/>
    <mergeCell ref="AI96:AM96"/>
    <mergeCell ref="AN96:AR96"/>
    <mergeCell ref="AS96:AW96"/>
    <mergeCell ref="A97:B97"/>
    <mergeCell ref="C97:I97"/>
    <mergeCell ref="J97:N97"/>
    <mergeCell ref="O97:X97"/>
    <mergeCell ref="Y97:AC97"/>
    <mergeCell ref="AD97:AH97"/>
    <mergeCell ref="AX94:BB94"/>
    <mergeCell ref="BC94:BG94"/>
    <mergeCell ref="BH94:BL94"/>
    <mergeCell ref="BM94:BQ94"/>
    <mergeCell ref="A95:B95"/>
    <mergeCell ref="BM96:BQ96"/>
    <mergeCell ref="AX96:BB96"/>
    <mergeCell ref="BC96:BG96"/>
    <mergeCell ref="BH96:BL96"/>
    <mergeCell ref="O94:X94"/>
    <mergeCell ref="Y94:AC94"/>
    <mergeCell ref="AD94:AH94"/>
    <mergeCell ref="AI94:AM94"/>
    <mergeCell ref="AN94:AR94"/>
    <mergeCell ref="AS94:AW94"/>
    <mergeCell ref="BM93:BQ93"/>
    <mergeCell ref="A96:B96"/>
    <mergeCell ref="C96:I96"/>
    <mergeCell ref="J96:N96"/>
    <mergeCell ref="O96:X96"/>
    <mergeCell ref="Y96:AC96"/>
    <mergeCell ref="AD96:AH96"/>
    <mergeCell ref="A94:B94"/>
    <mergeCell ref="C94:I94"/>
    <mergeCell ref="J94:N94"/>
    <mergeCell ref="AI93:AM93"/>
    <mergeCell ref="AN93:AR93"/>
    <mergeCell ref="AS93:AW93"/>
    <mergeCell ref="AX93:BB93"/>
    <mergeCell ref="BC93:BG93"/>
    <mergeCell ref="BH93:BL93"/>
    <mergeCell ref="A93:B93"/>
    <mergeCell ref="C93:I93"/>
    <mergeCell ref="J93:N93"/>
    <mergeCell ref="O93:X93"/>
    <mergeCell ref="Y93:AC93"/>
    <mergeCell ref="AD93:AH93"/>
    <mergeCell ref="BM90:BQ90"/>
    <mergeCell ref="BM92:BQ92"/>
    <mergeCell ref="AI92:AM92"/>
    <mergeCell ref="AN92:AR92"/>
    <mergeCell ref="AS92:AW92"/>
    <mergeCell ref="AX92:BB92"/>
    <mergeCell ref="BC92:BG92"/>
    <mergeCell ref="BH92:BL92"/>
    <mergeCell ref="AS91:AW91"/>
    <mergeCell ref="AI90:AM90"/>
    <mergeCell ref="AN90:AR90"/>
    <mergeCell ref="AS90:AW90"/>
    <mergeCell ref="AX90:BB90"/>
    <mergeCell ref="BC90:BG90"/>
    <mergeCell ref="BH90:BL90"/>
    <mergeCell ref="A92:B92"/>
    <mergeCell ref="C92:I92"/>
    <mergeCell ref="J92:N92"/>
    <mergeCell ref="O92:X92"/>
    <mergeCell ref="Y92:AC92"/>
    <mergeCell ref="AD92:AH92"/>
    <mergeCell ref="AN89:AR89"/>
    <mergeCell ref="AS89:AW89"/>
    <mergeCell ref="AX89:BB89"/>
    <mergeCell ref="BC89:BG89"/>
    <mergeCell ref="BH89:BL89"/>
    <mergeCell ref="BM89:BQ89"/>
    <mergeCell ref="Y87:AC87"/>
    <mergeCell ref="AD87:AH87"/>
    <mergeCell ref="AI87:AM87"/>
    <mergeCell ref="A89:B89"/>
    <mergeCell ref="C89:I89"/>
    <mergeCell ref="J89:N89"/>
    <mergeCell ref="O89:X89"/>
    <mergeCell ref="Y89:AC89"/>
    <mergeCell ref="AD89:AH89"/>
    <mergeCell ref="AI89:AM89"/>
    <mergeCell ref="BM88:BQ88"/>
    <mergeCell ref="AI88:AM88"/>
    <mergeCell ref="AN88:AR88"/>
    <mergeCell ref="AS88:AW88"/>
    <mergeCell ref="AX88:BB88"/>
    <mergeCell ref="BC88:BG88"/>
    <mergeCell ref="BH88:BL88"/>
    <mergeCell ref="A88:B88"/>
    <mergeCell ref="C88:I88"/>
    <mergeCell ref="J88:N88"/>
    <mergeCell ref="O88:X88"/>
    <mergeCell ref="Y88:AC88"/>
    <mergeCell ref="AD88:AH88"/>
    <mergeCell ref="A85:B85"/>
    <mergeCell ref="C85:I85"/>
    <mergeCell ref="J85:N85"/>
    <mergeCell ref="O85:X85"/>
    <mergeCell ref="Y85:AC85"/>
    <mergeCell ref="AX87:BB87"/>
    <mergeCell ref="A87:B87"/>
    <mergeCell ref="C87:I87"/>
    <mergeCell ref="J87:N87"/>
    <mergeCell ref="O87:X87"/>
    <mergeCell ref="AI86:AM86"/>
    <mergeCell ref="AN86:AR86"/>
    <mergeCell ref="AS86:AW86"/>
    <mergeCell ref="AX86:BB86"/>
    <mergeCell ref="BC86:BG86"/>
    <mergeCell ref="BH86:BL86"/>
    <mergeCell ref="A86:B86"/>
    <mergeCell ref="C86:I86"/>
    <mergeCell ref="J86:N86"/>
    <mergeCell ref="O86:X86"/>
    <mergeCell ref="Y86:AC86"/>
    <mergeCell ref="AD86:AH86"/>
    <mergeCell ref="AN87:AR87"/>
    <mergeCell ref="AS87:AW87"/>
    <mergeCell ref="AX85:BB85"/>
    <mergeCell ref="BC85:BG85"/>
    <mergeCell ref="BH85:BL85"/>
    <mergeCell ref="BM85:BQ85"/>
    <mergeCell ref="BM86:BQ86"/>
    <mergeCell ref="BC87:BG87"/>
    <mergeCell ref="BH87:BL87"/>
    <mergeCell ref="BM87:BQ87"/>
    <mergeCell ref="AS84:AW84"/>
    <mergeCell ref="AX84:BB84"/>
    <mergeCell ref="BC84:BG84"/>
    <mergeCell ref="BH84:BL84"/>
    <mergeCell ref="A83:B83"/>
    <mergeCell ref="C83:I83"/>
    <mergeCell ref="J83:N83"/>
    <mergeCell ref="BM83:BQ83"/>
    <mergeCell ref="A84:B84"/>
    <mergeCell ref="C84:I84"/>
    <mergeCell ref="J84:N84"/>
    <mergeCell ref="O84:X84"/>
    <mergeCell ref="Y84:AC84"/>
    <mergeCell ref="AD84:AH84"/>
    <mergeCell ref="BM84:BQ84"/>
    <mergeCell ref="AI84:AM84"/>
    <mergeCell ref="AN84:AR84"/>
    <mergeCell ref="AX81:BB81"/>
    <mergeCell ref="BC81:BG81"/>
    <mergeCell ref="BH81:BL81"/>
    <mergeCell ref="AD85:AH85"/>
    <mergeCell ref="AI85:AM85"/>
    <mergeCell ref="AN85:AR85"/>
    <mergeCell ref="AS85:AW85"/>
    <mergeCell ref="AX83:BB83"/>
    <mergeCell ref="BC83:BG83"/>
    <mergeCell ref="BH83:BL83"/>
    <mergeCell ref="AI81:AM81"/>
    <mergeCell ref="AN81:AR81"/>
    <mergeCell ref="AS81:AW81"/>
    <mergeCell ref="O83:X83"/>
    <mergeCell ref="Y83:AC83"/>
    <mergeCell ref="AD83:AH83"/>
    <mergeCell ref="AI83:AM83"/>
    <mergeCell ref="AN83:AR83"/>
    <mergeCell ref="AS83:AW83"/>
    <mergeCell ref="AS82:AW82"/>
    <mergeCell ref="AX82:BB82"/>
    <mergeCell ref="BC82:BG82"/>
    <mergeCell ref="BH82:BL82"/>
    <mergeCell ref="A81:B81"/>
    <mergeCell ref="C81:I81"/>
    <mergeCell ref="J81:N81"/>
    <mergeCell ref="O81:X81"/>
    <mergeCell ref="Y81:AC81"/>
    <mergeCell ref="AD81:AH81"/>
    <mergeCell ref="BM81:BQ81"/>
    <mergeCell ref="A82:B82"/>
    <mergeCell ref="C82:I82"/>
    <mergeCell ref="J82:N82"/>
    <mergeCell ref="O82:X82"/>
    <mergeCell ref="Y82:AC82"/>
    <mergeCell ref="AD82:AH82"/>
    <mergeCell ref="BM82:BQ82"/>
    <mergeCell ref="AI82:AM82"/>
    <mergeCell ref="AN82:AR82"/>
    <mergeCell ref="BM80:BQ80"/>
    <mergeCell ref="AI80:AM80"/>
    <mergeCell ref="AN80:AR80"/>
    <mergeCell ref="AS80:AW80"/>
    <mergeCell ref="AX80:BB80"/>
    <mergeCell ref="BC80:BG80"/>
    <mergeCell ref="BH80:BL80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AD80:AH80"/>
    <mergeCell ref="AI78:AM78"/>
    <mergeCell ref="AN78:AR78"/>
    <mergeCell ref="AS78:AW78"/>
    <mergeCell ref="AX78:BB78"/>
    <mergeCell ref="BC78:BG78"/>
    <mergeCell ref="BH78:BL78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BM77:BQ77"/>
    <mergeCell ref="Y76:AC76"/>
    <mergeCell ref="AD76:AH76"/>
    <mergeCell ref="A75:B75"/>
    <mergeCell ref="A78:B78"/>
    <mergeCell ref="C78:I78"/>
    <mergeCell ref="J78:N78"/>
    <mergeCell ref="O78:X78"/>
    <mergeCell ref="Y78:AC78"/>
    <mergeCell ref="AD78:AH78"/>
    <mergeCell ref="AX76:BB76"/>
    <mergeCell ref="BC76:BG76"/>
    <mergeCell ref="BH76:BL76"/>
    <mergeCell ref="AX77:BB77"/>
    <mergeCell ref="BC77:BG77"/>
    <mergeCell ref="BH77:BL77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58:BN58"/>
    <mergeCell ref="AI65:AM65"/>
    <mergeCell ref="AN65:AR65"/>
    <mergeCell ref="AS65:AX65"/>
    <mergeCell ref="AY65:BC65"/>
    <mergeCell ref="BD65:BH65"/>
    <mergeCell ref="BN50:BQ50"/>
    <mergeCell ref="AN64:AR64"/>
    <mergeCell ref="AS64:AX64"/>
    <mergeCell ref="AY64:BC64"/>
    <mergeCell ref="BD64:BH64"/>
    <mergeCell ref="BI64:BN64"/>
    <mergeCell ref="AY62:BC62"/>
    <mergeCell ref="BD62:BH62"/>
    <mergeCell ref="BI62:BN62"/>
    <mergeCell ref="BD61:BH61"/>
    <mergeCell ref="C75:I75"/>
    <mergeCell ref="J75:N75"/>
    <mergeCell ref="O75:X75"/>
    <mergeCell ref="Y75:AC75"/>
    <mergeCell ref="AD75:AH75"/>
    <mergeCell ref="AI75:AM75"/>
    <mergeCell ref="AU50:AY50"/>
    <mergeCell ref="AZ50:BC50"/>
    <mergeCell ref="BD50:BH50"/>
    <mergeCell ref="BI50:BM50"/>
    <mergeCell ref="A50:B50"/>
    <mergeCell ref="C50:Z50"/>
    <mergeCell ref="AA50:AE50"/>
    <mergeCell ref="AF50:AJ50"/>
    <mergeCell ref="AK50:AO50"/>
    <mergeCell ref="AP50:AT50"/>
    <mergeCell ref="AU49:AY49"/>
    <mergeCell ref="AZ49:BC49"/>
    <mergeCell ref="BD49:BH49"/>
    <mergeCell ref="BI49:BM49"/>
    <mergeCell ref="BN49:BQ49"/>
    <mergeCell ref="AU48:AY48"/>
    <mergeCell ref="AZ48:BC48"/>
    <mergeCell ref="BD48:BH48"/>
    <mergeCell ref="BI48:BM48"/>
    <mergeCell ref="BN48:BQ48"/>
    <mergeCell ref="AF49:AJ49"/>
    <mergeCell ref="AK49:AO49"/>
    <mergeCell ref="AK48:AO48"/>
    <mergeCell ref="AP48:AT48"/>
    <mergeCell ref="C46:Z46"/>
    <mergeCell ref="AA46:AE46"/>
    <mergeCell ref="AF46:AJ46"/>
    <mergeCell ref="AK46:AO46"/>
    <mergeCell ref="AP46:AT46"/>
    <mergeCell ref="AP49:AT49"/>
    <mergeCell ref="AP150:BH150"/>
    <mergeCell ref="W151:AM151"/>
    <mergeCell ref="AP151:BH151"/>
    <mergeCell ref="A127:B127"/>
    <mergeCell ref="C127:I127"/>
    <mergeCell ref="J127:N127"/>
    <mergeCell ref="O127:BQ127"/>
    <mergeCell ref="A140:BL140"/>
    <mergeCell ref="A141:BL141"/>
    <mergeCell ref="A133:B133"/>
    <mergeCell ref="A154:V154"/>
    <mergeCell ref="W154:AM154"/>
    <mergeCell ref="AP154:BH154"/>
    <mergeCell ref="W155:AM155"/>
    <mergeCell ref="AP155:BH155"/>
    <mergeCell ref="A46:B46"/>
    <mergeCell ref="A143:BL143"/>
    <mergeCell ref="A144:BL144"/>
    <mergeCell ref="A150:V150"/>
    <mergeCell ref="W150:AM150"/>
    <mergeCell ref="BM75:BQ75"/>
    <mergeCell ref="A76:B76"/>
    <mergeCell ref="C76:I76"/>
    <mergeCell ref="J76:N76"/>
    <mergeCell ref="O76:X76"/>
    <mergeCell ref="AU46:AY46"/>
    <mergeCell ref="BN47:BQ47"/>
    <mergeCell ref="A49:B49"/>
    <mergeCell ref="C49:Z49"/>
    <mergeCell ref="AA49:AE49"/>
    <mergeCell ref="O90:X90"/>
    <mergeCell ref="Y90:AC90"/>
    <mergeCell ref="AD90:AH90"/>
    <mergeCell ref="AX75:BB75"/>
    <mergeCell ref="BC75:BG75"/>
    <mergeCell ref="BH75:BL75"/>
    <mergeCell ref="AN75:AR75"/>
    <mergeCell ref="AI76:AM76"/>
    <mergeCell ref="AN76:AR76"/>
    <mergeCell ref="AS76:AW76"/>
    <mergeCell ref="BM74:BQ74"/>
    <mergeCell ref="A122:BQ122"/>
    <mergeCell ref="A124:B124"/>
    <mergeCell ref="C124:I124"/>
    <mergeCell ref="J124:N124"/>
    <mergeCell ref="O124:BQ124"/>
    <mergeCell ref="AS75:AW75"/>
    <mergeCell ref="A90:B90"/>
    <mergeCell ref="C90:I90"/>
    <mergeCell ref="J90:N90"/>
    <mergeCell ref="A72:B72"/>
    <mergeCell ref="AN74:AR74"/>
    <mergeCell ref="AS74:AW74"/>
    <mergeCell ref="AX74:BB74"/>
    <mergeCell ref="BC74:BG74"/>
    <mergeCell ref="BH74:BL74"/>
    <mergeCell ref="AI74:AM74"/>
    <mergeCell ref="A73:B73"/>
    <mergeCell ref="C73:I73"/>
    <mergeCell ref="J73:N73"/>
    <mergeCell ref="O73:X73"/>
    <mergeCell ref="Y73:AC73"/>
    <mergeCell ref="AD73:AH73"/>
    <mergeCell ref="A74:B74"/>
    <mergeCell ref="C74:I74"/>
    <mergeCell ref="J74:N74"/>
    <mergeCell ref="O74:X74"/>
    <mergeCell ref="Y74:AC74"/>
    <mergeCell ref="AD74:AH74"/>
    <mergeCell ref="AX72:BB72"/>
    <mergeCell ref="BC72:BG72"/>
    <mergeCell ref="BH72:BL72"/>
    <mergeCell ref="BM72:BQ72"/>
    <mergeCell ref="C72:I72"/>
    <mergeCell ref="J72:N72"/>
    <mergeCell ref="O72:X72"/>
    <mergeCell ref="Y72:AC72"/>
    <mergeCell ref="AD72:AH72"/>
    <mergeCell ref="AI72:AM72"/>
    <mergeCell ref="BH71:BL71"/>
    <mergeCell ref="BM73:BQ73"/>
    <mergeCell ref="AI73:AM73"/>
    <mergeCell ref="AN73:AR73"/>
    <mergeCell ref="AS73:AW73"/>
    <mergeCell ref="AX73:BB73"/>
    <mergeCell ref="BC73:BG73"/>
    <mergeCell ref="BH73:BL73"/>
    <mergeCell ref="AN72:AR72"/>
    <mergeCell ref="AS72:AW72"/>
    <mergeCell ref="AN70:BB70"/>
    <mergeCell ref="BC70:BQ70"/>
    <mergeCell ref="Y71:AC71"/>
    <mergeCell ref="AD71:AH71"/>
    <mergeCell ref="BM71:BQ71"/>
    <mergeCell ref="AI71:AM71"/>
    <mergeCell ref="AN71:AR71"/>
    <mergeCell ref="AS71:AW71"/>
    <mergeCell ref="AX71:BB71"/>
    <mergeCell ref="BC71:BG71"/>
    <mergeCell ref="AI63:AM63"/>
    <mergeCell ref="AN63:AR63"/>
    <mergeCell ref="BI65:BN65"/>
    <mergeCell ref="AC65:AH65"/>
    <mergeCell ref="A68:BQ68"/>
    <mergeCell ref="A70:B71"/>
    <mergeCell ref="C70:I71"/>
    <mergeCell ref="J70:N71"/>
    <mergeCell ref="O70:X71"/>
    <mergeCell ref="Y70:AM70"/>
    <mergeCell ref="C64:R64"/>
    <mergeCell ref="S64:W64"/>
    <mergeCell ref="X64:AB64"/>
    <mergeCell ref="AC64:AH64"/>
    <mergeCell ref="AI64:AM64"/>
    <mergeCell ref="A63:B63"/>
    <mergeCell ref="C63:R63"/>
    <mergeCell ref="S63:W63"/>
    <mergeCell ref="X63:AB63"/>
    <mergeCell ref="AC63:AH63"/>
    <mergeCell ref="A67:BQ67"/>
    <mergeCell ref="A65:B65"/>
    <mergeCell ref="C65:R65"/>
    <mergeCell ref="S65:W65"/>
    <mergeCell ref="X65:AB65"/>
    <mergeCell ref="AS63:AX63"/>
    <mergeCell ref="AY63:BC63"/>
    <mergeCell ref="BD63:BH63"/>
    <mergeCell ref="BI63:BN63"/>
    <mergeCell ref="A64:B64"/>
    <mergeCell ref="AN62:AR62"/>
    <mergeCell ref="AS62:AX62"/>
    <mergeCell ref="X61:AB61"/>
    <mergeCell ref="AC61:AH61"/>
    <mergeCell ref="AI61:AM61"/>
    <mergeCell ref="AN61:AR61"/>
    <mergeCell ref="AS61:AX61"/>
    <mergeCell ref="A62:B62"/>
    <mergeCell ref="C62:R62"/>
    <mergeCell ref="S62:W62"/>
    <mergeCell ref="X62:AB62"/>
    <mergeCell ref="AC62:AH62"/>
    <mergeCell ref="AI62:AM62"/>
    <mergeCell ref="AZ46:BC46"/>
    <mergeCell ref="BD46:BH46"/>
    <mergeCell ref="BI46:BM46"/>
    <mergeCell ref="BN46:BQ46"/>
    <mergeCell ref="A48:B48"/>
    <mergeCell ref="C48:Z48"/>
    <mergeCell ref="AA48:AE48"/>
    <mergeCell ref="AF48:AJ48"/>
    <mergeCell ref="A52:BQ52"/>
    <mergeCell ref="A54:B54"/>
    <mergeCell ref="C54:BQ54"/>
    <mergeCell ref="A55:B55"/>
    <mergeCell ref="C55:BQ55"/>
    <mergeCell ref="A56:B56"/>
    <mergeCell ref="C56:BQ56"/>
    <mergeCell ref="A59:BN59"/>
    <mergeCell ref="A60:B61"/>
    <mergeCell ref="C60:R61"/>
    <mergeCell ref="S60:AH60"/>
    <mergeCell ref="AI60:AX60"/>
    <mergeCell ref="AY60:BN60"/>
    <mergeCell ref="S61:W61"/>
    <mergeCell ref="BI61:BN61"/>
    <mergeCell ref="AY61:BC61"/>
    <mergeCell ref="BD45:BH45"/>
    <mergeCell ref="BI45:BM45"/>
    <mergeCell ref="BN45:BQ45"/>
    <mergeCell ref="AU44:AY44"/>
    <mergeCell ref="AZ44:BC44"/>
    <mergeCell ref="BD44:BH44"/>
    <mergeCell ref="BI44:BM44"/>
    <mergeCell ref="BN44:BQ44"/>
    <mergeCell ref="BD43:BH43"/>
    <mergeCell ref="BI43:BM43"/>
    <mergeCell ref="BN43:BQ43"/>
    <mergeCell ref="A44:B44"/>
    <mergeCell ref="C44:Z44"/>
    <mergeCell ref="AA44:AE44"/>
    <mergeCell ref="AF44:AJ44"/>
    <mergeCell ref="AK44:AO44"/>
    <mergeCell ref="AP44:AT44"/>
    <mergeCell ref="A45:B45"/>
    <mergeCell ref="C45:Z45"/>
    <mergeCell ref="AA45:AE45"/>
    <mergeCell ref="AF45:AJ45"/>
    <mergeCell ref="AK45:AO45"/>
    <mergeCell ref="AZ43:BC43"/>
    <mergeCell ref="AP45:AT45"/>
    <mergeCell ref="AU45:AY45"/>
    <mergeCell ref="AZ45:BC45"/>
    <mergeCell ref="AU43:AY43"/>
    <mergeCell ref="AA42:AE42"/>
    <mergeCell ref="AF42:AJ42"/>
    <mergeCell ref="AK42:AO42"/>
    <mergeCell ref="AP42:AT42"/>
    <mergeCell ref="AU42:AY42"/>
    <mergeCell ref="A43:B43"/>
    <mergeCell ref="C43:Z43"/>
    <mergeCell ref="AA43:AE43"/>
    <mergeCell ref="AF43:AJ43"/>
    <mergeCell ref="AK43:AO43"/>
    <mergeCell ref="AP43:AT43"/>
    <mergeCell ref="BD42:BH42"/>
    <mergeCell ref="BI42:BM42"/>
    <mergeCell ref="BN42:BQ42"/>
    <mergeCell ref="AZ42:BC42"/>
    <mergeCell ref="A36:F36"/>
    <mergeCell ref="G36:BL36"/>
    <mergeCell ref="A35:F35"/>
    <mergeCell ref="G35:BL35"/>
    <mergeCell ref="A38:BQ38"/>
    <mergeCell ref="A39:BQ39"/>
    <mergeCell ref="A40:BQ40"/>
    <mergeCell ref="A41:B42"/>
    <mergeCell ref="C41:Z42"/>
    <mergeCell ref="AA41:AO41"/>
    <mergeCell ref="AP41:BC41"/>
    <mergeCell ref="BD41:BQ41"/>
    <mergeCell ref="A23:BL23"/>
    <mergeCell ref="A24:F24"/>
    <mergeCell ref="G24:BL24"/>
    <mergeCell ref="A25:F25"/>
    <mergeCell ref="G25:BL25"/>
    <mergeCell ref="A27:F27"/>
    <mergeCell ref="G27:BL27"/>
    <mergeCell ref="A29:BL29"/>
    <mergeCell ref="A30:BL30"/>
    <mergeCell ref="A32:BL32"/>
    <mergeCell ref="A33:F33"/>
    <mergeCell ref="G33:BL33"/>
    <mergeCell ref="A34:F34"/>
    <mergeCell ref="G34:BL34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A12:BL12"/>
    <mergeCell ref="B14:L14"/>
    <mergeCell ref="N14:AS14"/>
    <mergeCell ref="AU14:BB14"/>
    <mergeCell ref="B15:L15"/>
    <mergeCell ref="N15:AS15"/>
    <mergeCell ref="AU15:BB15"/>
    <mergeCell ref="BD47:BH47"/>
    <mergeCell ref="BI47:BM47"/>
    <mergeCell ref="B17:L17"/>
    <mergeCell ref="N17:AS17"/>
    <mergeCell ref="AU17:BB17"/>
    <mergeCell ref="B18:L18"/>
    <mergeCell ref="N18:AS18"/>
    <mergeCell ref="AU18:BB18"/>
    <mergeCell ref="B20:L20"/>
    <mergeCell ref="N20:Y20"/>
    <mergeCell ref="A26:F26"/>
    <mergeCell ref="G26:BL26"/>
    <mergeCell ref="A47:B47"/>
    <mergeCell ref="C47:Z47"/>
    <mergeCell ref="AA47:AE47"/>
    <mergeCell ref="AF47:AJ47"/>
    <mergeCell ref="AK47:AO47"/>
    <mergeCell ref="AP47:AT47"/>
    <mergeCell ref="AU47:AY47"/>
    <mergeCell ref="AZ47:BC47"/>
    <mergeCell ref="AO2:BL6"/>
    <mergeCell ref="A7:BL7"/>
    <mergeCell ref="A8:BL8"/>
    <mergeCell ref="A9:BL9"/>
    <mergeCell ref="A10:BL10"/>
    <mergeCell ref="A11:BL11"/>
    <mergeCell ref="BM105:BQ105"/>
    <mergeCell ref="C95:I95"/>
    <mergeCell ref="J95:N95"/>
    <mergeCell ref="O95:X95"/>
    <mergeCell ref="Y95:AC95"/>
    <mergeCell ref="AD95:AH95"/>
    <mergeCell ref="AI95:AM95"/>
    <mergeCell ref="AN95:AR95"/>
    <mergeCell ref="AS95:AW95"/>
    <mergeCell ref="AX95:BB95"/>
    <mergeCell ref="AI105:AM105"/>
    <mergeCell ref="AN105:AR105"/>
    <mergeCell ref="AS105:AW105"/>
    <mergeCell ref="AX105:BB105"/>
    <mergeCell ref="BC105:BG105"/>
    <mergeCell ref="BH105:BL105"/>
    <mergeCell ref="BH107:BL107"/>
    <mergeCell ref="BC95:BG95"/>
    <mergeCell ref="BH95:BL95"/>
    <mergeCell ref="BM95:BQ95"/>
    <mergeCell ref="A105:B105"/>
    <mergeCell ref="C105:I105"/>
    <mergeCell ref="J105:N105"/>
    <mergeCell ref="O105:X105"/>
    <mergeCell ref="Y105:AC105"/>
    <mergeCell ref="AD105:AH105"/>
    <mergeCell ref="C125:I125"/>
    <mergeCell ref="J125:N125"/>
    <mergeCell ref="O125:BQ125"/>
    <mergeCell ref="A126:B126"/>
    <mergeCell ref="C126:I126"/>
    <mergeCell ref="J126:N126"/>
    <mergeCell ref="O126:BQ126"/>
    <mergeCell ref="BC107:BG107"/>
    <mergeCell ref="A136:B136"/>
    <mergeCell ref="C136:I136"/>
    <mergeCell ref="J136:N136"/>
    <mergeCell ref="O136:BQ136"/>
    <mergeCell ref="A128:B128"/>
    <mergeCell ref="C128:I128"/>
    <mergeCell ref="J128:N128"/>
    <mergeCell ref="O128:BQ128"/>
    <mergeCell ref="A125:B125"/>
    <mergeCell ref="Y107:AC107"/>
    <mergeCell ref="AD107:AH107"/>
    <mergeCell ref="AI107:AM107"/>
    <mergeCell ref="AN107:AR107"/>
    <mergeCell ref="AS107:AW107"/>
    <mergeCell ref="AX107:BB107"/>
  </mergeCells>
  <conditionalFormatting sqref="C123 C142 C74 C127 C135 C89:C91">
    <cfRule type="cellIs" dxfId="102" priority="99" stopIfTrue="1" operator="equal">
      <formula>$C73</formula>
    </cfRule>
  </conditionalFormatting>
  <conditionalFormatting sqref="A74:B74 A123:B123 A142:B142 A64:B64 A121:B121 A139:B139 A127:B128 A130:B130 A129">
    <cfRule type="cellIs" dxfId="101" priority="100" stopIfTrue="1" operator="equal">
      <formula>0</formula>
    </cfRule>
  </conditionalFormatting>
  <conditionalFormatting sqref="A65:B65">
    <cfRule type="cellIs" dxfId="100" priority="98" stopIfTrue="1" operator="equal">
      <formula>0</formula>
    </cfRule>
  </conditionalFormatting>
  <conditionalFormatting sqref="C121">
    <cfRule type="cellIs" dxfId="99" priority="101" stopIfTrue="1" operator="equal">
      <formula>$C74</formula>
    </cfRule>
  </conditionalFormatting>
  <conditionalFormatting sqref="C75">
    <cfRule type="cellIs" dxfId="98" priority="96" stopIfTrue="1" operator="equal">
      <formula>$C74</formula>
    </cfRule>
  </conditionalFormatting>
  <conditionalFormatting sqref="A75:B75">
    <cfRule type="cellIs" dxfId="97" priority="97" stopIfTrue="1" operator="equal">
      <formula>0</formula>
    </cfRule>
  </conditionalFormatting>
  <conditionalFormatting sqref="C76">
    <cfRule type="cellIs" dxfId="96" priority="94" stopIfTrue="1" operator="equal">
      <formula>$C75</formula>
    </cfRule>
  </conditionalFormatting>
  <conditionalFormatting sqref="A76:B76">
    <cfRule type="cellIs" dxfId="95" priority="95" stopIfTrue="1" operator="equal">
      <formula>0</formula>
    </cfRule>
  </conditionalFormatting>
  <conditionalFormatting sqref="C77">
    <cfRule type="cellIs" dxfId="94" priority="92" stopIfTrue="1" operator="equal">
      <formula>$C76</formula>
    </cfRule>
  </conditionalFormatting>
  <conditionalFormatting sqref="A77:B77">
    <cfRule type="cellIs" dxfId="93" priority="93" stopIfTrue="1" operator="equal">
      <formula>0</formula>
    </cfRule>
  </conditionalFormatting>
  <conditionalFormatting sqref="C78">
    <cfRule type="cellIs" dxfId="92" priority="90" stopIfTrue="1" operator="equal">
      <formula>$C77</formula>
    </cfRule>
  </conditionalFormatting>
  <conditionalFormatting sqref="A78:B78">
    <cfRule type="cellIs" dxfId="91" priority="91" stopIfTrue="1" operator="equal">
      <formula>0</formula>
    </cfRule>
  </conditionalFormatting>
  <conditionalFormatting sqref="C79">
    <cfRule type="cellIs" dxfId="90" priority="88" stopIfTrue="1" operator="equal">
      <formula>$C78</formula>
    </cfRule>
  </conditionalFormatting>
  <conditionalFormatting sqref="A79:B79">
    <cfRule type="cellIs" dxfId="89" priority="89" stopIfTrue="1" operator="equal">
      <formula>0</formula>
    </cfRule>
  </conditionalFormatting>
  <conditionalFormatting sqref="C80">
    <cfRule type="cellIs" dxfId="88" priority="86" stopIfTrue="1" operator="equal">
      <formula>$C79</formula>
    </cfRule>
  </conditionalFormatting>
  <conditionalFormatting sqref="A80:B80">
    <cfRule type="cellIs" dxfId="87" priority="87" stopIfTrue="1" operator="equal">
      <formula>0</formula>
    </cfRule>
  </conditionalFormatting>
  <conditionalFormatting sqref="C81">
    <cfRule type="cellIs" dxfId="86" priority="84" stopIfTrue="1" operator="equal">
      <formula>$C80</formula>
    </cfRule>
  </conditionalFormatting>
  <conditionalFormatting sqref="A81:B81">
    <cfRule type="cellIs" dxfId="85" priority="85" stopIfTrue="1" operator="equal">
      <formula>0</formula>
    </cfRule>
  </conditionalFormatting>
  <conditionalFormatting sqref="C82">
    <cfRule type="cellIs" dxfId="84" priority="82" stopIfTrue="1" operator="equal">
      <formula>$C81</formula>
    </cfRule>
  </conditionalFormatting>
  <conditionalFormatting sqref="A82:B82">
    <cfRule type="cellIs" dxfId="83" priority="83" stopIfTrue="1" operator="equal">
      <formula>0</formula>
    </cfRule>
  </conditionalFormatting>
  <conditionalFormatting sqref="C83">
    <cfRule type="cellIs" dxfId="82" priority="80" stopIfTrue="1" operator="equal">
      <formula>$C82</formula>
    </cfRule>
  </conditionalFormatting>
  <conditionalFormatting sqref="A83:B83">
    <cfRule type="cellIs" dxfId="81" priority="81" stopIfTrue="1" operator="equal">
      <formula>0</formula>
    </cfRule>
  </conditionalFormatting>
  <conditionalFormatting sqref="C84">
    <cfRule type="cellIs" dxfId="80" priority="78" stopIfTrue="1" operator="equal">
      <formula>$C83</formula>
    </cfRule>
  </conditionalFormatting>
  <conditionalFormatting sqref="A84:B84">
    <cfRule type="cellIs" dxfId="79" priority="79" stopIfTrue="1" operator="equal">
      <formula>0</formula>
    </cfRule>
  </conditionalFormatting>
  <conditionalFormatting sqref="C85">
    <cfRule type="cellIs" dxfId="78" priority="76" stopIfTrue="1" operator="equal">
      <formula>$C84</formula>
    </cfRule>
  </conditionalFormatting>
  <conditionalFormatting sqref="A85:B85">
    <cfRule type="cellIs" dxfId="77" priority="77" stopIfTrue="1" operator="equal">
      <formula>0</formula>
    </cfRule>
  </conditionalFormatting>
  <conditionalFormatting sqref="C86">
    <cfRule type="cellIs" dxfId="76" priority="74" stopIfTrue="1" operator="equal">
      <formula>$C85</formula>
    </cfRule>
  </conditionalFormatting>
  <conditionalFormatting sqref="A86:B86">
    <cfRule type="cellIs" dxfId="75" priority="75" stopIfTrue="1" operator="equal">
      <formula>0</formula>
    </cfRule>
  </conditionalFormatting>
  <conditionalFormatting sqref="C87">
    <cfRule type="cellIs" dxfId="74" priority="72" stopIfTrue="1" operator="equal">
      <formula>$C86</formula>
    </cfRule>
  </conditionalFormatting>
  <conditionalFormatting sqref="A87:B87">
    <cfRule type="cellIs" dxfId="73" priority="73" stopIfTrue="1" operator="equal">
      <formula>0</formula>
    </cfRule>
  </conditionalFormatting>
  <conditionalFormatting sqref="C88">
    <cfRule type="cellIs" dxfId="72" priority="70" stopIfTrue="1" operator="equal">
      <formula>$C87</formula>
    </cfRule>
  </conditionalFormatting>
  <conditionalFormatting sqref="A88:B88">
    <cfRule type="cellIs" dxfId="71" priority="71" stopIfTrue="1" operator="equal">
      <formula>0</formula>
    </cfRule>
  </conditionalFormatting>
  <conditionalFormatting sqref="A89:B89 A90:A91">
    <cfRule type="cellIs" dxfId="70" priority="69" stopIfTrue="1" operator="equal">
      <formula>0</formula>
    </cfRule>
  </conditionalFormatting>
  <conditionalFormatting sqref="C92">
    <cfRule type="cellIs" dxfId="69" priority="67" stopIfTrue="1" operator="equal">
      <formula>$C89</formula>
    </cfRule>
  </conditionalFormatting>
  <conditionalFormatting sqref="A92:B92">
    <cfRule type="cellIs" dxfId="68" priority="68" stopIfTrue="1" operator="equal">
      <formula>0</formula>
    </cfRule>
  </conditionalFormatting>
  <conditionalFormatting sqref="C93:C94">
    <cfRule type="cellIs" dxfId="67" priority="65" stopIfTrue="1" operator="equal">
      <formula>$C92</formula>
    </cfRule>
  </conditionalFormatting>
  <conditionalFormatting sqref="A93:B93 A94">
    <cfRule type="cellIs" dxfId="66" priority="66" stopIfTrue="1" operator="equal">
      <formula>0</formula>
    </cfRule>
  </conditionalFormatting>
  <conditionalFormatting sqref="C96">
    <cfRule type="cellIs" dxfId="65" priority="63" stopIfTrue="1" operator="equal">
      <formula>$C93</formula>
    </cfRule>
  </conditionalFormatting>
  <conditionalFormatting sqref="A96:B96">
    <cfRule type="cellIs" dxfId="64" priority="64" stopIfTrue="1" operator="equal">
      <formula>0</formula>
    </cfRule>
  </conditionalFormatting>
  <conditionalFormatting sqref="C97">
    <cfRule type="cellIs" dxfId="63" priority="61" stopIfTrue="1" operator="equal">
      <formula>$C96</formula>
    </cfRule>
  </conditionalFormatting>
  <conditionalFormatting sqref="A97:B97">
    <cfRule type="cellIs" dxfId="62" priority="62" stopIfTrue="1" operator="equal">
      <formula>0</formula>
    </cfRule>
  </conditionalFormatting>
  <conditionalFormatting sqref="C98">
    <cfRule type="cellIs" dxfId="61" priority="59" stopIfTrue="1" operator="equal">
      <formula>$C97</formula>
    </cfRule>
  </conditionalFormatting>
  <conditionalFormatting sqref="A98:B98">
    <cfRule type="cellIs" dxfId="60" priority="60" stopIfTrue="1" operator="equal">
      <formula>0</formula>
    </cfRule>
  </conditionalFormatting>
  <conditionalFormatting sqref="C99">
    <cfRule type="cellIs" dxfId="59" priority="57" stopIfTrue="1" operator="equal">
      <formula>$C98</formula>
    </cfRule>
  </conditionalFormatting>
  <conditionalFormatting sqref="A99:B99">
    <cfRule type="cellIs" dxfId="58" priority="58" stopIfTrue="1" operator="equal">
      <formula>0</formula>
    </cfRule>
  </conditionalFormatting>
  <conditionalFormatting sqref="C100">
    <cfRule type="cellIs" dxfId="57" priority="55" stopIfTrue="1" operator="equal">
      <formula>$C99</formula>
    </cfRule>
  </conditionalFormatting>
  <conditionalFormatting sqref="A100:B100">
    <cfRule type="cellIs" dxfId="56" priority="56" stopIfTrue="1" operator="equal">
      <formula>0</formula>
    </cfRule>
  </conditionalFormatting>
  <conditionalFormatting sqref="C101">
    <cfRule type="cellIs" dxfId="55" priority="53" stopIfTrue="1" operator="equal">
      <formula>$C100</formula>
    </cfRule>
  </conditionalFormatting>
  <conditionalFormatting sqref="A101:B101">
    <cfRule type="cellIs" dxfId="54" priority="54" stopIfTrue="1" operator="equal">
      <formula>0</formula>
    </cfRule>
  </conditionalFormatting>
  <conditionalFormatting sqref="C102">
    <cfRule type="cellIs" dxfId="53" priority="51" stopIfTrue="1" operator="equal">
      <formula>$C101</formula>
    </cfRule>
  </conditionalFormatting>
  <conditionalFormatting sqref="A102:B102">
    <cfRule type="cellIs" dxfId="52" priority="52" stopIfTrue="1" operator="equal">
      <formula>0</formula>
    </cfRule>
  </conditionalFormatting>
  <conditionalFormatting sqref="C103">
    <cfRule type="cellIs" dxfId="51" priority="49" stopIfTrue="1" operator="equal">
      <formula>$C102</formula>
    </cfRule>
  </conditionalFormatting>
  <conditionalFormatting sqref="A103:B103">
    <cfRule type="cellIs" dxfId="50" priority="50" stopIfTrue="1" operator="equal">
      <formula>0</formula>
    </cfRule>
  </conditionalFormatting>
  <conditionalFormatting sqref="C104">
    <cfRule type="cellIs" dxfId="49" priority="47" stopIfTrue="1" operator="equal">
      <formula>$C103</formula>
    </cfRule>
  </conditionalFormatting>
  <conditionalFormatting sqref="A104:B104">
    <cfRule type="cellIs" dxfId="48" priority="48" stopIfTrue="1" operator="equal">
      <formula>0</formula>
    </cfRule>
  </conditionalFormatting>
  <conditionalFormatting sqref="C107">
    <cfRule type="cellIs" dxfId="47" priority="45" stopIfTrue="1" operator="equal">
      <formula>$C104</formula>
    </cfRule>
  </conditionalFormatting>
  <conditionalFormatting sqref="A107:B107">
    <cfRule type="cellIs" dxfId="46" priority="46" stopIfTrue="1" operator="equal">
      <formula>0</formula>
    </cfRule>
  </conditionalFormatting>
  <conditionalFormatting sqref="C108">
    <cfRule type="cellIs" dxfId="45" priority="43" stopIfTrue="1" operator="equal">
      <formula>$C107</formula>
    </cfRule>
  </conditionalFormatting>
  <conditionalFormatting sqref="A108:B108">
    <cfRule type="cellIs" dxfId="44" priority="44" stopIfTrue="1" operator="equal">
      <formula>0</formula>
    </cfRule>
  </conditionalFormatting>
  <conditionalFormatting sqref="C109">
    <cfRule type="cellIs" dxfId="43" priority="41" stopIfTrue="1" operator="equal">
      <formula>$C108</formula>
    </cfRule>
  </conditionalFormatting>
  <conditionalFormatting sqref="A109:B109">
    <cfRule type="cellIs" dxfId="42" priority="42" stopIfTrue="1" operator="equal">
      <formula>0</formula>
    </cfRule>
  </conditionalFormatting>
  <conditionalFormatting sqref="C110">
    <cfRule type="cellIs" dxfId="41" priority="39" stopIfTrue="1" operator="equal">
      <formula>$C109</formula>
    </cfRule>
  </conditionalFormatting>
  <conditionalFormatting sqref="A110:B110">
    <cfRule type="cellIs" dxfId="40" priority="40" stopIfTrue="1" operator="equal">
      <formula>0</formula>
    </cfRule>
  </conditionalFormatting>
  <conditionalFormatting sqref="C111">
    <cfRule type="cellIs" dxfId="39" priority="37" stopIfTrue="1" operator="equal">
      <formula>$C110</formula>
    </cfRule>
  </conditionalFormatting>
  <conditionalFormatting sqref="A111:B111">
    <cfRule type="cellIs" dxfId="38" priority="38" stopIfTrue="1" operator="equal">
      <formula>0</formula>
    </cfRule>
  </conditionalFormatting>
  <conditionalFormatting sqref="C112">
    <cfRule type="cellIs" dxfId="37" priority="35" stopIfTrue="1" operator="equal">
      <formula>$C111</formula>
    </cfRule>
  </conditionalFormatting>
  <conditionalFormatting sqref="A112:B112">
    <cfRule type="cellIs" dxfId="36" priority="36" stopIfTrue="1" operator="equal">
      <formula>0</formula>
    </cfRule>
  </conditionalFormatting>
  <conditionalFormatting sqref="C113">
    <cfRule type="cellIs" dxfId="35" priority="33" stopIfTrue="1" operator="equal">
      <formula>$C112</formula>
    </cfRule>
  </conditionalFormatting>
  <conditionalFormatting sqref="A113:B113">
    <cfRule type="cellIs" dxfId="34" priority="34" stopIfTrue="1" operator="equal">
      <formula>0</formula>
    </cfRule>
  </conditionalFormatting>
  <conditionalFormatting sqref="C114">
    <cfRule type="cellIs" dxfId="33" priority="31" stopIfTrue="1" operator="equal">
      <formula>$C113</formula>
    </cfRule>
  </conditionalFormatting>
  <conditionalFormatting sqref="A114:B114">
    <cfRule type="cellIs" dxfId="32" priority="32" stopIfTrue="1" operator="equal">
      <formula>0</formula>
    </cfRule>
  </conditionalFormatting>
  <conditionalFormatting sqref="C115">
    <cfRule type="cellIs" dxfId="31" priority="29" stopIfTrue="1" operator="equal">
      <formula>$C114</formula>
    </cfRule>
  </conditionalFormatting>
  <conditionalFormatting sqref="A115:B115">
    <cfRule type="cellIs" dxfId="30" priority="30" stopIfTrue="1" operator="equal">
      <formula>0</formula>
    </cfRule>
  </conditionalFormatting>
  <conditionalFormatting sqref="C116">
    <cfRule type="cellIs" dxfId="29" priority="27" stopIfTrue="1" operator="equal">
      <formula>$C115</formula>
    </cfRule>
  </conditionalFormatting>
  <conditionalFormatting sqref="A116:B116">
    <cfRule type="cellIs" dxfId="28" priority="28" stopIfTrue="1" operator="equal">
      <formula>0</formula>
    </cfRule>
  </conditionalFormatting>
  <conditionalFormatting sqref="C117">
    <cfRule type="cellIs" dxfId="27" priority="25" stopIfTrue="1" operator="equal">
      <formula>$C116</formula>
    </cfRule>
  </conditionalFormatting>
  <conditionalFormatting sqref="A117:B117">
    <cfRule type="cellIs" dxfId="26" priority="26" stopIfTrue="1" operator="equal">
      <formula>0</formula>
    </cfRule>
  </conditionalFormatting>
  <conditionalFormatting sqref="C118">
    <cfRule type="cellIs" dxfId="25" priority="23" stopIfTrue="1" operator="equal">
      <formula>$C117</formula>
    </cfRule>
  </conditionalFormatting>
  <conditionalFormatting sqref="A118:B118">
    <cfRule type="cellIs" dxfId="24" priority="24" stopIfTrue="1" operator="equal">
      <formula>0</formula>
    </cfRule>
  </conditionalFormatting>
  <conditionalFormatting sqref="C119">
    <cfRule type="cellIs" dxfId="23" priority="21" stopIfTrue="1" operator="equal">
      <formula>$C118</formula>
    </cfRule>
  </conditionalFormatting>
  <conditionalFormatting sqref="A119:B119">
    <cfRule type="cellIs" dxfId="22" priority="22" stopIfTrue="1" operator="equal">
      <formula>0</formula>
    </cfRule>
  </conditionalFormatting>
  <conditionalFormatting sqref="C120">
    <cfRule type="cellIs" dxfId="21" priority="19" stopIfTrue="1" operator="equal">
      <formula>$C119</formula>
    </cfRule>
  </conditionalFormatting>
  <conditionalFormatting sqref="A120:B120">
    <cfRule type="cellIs" dxfId="20" priority="20" stopIfTrue="1" operator="equal">
      <formula>0</formula>
    </cfRule>
  </conditionalFormatting>
  <conditionalFormatting sqref="C139">
    <cfRule type="cellIs" dxfId="19" priority="102" stopIfTrue="1" operator="equal">
      <formula>$C127</formula>
    </cfRule>
  </conditionalFormatting>
  <conditionalFormatting sqref="C130:C132">
    <cfRule type="cellIs" dxfId="18" priority="17" stopIfTrue="1" operator="equal">
      <formula>$C126</formula>
    </cfRule>
  </conditionalFormatting>
  <conditionalFormatting sqref="A131:B131 A132">
    <cfRule type="cellIs" dxfId="17" priority="18" stopIfTrue="1" operator="equal">
      <formula>0</formula>
    </cfRule>
  </conditionalFormatting>
  <conditionalFormatting sqref="A133:B133">
    <cfRule type="cellIs" dxfId="16" priority="16" stopIfTrue="1" operator="equal">
      <formula>0</formula>
    </cfRule>
  </conditionalFormatting>
  <conditionalFormatting sqref="C134">
    <cfRule type="cellIs" dxfId="15" priority="14" stopIfTrue="1" operator="equal">
      <formula>$C133</formula>
    </cfRule>
  </conditionalFormatting>
  <conditionalFormatting sqref="A134:B134">
    <cfRule type="cellIs" dxfId="14" priority="15" stopIfTrue="1" operator="equal">
      <formula>0</formula>
    </cfRule>
  </conditionalFormatting>
  <conditionalFormatting sqref="A135:B135">
    <cfRule type="cellIs" dxfId="13" priority="13" stopIfTrue="1" operator="equal">
      <formula>0</formula>
    </cfRule>
  </conditionalFormatting>
  <conditionalFormatting sqref="C137">
    <cfRule type="cellIs" dxfId="12" priority="11" stopIfTrue="1" operator="equal">
      <formula>#REF!</formula>
    </cfRule>
  </conditionalFormatting>
  <conditionalFormatting sqref="A137:B137">
    <cfRule type="cellIs" dxfId="11" priority="12" stopIfTrue="1" operator="equal">
      <formula>0</formula>
    </cfRule>
  </conditionalFormatting>
  <conditionalFormatting sqref="C138">
    <cfRule type="cellIs" dxfId="10" priority="9" stopIfTrue="1" operator="equal">
      <formula>$C137</formula>
    </cfRule>
  </conditionalFormatting>
  <conditionalFormatting sqref="A138:B138">
    <cfRule type="cellIs" dxfId="9" priority="10" stopIfTrue="1" operator="equal">
      <formula>0</formula>
    </cfRule>
  </conditionalFormatting>
  <conditionalFormatting sqref="C95">
    <cfRule type="cellIs" dxfId="8" priority="7" stopIfTrue="1" operator="equal">
      <formula>$C94</formula>
    </cfRule>
  </conditionalFormatting>
  <conditionalFormatting sqref="A95">
    <cfRule type="cellIs" dxfId="7" priority="8" stopIfTrue="1" operator="equal">
      <formula>0</formula>
    </cfRule>
  </conditionalFormatting>
  <conditionalFormatting sqref="C105 C133">
    <cfRule type="cellIs" dxfId="6" priority="5" stopIfTrue="1" operator="equal">
      <formula>$C103</formula>
    </cfRule>
  </conditionalFormatting>
  <conditionalFormatting sqref="A105:B105">
    <cfRule type="cellIs" dxfId="5" priority="6" stopIfTrue="1" operator="equal">
      <formula>0</formula>
    </cfRule>
  </conditionalFormatting>
  <conditionalFormatting sqref="C106">
    <cfRule type="cellIs" dxfId="4" priority="3" stopIfTrue="1" operator="equal">
      <formula>$C104</formula>
    </cfRule>
  </conditionalFormatting>
  <conditionalFormatting sqref="A106:B106">
    <cfRule type="cellIs" dxfId="3" priority="4" stopIfTrue="1" operator="equal">
      <formula>0</formula>
    </cfRule>
  </conditionalFormatting>
  <conditionalFormatting sqref="C128:C129">
    <cfRule type="cellIs" dxfId="2" priority="2" stopIfTrue="1" operator="equal">
      <formula>$C123</formula>
    </cfRule>
  </conditionalFormatting>
  <conditionalFormatting sqref="A136:B136">
    <cfRule type="cellIs" dxfId="1" priority="1" stopIfTrue="1" operator="equal">
      <formula>0</formula>
    </cfRule>
  </conditionalFormatting>
  <conditionalFormatting sqref="C136">
    <cfRule type="cellIs" dxfId="0" priority="103" stopIfTrue="1" operator="equal">
      <formula>#REF!</formula>
    </cfRule>
  </conditionalFormatting>
  <pageMargins left="0.31496062992125984" right="0.31496062992125984" top="0.39370078740157483" bottom="0.39370078740157483" header="0" footer="0"/>
  <pageSetup paperSize="9" scale="68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1113133</vt:lpstr>
      <vt:lpstr>'1113133'!Область_друку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2025-03-14T10:09:15Z</dcterms:created>
  <dcterms:modified xsi:type="dcterms:W3CDTF">2025-03-14T10:09:28Z</dcterms:modified>
</cp:coreProperties>
</file>