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ИТИ ПО ПАСПОРТАХ 2020\"/>
    </mc:Choice>
  </mc:AlternateContent>
  <bookViews>
    <workbookView xWindow="480" yWindow="132" windowWidth="27792" windowHeight="14388"/>
  </bookViews>
  <sheets>
    <sheet name="КПК0210180" sheetId="1" r:id="rId1"/>
  </sheets>
  <definedNames>
    <definedName name="_xlnm.Print_Area" localSheetId="0">КПК0210180!$A$1:$BQ$113</definedName>
  </definedNames>
  <calcPr calcId="152511" refMode="R1C1"/>
</workbook>
</file>

<file path=xl/calcChain.xml><?xml version="1.0" encoding="utf-8"?>
<calcChain xmlns="http://schemas.openxmlformats.org/spreadsheetml/2006/main">
  <c r="AN93" i="1" l="1"/>
  <c r="AN91" i="1"/>
  <c r="AN90" i="1"/>
  <c r="BH86" i="1" l="1"/>
  <c r="BC86" i="1"/>
  <c r="BM86" i="1" s="1"/>
  <c r="AX86" i="1"/>
  <c r="AI86" i="1"/>
  <c r="BH83" i="1"/>
  <c r="BC83" i="1"/>
  <c r="BM83" i="1" s="1"/>
  <c r="AX83" i="1"/>
  <c r="AI83" i="1"/>
  <c r="BH100" i="1"/>
  <c r="BC100" i="1"/>
  <c r="BM100" i="1" s="1"/>
  <c r="AX100" i="1"/>
  <c r="AI100" i="1"/>
  <c r="BH99" i="1"/>
  <c r="BC99" i="1"/>
  <c r="BM99" i="1" s="1"/>
  <c r="AX99" i="1"/>
  <c r="AI99" i="1"/>
  <c r="BH97" i="1"/>
  <c r="BC97" i="1"/>
  <c r="BM97" i="1" s="1"/>
  <c r="AX97" i="1"/>
  <c r="AI97" i="1"/>
  <c r="BH96" i="1"/>
  <c r="BC96" i="1"/>
  <c r="BM96" i="1" s="1"/>
  <c r="AX96" i="1"/>
  <c r="AI96" i="1"/>
  <c r="BH95" i="1"/>
  <c r="BC95" i="1"/>
  <c r="BM95" i="1" s="1"/>
  <c r="AX95" i="1"/>
  <c r="AI95" i="1"/>
  <c r="BH94" i="1"/>
  <c r="BC94" i="1"/>
  <c r="BM94" i="1" s="1"/>
  <c r="AX94" i="1"/>
  <c r="AI94" i="1"/>
  <c r="BH93" i="1"/>
  <c r="BC93" i="1"/>
  <c r="BM93" i="1" s="1"/>
  <c r="AX93" i="1"/>
  <c r="AI93" i="1"/>
  <c r="BH92" i="1"/>
  <c r="BC92" i="1"/>
  <c r="BM92" i="1" s="1"/>
  <c r="AX92" i="1"/>
  <c r="AI92" i="1"/>
  <c r="BH91" i="1"/>
  <c r="BC91" i="1"/>
  <c r="BM91" i="1" s="1"/>
  <c r="AX91" i="1"/>
  <c r="AI91" i="1"/>
  <c r="BH90" i="1"/>
  <c r="BC90" i="1"/>
  <c r="BM90" i="1" s="1"/>
  <c r="AX90" i="1"/>
  <c r="AI90" i="1"/>
  <c r="AI72" i="1"/>
  <c r="AX72" i="1"/>
  <c r="BC72" i="1"/>
  <c r="BH72" i="1"/>
  <c r="AI73" i="1"/>
  <c r="AX73" i="1"/>
  <c r="BC73" i="1"/>
  <c r="BH73" i="1"/>
  <c r="BM73" i="1" s="1"/>
  <c r="AI74" i="1"/>
  <c r="AX74" i="1"/>
  <c r="BC74" i="1"/>
  <c r="BH74" i="1"/>
  <c r="AI75" i="1"/>
  <c r="AX75" i="1"/>
  <c r="BC75" i="1"/>
  <c r="BH75" i="1"/>
  <c r="BM75" i="1"/>
  <c r="AI76" i="1"/>
  <c r="AX76" i="1"/>
  <c r="BC76" i="1"/>
  <c r="BH76" i="1"/>
  <c r="AI77" i="1"/>
  <c r="AX77" i="1"/>
  <c r="BC77" i="1"/>
  <c r="BH77" i="1"/>
  <c r="AI78" i="1"/>
  <c r="AX78" i="1"/>
  <c r="BC78" i="1"/>
  <c r="BH78" i="1"/>
  <c r="AI80" i="1"/>
  <c r="AX80" i="1"/>
  <c r="BC80" i="1"/>
  <c r="BH80" i="1"/>
  <c r="BM80" i="1"/>
  <c r="AI81" i="1"/>
  <c r="AX81" i="1"/>
  <c r="BC81" i="1"/>
  <c r="BH81" i="1"/>
  <c r="BM81" i="1" s="1"/>
  <c r="AI82" i="1"/>
  <c r="AX82" i="1"/>
  <c r="BC82" i="1"/>
  <c r="BH82" i="1"/>
  <c r="BM82" i="1" s="1"/>
  <c r="AI84" i="1"/>
  <c r="AX84" i="1"/>
  <c r="BC84" i="1"/>
  <c r="BH84" i="1"/>
  <c r="AI85" i="1"/>
  <c r="AX85" i="1"/>
  <c r="BC85" i="1"/>
  <c r="BH85" i="1"/>
  <c r="BM85" i="1"/>
  <c r="AI87" i="1"/>
  <c r="AX87" i="1"/>
  <c r="BC87" i="1"/>
  <c r="BH87" i="1"/>
  <c r="AI88" i="1"/>
  <c r="AX88" i="1"/>
  <c r="BC88" i="1"/>
  <c r="BH88" i="1"/>
  <c r="BM72" i="1" l="1"/>
  <c r="BM88" i="1"/>
  <c r="BM87" i="1"/>
  <c r="BM77" i="1"/>
  <c r="BM76" i="1"/>
  <c r="BM84" i="1"/>
  <c r="BM78" i="1"/>
  <c r="BM74" i="1"/>
  <c r="AL63" i="1" l="1"/>
  <c r="AG63" i="1"/>
  <c r="AQ62" i="1"/>
  <c r="AQ61" i="1"/>
  <c r="AQ60" i="1"/>
  <c r="AQ59" i="1"/>
  <c r="BB62" i="1"/>
  <c r="AW62" i="1"/>
  <c r="BG62" i="1" s="1"/>
  <c r="BB61" i="1"/>
  <c r="AW61" i="1"/>
  <c r="BG61" i="1" s="1"/>
  <c r="BB60" i="1"/>
  <c r="AW60" i="1"/>
  <c r="BG60" i="1" s="1"/>
  <c r="BB59" i="1"/>
  <c r="AW59" i="1"/>
  <c r="BG59" i="1" s="1"/>
  <c r="AA62" i="1"/>
  <c r="AA61" i="1"/>
  <c r="AA60" i="1"/>
  <c r="AA59" i="1"/>
  <c r="Q63" i="1"/>
  <c r="AP51" i="1"/>
  <c r="AZ51" i="1" s="1"/>
  <c r="AA51" i="1"/>
  <c r="AK51" i="1"/>
  <c r="BI50" i="1"/>
  <c r="BD50" i="1"/>
  <c r="BN50" i="1" s="1"/>
  <c r="AZ50" i="1"/>
  <c r="AK50" i="1"/>
  <c r="BI51" i="1"/>
  <c r="BI47" i="1"/>
  <c r="BD47" i="1"/>
  <c r="AZ47" i="1"/>
  <c r="AK47" i="1"/>
  <c r="BN47" i="1" l="1"/>
  <c r="BD51" i="1"/>
  <c r="BN51" i="1" s="1"/>
  <c r="BI48" i="1"/>
  <c r="BD48" i="1"/>
  <c r="BN48" i="1" s="1"/>
  <c r="AZ48" i="1"/>
  <c r="AK48" i="1"/>
  <c r="BI46" i="1"/>
  <c r="BD46" i="1"/>
  <c r="BN46" i="1" s="1"/>
  <c r="AZ46" i="1"/>
  <c r="AK46" i="1"/>
  <c r="BB63" i="1"/>
  <c r="AW63" i="1"/>
  <c r="AQ63" i="1"/>
  <c r="AA63" i="1"/>
  <c r="BI49" i="1"/>
  <c r="BD49" i="1"/>
  <c r="AZ49" i="1"/>
  <c r="AK49" i="1"/>
  <c r="BG63" i="1" l="1"/>
  <c r="BN49" i="1"/>
</calcChain>
</file>

<file path=xl/sharedStrings.xml><?xml version="1.0" encoding="utf-8"?>
<sst xmlns="http://schemas.openxmlformats.org/spreadsheetml/2006/main" count="240" uniqueCount="133">
  <si>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</si>
  <si>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</si>
  <si>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</si>
  <si>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</si>
  <si>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</si>
  <si>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</si>
  <si>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</si>
  <si>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</si>
  <si>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</si>
  <si>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</si>
  <si>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</si>
  <si>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</si>
  <si>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</si>
  <si>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</si>
  <si>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</si>
  <si>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</si>
  <si>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</si>
  <si>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</si>
  <si>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</si>
  <si>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</si>
  <si>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</si>
  <si>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</si>
  <si>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</si>
  <si>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</si>
  <si>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</si>
  <si>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</si>
  <si>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</si>
  <si>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</si>
  <si>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</si>
  <si>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</si>
  <si>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</si>
  <si>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</si>
  <si>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</si>
  <si>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</si>
  <si>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</si>
  <si>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</si>
  <si>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</si>
  <si>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</si>
  <si>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</si>
  <si>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</si>
  <si>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</si>
  <si>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</si>
  <si>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</si>
  <si>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</si>
  <si>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</si>
  <si>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</si>
  <si>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</si>
  <si>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</si>
  <si>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</si>
  <si>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</si>
  <si>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</si>
  <si>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</si>
  <si>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</si>
  <si>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</si>
  <si>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</si>
  <si>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</si>
  <si>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</si>
  <si>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</si>
  <si>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</si>
  <si>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</si>
  <si>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</si>
  <si>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</si>
  <si>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</si>
  <si>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</si>
  <si>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</si>
  <si>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</si>
  <si>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</si>
  <si>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Обсяг витрат на утримання комітетів самоорганізації населення мікрорайонів  та здійснення інших витрат</t>
  </si>
  <si>
    <t>Кількість комітетів самоорганізацій населення мікрорайонів міста</t>
  </si>
  <si>
    <t>Кількість комітетів які планується утримувати</t>
  </si>
  <si>
    <t>Інша діяльність у сфері державного управління</t>
  </si>
  <si>
    <t>0200000</t>
  </si>
  <si>
    <t>Виконавчий комітет Хмельницької міської ради Хмельницької області</t>
  </si>
  <si>
    <t>Міський голова</t>
  </si>
  <si>
    <t>Головний бухгалтер</t>
  </si>
  <si>
    <t>О.С. Симчишин</t>
  </si>
  <si>
    <t>Л.В. Стародуб</t>
  </si>
  <si>
    <t>04060772</t>
  </si>
  <si>
    <t xml:space="preserve">  гривень</t>
  </si>
  <si>
    <t>місцевого бюджету на 2020  рік</t>
  </si>
  <si>
    <t>0210180</t>
  </si>
  <si>
    <t>0210000</t>
  </si>
  <si>
    <t>0180</t>
  </si>
  <si>
    <t>0133</t>
  </si>
  <si>
    <t>Забезпечення іншої діяльності у сфері управління</t>
  </si>
  <si>
    <t xml:space="preserve"> Утримання комітетів самоорганізацій населення мікрорайонів Книжківці,Лезнево,Ружична,Гречани та інші витрати</t>
  </si>
  <si>
    <t>придбання подарунків дітям- сиротам</t>
  </si>
  <si>
    <t>Програма висвітлення діяльності Хмельницької міської ради та її виконавчих органів на 2020 рік"</t>
  </si>
  <si>
    <t>міська цільова програма забезпечення надання комплексної послуги "єМалятко" м.Хмельницький на 2020 рік</t>
  </si>
  <si>
    <t>програма навчання та підвищення кваліфікації посадових осіб місцевого самоврядування</t>
  </si>
  <si>
    <t>Програманавчання та підвищення кваліфікації посадових осіб місцевого самоврядування, керівних працівників підприємств</t>
  </si>
  <si>
    <t>Програма забезпечення надання комплексної послуги "єМалятко" м.Хмельницький на 2020 рік</t>
  </si>
  <si>
    <t>Придбання подарунків дітям- сиротам</t>
  </si>
  <si>
    <t>програма економічного і соціального розвитку міста на 2020 рік</t>
  </si>
  <si>
    <t>Програма висвітлення діяльності Хмельницької міської ради та її виконавчих органів на 2020 рік</t>
  </si>
  <si>
    <t>грн</t>
  </si>
  <si>
    <t>кошторис</t>
  </si>
  <si>
    <t>од</t>
  </si>
  <si>
    <t>статут міста</t>
  </si>
  <si>
    <t>кількість штатних одиниць</t>
  </si>
  <si>
    <t>обсяг витрат на придбання подарунків дітям-сиротам</t>
  </si>
  <si>
    <t>обсяг витрат на Програму висвітлення діяльності Хмельницької міської ради та її виконавчих органів на 2020 рік</t>
  </si>
  <si>
    <t>обсяг витрат на на придбання меблів, обладнання та продукції з символікою послуг єМалятко</t>
  </si>
  <si>
    <t>обсяг витрат на програму навчання та підвищення кваліфікації посадових осіб місцевого самоврядування</t>
  </si>
  <si>
    <t>кількість дітей- сиріт яким планується придбати подарунки</t>
  </si>
  <si>
    <t>кількість листів, звернень, заяв, скарг</t>
  </si>
  <si>
    <t>кількість засідань що планується провести</t>
  </si>
  <si>
    <t>кількість придбаних меблів та обладнання для програми єМалятко</t>
  </si>
  <si>
    <t>кількість придбаної продукції з символікою єМалятко</t>
  </si>
  <si>
    <t>кількість людино-днів відвідування семінарів, лекцій</t>
  </si>
  <si>
    <t>кількість розміщених публікацій в ЗМІ н за 1 рік</t>
  </si>
  <si>
    <t>середні витрати на придбання подарунків на 1 дитину -сироту</t>
  </si>
  <si>
    <t>середні витрати наутримання одного комітету самоорганізації населення мікрорайону</t>
  </si>
  <si>
    <t>середні витрати на навчання на один людино-день</t>
  </si>
  <si>
    <t>середні витрати на одну особу на рік</t>
  </si>
  <si>
    <t>середні витрати на придбання одиниці продукції з символікою єМалятко</t>
  </si>
  <si>
    <t>середні витрати на придбання одиниці меблів та обладнання для програми єМалятко</t>
  </si>
  <si>
    <t>середня кількість виконаних листів, звернень , заяв , скар на одного працівника</t>
  </si>
  <si>
    <t>середня вартість друку 1си. Кв. в ЗМІ</t>
  </si>
  <si>
    <t>Динаміка збільшення виконаних лист, звернень, заяв, скарг на одного працівника комітету відносно попереднього року</t>
  </si>
  <si>
    <t>динаміка зростання обсягу публікацій матеріалів в ЗМІ відносно попереднього року</t>
  </si>
  <si>
    <t>кількість населення яке обслуговується комітетами  самоорганізації населення мікрорайонів міста</t>
  </si>
  <si>
    <t>чол.</t>
  </si>
  <si>
    <t>шт</t>
  </si>
  <si>
    <t>см.кв</t>
  </si>
  <si>
    <t>відс</t>
  </si>
  <si>
    <t>штатний розпис</t>
  </si>
  <si>
    <t>розрахунок</t>
  </si>
  <si>
    <t>звітна інформація</t>
  </si>
  <si>
    <t>затрат</t>
  </si>
  <si>
    <t>продукту</t>
  </si>
  <si>
    <t>ефективності</t>
  </si>
  <si>
    <t>якості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</si>
</sst>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1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3"/>
  <sheetViews>
    <sheetView tabSelected="1" view="pageBreakPreview" topLeftCell="A2" zoomScale="60" zoomScaleNormal="100" workbookViewId="0">
      <selection activeCell="C99" sqref="C99:I99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8" width="2.88671875" style="1" customWidth="1"/>
    <col min="9" max="9" width="18.88671875" style="1" customWidth="1"/>
    <col min="10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90" t="s">
        <v>52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9" customHeight="1" x14ac:dyDescent="0.25"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15.75" customHeight="1" x14ac:dyDescent="0.25"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ht="9.75" hidden="1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64" ht="9.75" hidden="1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8.25" hidden="1" customHeigh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ht="15.6" x14ac:dyDescent="0.25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 x14ac:dyDescent="0.25">
      <c r="A11" s="100" t="s">
        <v>38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75" customHeight="1" x14ac:dyDescent="0.25">
      <c r="A12" s="100" t="s">
        <v>79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01" t="s">
        <v>71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8"/>
      <c r="N14" s="103" t="s">
        <v>72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19"/>
      <c r="AU14" s="101" t="s">
        <v>77</v>
      </c>
      <c r="AV14" s="102"/>
      <c r="AW14" s="102"/>
      <c r="AX14" s="102"/>
      <c r="AY14" s="102"/>
      <c r="AZ14" s="102"/>
      <c r="BA14" s="102"/>
      <c r="BB14" s="10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107" t="s">
        <v>57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20"/>
      <c r="N15" s="108" t="s">
        <v>58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20"/>
      <c r="AU15" s="107" t="s">
        <v>59</v>
      </c>
      <c r="AV15" s="107"/>
      <c r="AW15" s="107"/>
      <c r="AX15" s="107"/>
      <c r="AY15" s="107"/>
      <c r="AZ15" s="107"/>
      <c r="BA15" s="107"/>
      <c r="BB15" s="10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01" t="s">
        <v>81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8"/>
      <c r="N17" s="103" t="s">
        <v>72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9"/>
      <c r="AU17" s="101" t="s">
        <v>77</v>
      </c>
      <c r="AV17" s="102"/>
      <c r="AW17" s="102"/>
      <c r="AX17" s="102"/>
      <c r="AY17" s="102"/>
      <c r="AZ17" s="102"/>
      <c r="BA17" s="102"/>
      <c r="BB17" s="10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107" t="s">
        <v>57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20"/>
      <c r="N18" s="108" t="s">
        <v>60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20"/>
      <c r="AU18" s="107" t="s">
        <v>59</v>
      </c>
      <c r="AV18" s="107"/>
      <c r="AW18" s="107"/>
      <c r="AX18" s="107"/>
      <c r="AY18" s="107"/>
      <c r="AZ18" s="107"/>
      <c r="BA18" s="107"/>
      <c r="BB18" s="10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7" t="s">
        <v>37</v>
      </c>
      <c r="B20" s="101" t="s">
        <v>80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/>
      <c r="N20" s="101" t="s">
        <v>82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3"/>
      <c r="AA20" s="101" t="s">
        <v>83</v>
      </c>
      <c r="AB20" s="102"/>
      <c r="AC20" s="102"/>
      <c r="AD20" s="102"/>
      <c r="AE20" s="102"/>
      <c r="AF20" s="102"/>
      <c r="AG20" s="102"/>
      <c r="AH20" s="102"/>
      <c r="AI20" s="102"/>
      <c r="AJ20" s="23"/>
      <c r="AK20" s="117" t="s">
        <v>70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3"/>
      <c r="BE20" s="101">
        <v>22201100000</v>
      </c>
      <c r="BF20" s="102"/>
      <c r="BG20" s="102"/>
      <c r="BH20" s="102"/>
      <c r="BI20" s="102"/>
      <c r="BJ20" s="102"/>
      <c r="BK20" s="102"/>
      <c r="BL20" s="102"/>
    </row>
    <row r="21" spans="1:79" ht="23.25" customHeight="1" x14ac:dyDescent="0.25">
      <c r="A21"/>
      <c r="B21" s="107" t="s">
        <v>57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/>
      <c r="N21" s="107" t="s">
        <v>61</v>
      </c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26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6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6"/>
      <c r="BE21" s="107" t="s">
        <v>64</v>
      </c>
      <c r="BF21" s="107"/>
      <c r="BG21" s="107"/>
      <c r="BH21" s="107"/>
      <c r="BI21" s="107"/>
      <c r="BJ21" s="107"/>
      <c r="BK21" s="107"/>
      <c r="BL21" s="107"/>
    </row>
    <row r="22" spans="1:79" ht="6.75" customHeight="1" x14ac:dyDescent="0.25"/>
    <row r="23" spans="1:79" ht="15.75" customHeight="1" x14ac:dyDescent="0.25">
      <c r="A23" s="53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27.75" customHeight="1" x14ac:dyDescent="0.25">
      <c r="A24" s="110" t="s">
        <v>3</v>
      </c>
      <c r="B24" s="110"/>
      <c r="C24" s="110"/>
      <c r="D24" s="110"/>
      <c r="E24" s="110"/>
      <c r="F24" s="110"/>
      <c r="G24" s="111" t="s">
        <v>41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3"/>
    </row>
    <row r="25" spans="1:79" ht="10.5" hidden="1" customHeight="1" x14ac:dyDescent="0.25">
      <c r="A25" s="52" t="s">
        <v>39</v>
      </c>
      <c r="B25" s="52"/>
      <c r="C25" s="52"/>
      <c r="D25" s="52"/>
      <c r="E25" s="52"/>
      <c r="F25" s="52"/>
      <c r="G25" s="49" t="s">
        <v>16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  <c r="CA25" s="1" t="s">
        <v>55</v>
      </c>
    </row>
    <row r="26" spans="1:79" x14ac:dyDescent="0.25">
      <c r="A26" s="52"/>
      <c r="B26" s="52"/>
      <c r="C26" s="52"/>
      <c r="D26" s="52"/>
      <c r="E26" s="52"/>
      <c r="F26" s="52"/>
      <c r="G26" s="68" t="s">
        <v>84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53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5.9" customHeight="1" x14ac:dyDescent="0.25">
      <c r="A29" s="77" t="s">
        <v>70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53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27.75" customHeight="1" x14ac:dyDescent="0.25">
      <c r="A32" s="110" t="s">
        <v>3</v>
      </c>
      <c r="B32" s="110"/>
      <c r="C32" s="110"/>
      <c r="D32" s="110"/>
      <c r="E32" s="110"/>
      <c r="F32" s="110"/>
      <c r="G32" s="111" t="s">
        <v>42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</row>
    <row r="33" spans="1:79" ht="10.5" hidden="1" customHeight="1" x14ac:dyDescent="0.25">
      <c r="A33" s="52" t="s">
        <v>15</v>
      </c>
      <c r="B33" s="52"/>
      <c r="C33" s="52"/>
      <c r="D33" s="52"/>
      <c r="E33" s="52"/>
      <c r="F33" s="52"/>
      <c r="G33" s="49" t="s">
        <v>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  <c r="CA33" s="1" t="s">
        <v>56</v>
      </c>
    </row>
    <row r="34" spans="1:79" ht="16.2" customHeight="1" x14ac:dyDescent="0.25">
      <c r="A34" s="52">
        <v>1</v>
      </c>
      <c r="B34" s="52"/>
      <c r="C34" s="52"/>
      <c r="D34" s="52"/>
      <c r="E34" s="52"/>
      <c r="F34" s="52"/>
      <c r="G34" s="55" t="s">
        <v>85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7.399999999999999" customHeight="1" x14ac:dyDescent="0.25">
      <c r="A35" s="52">
        <v>2</v>
      </c>
      <c r="B35" s="52"/>
      <c r="C35" s="52"/>
      <c r="D35" s="52"/>
      <c r="E35" s="52"/>
      <c r="F35" s="52"/>
      <c r="G35" s="55" t="s">
        <v>92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3.2" customHeight="1" x14ac:dyDescent="0.25">
      <c r="A36" s="52">
        <v>3</v>
      </c>
      <c r="B36" s="52"/>
      <c r="C36" s="52"/>
      <c r="D36" s="52"/>
      <c r="E36" s="52"/>
      <c r="F36" s="52"/>
      <c r="G36" s="55" t="s">
        <v>87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  <c r="CA36" s="1" t="s">
        <v>54</v>
      </c>
    </row>
    <row r="37" spans="1:79" ht="13.2" customHeight="1" x14ac:dyDescent="0.25">
      <c r="A37" s="52">
        <v>4</v>
      </c>
      <c r="B37" s="52"/>
      <c r="C37" s="52"/>
      <c r="D37" s="52"/>
      <c r="E37" s="52"/>
      <c r="F37" s="52"/>
      <c r="G37" s="55" t="s">
        <v>90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79" ht="13.2" customHeight="1" x14ac:dyDescent="0.25">
      <c r="A38" s="52">
        <v>5</v>
      </c>
      <c r="B38" s="52"/>
      <c r="C38" s="52"/>
      <c r="D38" s="52"/>
      <c r="E38" s="52"/>
      <c r="F38" s="52"/>
      <c r="G38" s="55" t="s">
        <v>91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40" spans="1:79" ht="15.75" customHeight="1" x14ac:dyDescent="0.25">
      <c r="A40" s="53" t="s">
        <v>46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</row>
    <row r="41" spans="1:79" ht="15" customHeight="1" x14ac:dyDescent="0.25">
      <c r="A41" s="67" t="s">
        <v>78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</row>
    <row r="42" spans="1:79" ht="48" customHeight="1" x14ac:dyDescent="0.25">
      <c r="A42" s="41" t="s">
        <v>3</v>
      </c>
      <c r="B42" s="41"/>
      <c r="C42" s="41" t="s">
        <v>30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 t="s">
        <v>27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 t="s">
        <v>49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 t="s">
        <v>0</v>
      </c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</row>
    <row r="43" spans="1:79" ht="29.1" customHeight="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 t="s">
        <v>2</v>
      </c>
      <c r="AB43" s="41"/>
      <c r="AC43" s="41"/>
      <c r="AD43" s="41"/>
      <c r="AE43" s="41"/>
      <c r="AF43" s="41" t="s">
        <v>1</v>
      </c>
      <c r="AG43" s="41"/>
      <c r="AH43" s="41"/>
      <c r="AI43" s="41"/>
      <c r="AJ43" s="41"/>
      <c r="AK43" s="41" t="s">
        <v>28</v>
      </c>
      <c r="AL43" s="41"/>
      <c r="AM43" s="41"/>
      <c r="AN43" s="41"/>
      <c r="AO43" s="41"/>
      <c r="AP43" s="41" t="s">
        <v>2</v>
      </c>
      <c r="AQ43" s="41"/>
      <c r="AR43" s="41"/>
      <c r="AS43" s="41"/>
      <c r="AT43" s="41"/>
      <c r="AU43" s="41" t="s">
        <v>1</v>
      </c>
      <c r="AV43" s="41"/>
      <c r="AW43" s="41"/>
      <c r="AX43" s="41"/>
      <c r="AY43" s="41"/>
      <c r="AZ43" s="41" t="s">
        <v>28</v>
      </c>
      <c r="BA43" s="41"/>
      <c r="BB43" s="41"/>
      <c r="BC43" s="41"/>
      <c r="BD43" s="41" t="s">
        <v>2</v>
      </c>
      <c r="BE43" s="41"/>
      <c r="BF43" s="41"/>
      <c r="BG43" s="41"/>
      <c r="BH43" s="41"/>
      <c r="BI43" s="41" t="s">
        <v>1</v>
      </c>
      <c r="BJ43" s="41"/>
      <c r="BK43" s="41"/>
      <c r="BL43" s="41"/>
      <c r="BM43" s="41"/>
      <c r="BN43" s="41" t="s">
        <v>29</v>
      </c>
      <c r="BO43" s="41"/>
      <c r="BP43" s="41"/>
      <c r="BQ43" s="41"/>
    </row>
    <row r="44" spans="1:79" ht="15.9" customHeight="1" x14ac:dyDescent="0.25">
      <c r="A44" s="105">
        <v>1</v>
      </c>
      <c r="B44" s="105"/>
      <c r="C44" s="105">
        <v>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92">
        <v>3</v>
      </c>
      <c r="AB44" s="93"/>
      <c r="AC44" s="93"/>
      <c r="AD44" s="93"/>
      <c r="AE44" s="94"/>
      <c r="AF44" s="92">
        <v>4</v>
      </c>
      <c r="AG44" s="93"/>
      <c r="AH44" s="93"/>
      <c r="AI44" s="93"/>
      <c r="AJ44" s="94"/>
      <c r="AK44" s="92">
        <v>5</v>
      </c>
      <c r="AL44" s="93"/>
      <c r="AM44" s="93"/>
      <c r="AN44" s="93"/>
      <c r="AO44" s="94"/>
      <c r="AP44" s="92">
        <v>6</v>
      </c>
      <c r="AQ44" s="93"/>
      <c r="AR44" s="93"/>
      <c r="AS44" s="93"/>
      <c r="AT44" s="94"/>
      <c r="AU44" s="92">
        <v>7</v>
      </c>
      <c r="AV44" s="93"/>
      <c r="AW44" s="93"/>
      <c r="AX44" s="93"/>
      <c r="AY44" s="94"/>
      <c r="AZ44" s="92">
        <v>8</v>
      </c>
      <c r="BA44" s="93"/>
      <c r="BB44" s="93"/>
      <c r="BC44" s="94"/>
      <c r="BD44" s="92">
        <v>9</v>
      </c>
      <c r="BE44" s="93"/>
      <c r="BF44" s="93"/>
      <c r="BG44" s="93"/>
      <c r="BH44" s="94"/>
      <c r="BI44" s="105">
        <v>10</v>
      </c>
      <c r="BJ44" s="105"/>
      <c r="BK44" s="105"/>
      <c r="BL44" s="105"/>
      <c r="BM44" s="105"/>
      <c r="BN44" s="105">
        <v>11</v>
      </c>
      <c r="BO44" s="105"/>
      <c r="BP44" s="105"/>
      <c r="BQ44" s="105"/>
    </row>
    <row r="45" spans="1:79" ht="15.75" hidden="1" customHeight="1" x14ac:dyDescent="0.25">
      <c r="A45" s="52" t="s">
        <v>15</v>
      </c>
      <c r="B45" s="52"/>
      <c r="C45" s="96" t="s">
        <v>16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7"/>
      <c r="AA45" s="86" t="s">
        <v>12</v>
      </c>
      <c r="AB45" s="86"/>
      <c r="AC45" s="86"/>
      <c r="AD45" s="86"/>
      <c r="AE45" s="86"/>
      <c r="AF45" s="86" t="s">
        <v>11</v>
      </c>
      <c r="AG45" s="86"/>
      <c r="AH45" s="86"/>
      <c r="AI45" s="86"/>
      <c r="AJ45" s="86"/>
      <c r="AK45" s="87" t="s">
        <v>18</v>
      </c>
      <c r="AL45" s="87"/>
      <c r="AM45" s="87"/>
      <c r="AN45" s="87"/>
      <c r="AO45" s="87"/>
      <c r="AP45" s="86" t="s">
        <v>13</v>
      </c>
      <c r="AQ45" s="86"/>
      <c r="AR45" s="86"/>
      <c r="AS45" s="86"/>
      <c r="AT45" s="86"/>
      <c r="AU45" s="86" t="s">
        <v>14</v>
      </c>
      <c r="AV45" s="86"/>
      <c r="AW45" s="86"/>
      <c r="AX45" s="86"/>
      <c r="AY45" s="86"/>
      <c r="AZ45" s="87" t="s">
        <v>18</v>
      </c>
      <c r="BA45" s="87"/>
      <c r="BB45" s="87"/>
      <c r="BC45" s="87"/>
      <c r="BD45" s="106" t="s">
        <v>34</v>
      </c>
      <c r="BE45" s="106"/>
      <c r="BF45" s="106"/>
      <c r="BG45" s="106"/>
      <c r="BH45" s="106"/>
      <c r="BI45" s="106" t="s">
        <v>34</v>
      </c>
      <c r="BJ45" s="106"/>
      <c r="BK45" s="106"/>
      <c r="BL45" s="106"/>
      <c r="BM45" s="106"/>
      <c r="BN45" s="88" t="s">
        <v>18</v>
      </c>
      <c r="BO45" s="88"/>
      <c r="BP45" s="88"/>
      <c r="BQ45" s="88"/>
      <c r="CA45" s="1" t="s">
        <v>21</v>
      </c>
    </row>
    <row r="46" spans="1:79" ht="40.200000000000003" customHeight="1" x14ac:dyDescent="0.25">
      <c r="A46" s="41">
        <v>1</v>
      </c>
      <c r="B46" s="41"/>
      <c r="C46" s="64" t="s">
        <v>85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65">
        <v>1549750</v>
      </c>
      <c r="AB46" s="65"/>
      <c r="AC46" s="65"/>
      <c r="AD46" s="65"/>
      <c r="AE46" s="65"/>
      <c r="AF46" s="65">
        <v>0</v>
      </c>
      <c r="AG46" s="65"/>
      <c r="AH46" s="65"/>
      <c r="AI46" s="65"/>
      <c r="AJ46" s="65"/>
      <c r="AK46" s="65">
        <f t="shared" ref="AK46:AK51" si="0">AA46+AF46</f>
        <v>1549750</v>
      </c>
      <c r="AL46" s="65"/>
      <c r="AM46" s="65"/>
      <c r="AN46" s="65"/>
      <c r="AO46" s="65"/>
      <c r="AP46" s="65">
        <v>1490830.9</v>
      </c>
      <c r="AQ46" s="65"/>
      <c r="AR46" s="65"/>
      <c r="AS46" s="65"/>
      <c r="AT46" s="65"/>
      <c r="AU46" s="65">
        <v>0</v>
      </c>
      <c r="AV46" s="65"/>
      <c r="AW46" s="65"/>
      <c r="AX46" s="65"/>
      <c r="AY46" s="65"/>
      <c r="AZ46" s="66">
        <f t="shared" ref="AZ46:AZ51" si="1">AP46+AU46</f>
        <v>1490830.9</v>
      </c>
      <c r="BA46" s="66"/>
      <c r="BB46" s="66"/>
      <c r="BC46" s="66"/>
      <c r="BD46" s="65">
        <f t="shared" ref="BD46:BD51" si="2">AP46-AA46</f>
        <v>-58919.100000000093</v>
      </c>
      <c r="BE46" s="65"/>
      <c r="BF46" s="65"/>
      <c r="BG46" s="65"/>
      <c r="BH46" s="65"/>
      <c r="BI46" s="65">
        <f t="shared" ref="BI46:BI51" si="3">AU46-AF46</f>
        <v>0</v>
      </c>
      <c r="BJ46" s="65"/>
      <c r="BK46" s="65"/>
      <c r="BL46" s="65"/>
      <c r="BM46" s="65"/>
      <c r="BN46" s="65">
        <f t="shared" ref="BN46:BN51" si="4">BD46+BI46</f>
        <v>-58919.100000000093</v>
      </c>
      <c r="BO46" s="65"/>
      <c r="BP46" s="65"/>
      <c r="BQ46" s="65"/>
    </row>
    <row r="47" spans="1:79" ht="40.200000000000003" customHeight="1" x14ac:dyDescent="0.25">
      <c r="A47" s="41">
        <v>2</v>
      </c>
      <c r="B47" s="41"/>
      <c r="C47" s="64" t="s">
        <v>88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  <c r="AA47" s="65">
        <v>61050</v>
      </c>
      <c r="AB47" s="65"/>
      <c r="AC47" s="65"/>
      <c r="AD47" s="65"/>
      <c r="AE47" s="65"/>
      <c r="AF47" s="65">
        <v>0</v>
      </c>
      <c r="AG47" s="65"/>
      <c r="AH47" s="65"/>
      <c r="AI47" s="65"/>
      <c r="AJ47" s="65"/>
      <c r="AK47" s="65">
        <f t="shared" si="0"/>
        <v>61050</v>
      </c>
      <c r="AL47" s="65"/>
      <c r="AM47" s="65"/>
      <c r="AN47" s="65"/>
      <c r="AO47" s="65"/>
      <c r="AP47" s="65">
        <v>56352.89</v>
      </c>
      <c r="AQ47" s="65"/>
      <c r="AR47" s="65"/>
      <c r="AS47" s="65"/>
      <c r="AT47" s="65"/>
      <c r="AU47" s="65">
        <v>0</v>
      </c>
      <c r="AV47" s="65"/>
      <c r="AW47" s="65"/>
      <c r="AX47" s="65"/>
      <c r="AY47" s="65"/>
      <c r="AZ47" s="66">
        <f t="shared" si="1"/>
        <v>56352.89</v>
      </c>
      <c r="BA47" s="66"/>
      <c r="BB47" s="66"/>
      <c r="BC47" s="66"/>
      <c r="BD47" s="65">
        <f t="shared" si="2"/>
        <v>-4697.1100000000006</v>
      </c>
      <c r="BE47" s="65"/>
      <c r="BF47" s="65"/>
      <c r="BG47" s="65"/>
      <c r="BH47" s="65"/>
      <c r="BI47" s="65">
        <f t="shared" si="3"/>
        <v>0</v>
      </c>
      <c r="BJ47" s="65"/>
      <c r="BK47" s="65"/>
      <c r="BL47" s="65"/>
      <c r="BM47" s="65"/>
      <c r="BN47" s="65">
        <f t="shared" si="4"/>
        <v>-4697.1100000000006</v>
      </c>
      <c r="BO47" s="65"/>
      <c r="BP47" s="65"/>
      <c r="BQ47" s="65"/>
    </row>
    <row r="48" spans="1:79" ht="15.75" customHeight="1" x14ac:dyDescent="0.25">
      <c r="A48" s="41">
        <v>3</v>
      </c>
      <c r="B48" s="41"/>
      <c r="C48" s="64" t="s">
        <v>86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  <c r="AA48" s="65">
        <v>53000</v>
      </c>
      <c r="AB48" s="65"/>
      <c r="AC48" s="65"/>
      <c r="AD48" s="65"/>
      <c r="AE48" s="65"/>
      <c r="AF48" s="65">
        <v>0</v>
      </c>
      <c r="AG48" s="65"/>
      <c r="AH48" s="65"/>
      <c r="AI48" s="65"/>
      <c r="AJ48" s="65"/>
      <c r="AK48" s="65">
        <f t="shared" si="0"/>
        <v>53000</v>
      </c>
      <c r="AL48" s="65"/>
      <c r="AM48" s="65"/>
      <c r="AN48" s="65"/>
      <c r="AO48" s="65"/>
      <c r="AP48" s="65">
        <v>52144.44</v>
      </c>
      <c r="AQ48" s="65"/>
      <c r="AR48" s="65"/>
      <c r="AS48" s="65"/>
      <c r="AT48" s="65"/>
      <c r="AU48" s="65">
        <v>0</v>
      </c>
      <c r="AV48" s="65"/>
      <c r="AW48" s="65"/>
      <c r="AX48" s="65"/>
      <c r="AY48" s="65"/>
      <c r="AZ48" s="66">
        <f t="shared" si="1"/>
        <v>52144.44</v>
      </c>
      <c r="BA48" s="66"/>
      <c r="BB48" s="66"/>
      <c r="BC48" s="66"/>
      <c r="BD48" s="65">
        <f t="shared" si="2"/>
        <v>-855.55999999999767</v>
      </c>
      <c r="BE48" s="65"/>
      <c r="BF48" s="65"/>
      <c r="BG48" s="65"/>
      <c r="BH48" s="65"/>
      <c r="BI48" s="65">
        <f t="shared" si="3"/>
        <v>0</v>
      </c>
      <c r="BJ48" s="65"/>
      <c r="BK48" s="65"/>
      <c r="BL48" s="65"/>
      <c r="BM48" s="65"/>
      <c r="BN48" s="65">
        <f t="shared" si="4"/>
        <v>-855.55999999999767</v>
      </c>
      <c r="BO48" s="65"/>
      <c r="BP48" s="65"/>
      <c r="BQ48" s="65"/>
    </row>
    <row r="49" spans="1:79" ht="31.2" customHeight="1" x14ac:dyDescent="0.25">
      <c r="A49" s="41">
        <v>4</v>
      </c>
      <c r="B49" s="41"/>
      <c r="C49" s="64" t="s">
        <v>87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  <c r="AA49" s="65">
        <v>840000</v>
      </c>
      <c r="AB49" s="65"/>
      <c r="AC49" s="65"/>
      <c r="AD49" s="65"/>
      <c r="AE49" s="65"/>
      <c r="AF49" s="65">
        <v>0</v>
      </c>
      <c r="AG49" s="65"/>
      <c r="AH49" s="65"/>
      <c r="AI49" s="65"/>
      <c r="AJ49" s="65"/>
      <c r="AK49" s="65">
        <f t="shared" si="0"/>
        <v>840000</v>
      </c>
      <c r="AL49" s="65"/>
      <c r="AM49" s="65"/>
      <c r="AN49" s="65"/>
      <c r="AO49" s="65"/>
      <c r="AP49" s="65">
        <v>805240</v>
      </c>
      <c r="AQ49" s="65"/>
      <c r="AR49" s="65"/>
      <c r="AS49" s="65"/>
      <c r="AT49" s="65"/>
      <c r="AU49" s="65">
        <v>0</v>
      </c>
      <c r="AV49" s="65"/>
      <c r="AW49" s="65"/>
      <c r="AX49" s="65"/>
      <c r="AY49" s="65"/>
      <c r="AZ49" s="66">
        <f t="shared" si="1"/>
        <v>805240</v>
      </c>
      <c r="BA49" s="66"/>
      <c r="BB49" s="66"/>
      <c r="BC49" s="66"/>
      <c r="BD49" s="65">
        <f t="shared" si="2"/>
        <v>-34760</v>
      </c>
      <c r="BE49" s="65"/>
      <c r="BF49" s="65"/>
      <c r="BG49" s="65"/>
      <c r="BH49" s="65"/>
      <c r="BI49" s="65">
        <f t="shared" si="3"/>
        <v>0</v>
      </c>
      <c r="BJ49" s="65"/>
      <c r="BK49" s="65"/>
      <c r="BL49" s="65"/>
      <c r="BM49" s="65"/>
      <c r="BN49" s="65">
        <f t="shared" si="4"/>
        <v>-34760</v>
      </c>
      <c r="BO49" s="65"/>
      <c r="BP49" s="65"/>
      <c r="BQ49" s="65"/>
      <c r="CA49" s="1" t="s">
        <v>22</v>
      </c>
    </row>
    <row r="50" spans="1:79" ht="31.2" customHeight="1" x14ac:dyDescent="0.25">
      <c r="A50" s="71">
        <v>5</v>
      </c>
      <c r="B50" s="72"/>
      <c r="C50" s="64" t="s">
        <v>89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7"/>
      <c r="AA50" s="65">
        <v>50000</v>
      </c>
      <c r="AB50" s="65"/>
      <c r="AC50" s="65"/>
      <c r="AD50" s="65"/>
      <c r="AE50" s="65"/>
      <c r="AF50" s="65">
        <v>0</v>
      </c>
      <c r="AG50" s="65"/>
      <c r="AH50" s="65"/>
      <c r="AI50" s="65"/>
      <c r="AJ50" s="65"/>
      <c r="AK50" s="65">
        <f t="shared" si="0"/>
        <v>50000</v>
      </c>
      <c r="AL50" s="65"/>
      <c r="AM50" s="65"/>
      <c r="AN50" s="65"/>
      <c r="AO50" s="65"/>
      <c r="AP50" s="65">
        <v>0</v>
      </c>
      <c r="AQ50" s="65"/>
      <c r="AR50" s="65"/>
      <c r="AS50" s="65"/>
      <c r="AT50" s="65"/>
      <c r="AU50" s="65">
        <v>0</v>
      </c>
      <c r="AV50" s="65"/>
      <c r="AW50" s="65"/>
      <c r="AX50" s="65"/>
      <c r="AY50" s="65"/>
      <c r="AZ50" s="66">
        <f t="shared" si="1"/>
        <v>0</v>
      </c>
      <c r="BA50" s="66"/>
      <c r="BB50" s="66"/>
      <c r="BC50" s="66"/>
      <c r="BD50" s="65">
        <f t="shared" si="2"/>
        <v>-50000</v>
      </c>
      <c r="BE50" s="65"/>
      <c r="BF50" s="65"/>
      <c r="BG50" s="65"/>
      <c r="BH50" s="65"/>
      <c r="BI50" s="65">
        <f t="shared" si="3"/>
        <v>0</v>
      </c>
      <c r="BJ50" s="65"/>
      <c r="BK50" s="65"/>
      <c r="BL50" s="65"/>
      <c r="BM50" s="65"/>
      <c r="BN50" s="65">
        <f t="shared" si="4"/>
        <v>-50000</v>
      </c>
      <c r="BO50" s="65"/>
      <c r="BP50" s="65"/>
      <c r="BQ50" s="65"/>
    </row>
    <row r="51" spans="1:79" s="30" customFormat="1" ht="15.6" x14ac:dyDescent="0.25">
      <c r="A51" s="84"/>
      <c r="B51" s="84"/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20"/>
      <c r="AA51" s="99">
        <f>AA46+AA47+AA48+AA49+AA50</f>
        <v>2553800</v>
      </c>
      <c r="AB51" s="99"/>
      <c r="AC51" s="99"/>
      <c r="AD51" s="99"/>
      <c r="AE51" s="99"/>
      <c r="AF51" s="99">
        <v>0</v>
      </c>
      <c r="AG51" s="99"/>
      <c r="AH51" s="99"/>
      <c r="AI51" s="99"/>
      <c r="AJ51" s="99"/>
      <c r="AK51" s="99">
        <f t="shared" si="0"/>
        <v>2553800</v>
      </c>
      <c r="AL51" s="99"/>
      <c r="AM51" s="99"/>
      <c r="AN51" s="99"/>
      <c r="AO51" s="99"/>
      <c r="AP51" s="99">
        <f>AP46+AP47+AP48+AP49+AP50</f>
        <v>2404568.2299999995</v>
      </c>
      <c r="AQ51" s="99"/>
      <c r="AR51" s="99"/>
      <c r="AS51" s="99"/>
      <c r="AT51" s="99"/>
      <c r="AU51" s="99">
        <v>0</v>
      </c>
      <c r="AV51" s="99"/>
      <c r="AW51" s="99"/>
      <c r="AX51" s="99"/>
      <c r="AY51" s="99"/>
      <c r="AZ51" s="116">
        <f t="shared" si="1"/>
        <v>2404568.2299999995</v>
      </c>
      <c r="BA51" s="116"/>
      <c r="BB51" s="116"/>
      <c r="BC51" s="116"/>
      <c r="BD51" s="99">
        <f t="shared" si="2"/>
        <v>-149231.77000000048</v>
      </c>
      <c r="BE51" s="99"/>
      <c r="BF51" s="99"/>
      <c r="BG51" s="99"/>
      <c r="BH51" s="99"/>
      <c r="BI51" s="99">
        <f t="shared" si="3"/>
        <v>0</v>
      </c>
      <c r="BJ51" s="99"/>
      <c r="BK51" s="99"/>
      <c r="BL51" s="99"/>
      <c r="BM51" s="99"/>
      <c r="BN51" s="99">
        <f t="shared" si="4"/>
        <v>-149231.77000000048</v>
      </c>
      <c r="BO51" s="99"/>
      <c r="BP51" s="99"/>
      <c r="BQ51" s="99"/>
    </row>
    <row r="53" spans="1:79" ht="15.75" customHeight="1" x14ac:dyDescent="0.25">
      <c r="A53" s="53" t="s">
        <v>47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5">
      <c r="A54" s="67" t="s">
        <v>78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28.5" customHeight="1" x14ac:dyDescent="0.25">
      <c r="A55" s="41" t="s">
        <v>31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 t="s">
        <v>27</v>
      </c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 t="s">
        <v>49</v>
      </c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 t="s">
        <v>0</v>
      </c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2"/>
      <c r="BN55" s="2"/>
      <c r="BO55" s="2"/>
      <c r="BP55" s="2"/>
      <c r="BQ55" s="2"/>
    </row>
    <row r="56" spans="1:79" ht="29.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 t="s">
        <v>2</v>
      </c>
      <c r="R56" s="41"/>
      <c r="S56" s="41"/>
      <c r="T56" s="41"/>
      <c r="U56" s="41"/>
      <c r="V56" s="41" t="s">
        <v>1</v>
      </c>
      <c r="W56" s="41"/>
      <c r="X56" s="41"/>
      <c r="Y56" s="41"/>
      <c r="Z56" s="41"/>
      <c r="AA56" s="41" t="s">
        <v>28</v>
      </c>
      <c r="AB56" s="41"/>
      <c r="AC56" s="41"/>
      <c r="AD56" s="41"/>
      <c r="AE56" s="41"/>
      <c r="AF56" s="41"/>
      <c r="AG56" s="41" t="s">
        <v>2</v>
      </c>
      <c r="AH56" s="41"/>
      <c r="AI56" s="41"/>
      <c r="AJ56" s="41"/>
      <c r="AK56" s="41"/>
      <c r="AL56" s="41" t="s">
        <v>1</v>
      </c>
      <c r="AM56" s="41"/>
      <c r="AN56" s="41"/>
      <c r="AO56" s="41"/>
      <c r="AP56" s="41"/>
      <c r="AQ56" s="41" t="s">
        <v>28</v>
      </c>
      <c r="AR56" s="41"/>
      <c r="AS56" s="41"/>
      <c r="AT56" s="41"/>
      <c r="AU56" s="41"/>
      <c r="AV56" s="41"/>
      <c r="AW56" s="71" t="s">
        <v>2</v>
      </c>
      <c r="AX56" s="85"/>
      <c r="AY56" s="85"/>
      <c r="AZ56" s="85"/>
      <c r="BA56" s="72"/>
      <c r="BB56" s="71" t="s">
        <v>1</v>
      </c>
      <c r="BC56" s="85"/>
      <c r="BD56" s="85"/>
      <c r="BE56" s="85"/>
      <c r="BF56" s="72"/>
      <c r="BG56" s="41" t="s">
        <v>28</v>
      </c>
      <c r="BH56" s="41"/>
      <c r="BI56" s="41"/>
      <c r="BJ56" s="41"/>
      <c r="BK56" s="41"/>
      <c r="BL56" s="41"/>
      <c r="BM56" s="2"/>
      <c r="BN56" s="2"/>
      <c r="BO56" s="2"/>
      <c r="BP56" s="2"/>
      <c r="BQ56" s="2"/>
    </row>
    <row r="57" spans="1:79" ht="15.9" customHeight="1" x14ac:dyDescent="0.3">
      <c r="A57" s="41">
        <v>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>
        <v>2</v>
      </c>
      <c r="R57" s="41"/>
      <c r="S57" s="41"/>
      <c r="T57" s="41"/>
      <c r="U57" s="41"/>
      <c r="V57" s="41">
        <v>3</v>
      </c>
      <c r="W57" s="41"/>
      <c r="X57" s="41"/>
      <c r="Y57" s="41"/>
      <c r="Z57" s="41"/>
      <c r="AA57" s="41">
        <v>4</v>
      </c>
      <c r="AB57" s="41"/>
      <c r="AC57" s="41"/>
      <c r="AD57" s="41"/>
      <c r="AE57" s="41"/>
      <c r="AF57" s="41"/>
      <c r="AG57" s="41">
        <v>5</v>
      </c>
      <c r="AH57" s="41"/>
      <c r="AI57" s="41"/>
      <c r="AJ57" s="41"/>
      <c r="AK57" s="41"/>
      <c r="AL57" s="41">
        <v>6</v>
      </c>
      <c r="AM57" s="41"/>
      <c r="AN57" s="41"/>
      <c r="AO57" s="41"/>
      <c r="AP57" s="41"/>
      <c r="AQ57" s="41">
        <v>7</v>
      </c>
      <c r="AR57" s="41"/>
      <c r="AS57" s="41"/>
      <c r="AT57" s="41"/>
      <c r="AU57" s="41"/>
      <c r="AV57" s="41"/>
      <c r="AW57" s="41">
        <v>8</v>
      </c>
      <c r="AX57" s="41"/>
      <c r="AY57" s="41"/>
      <c r="AZ57" s="41"/>
      <c r="BA57" s="41"/>
      <c r="BB57" s="95">
        <v>9</v>
      </c>
      <c r="BC57" s="95"/>
      <c r="BD57" s="95"/>
      <c r="BE57" s="95"/>
      <c r="BF57" s="95"/>
      <c r="BG57" s="95">
        <v>10</v>
      </c>
      <c r="BH57" s="95"/>
      <c r="BI57" s="95"/>
      <c r="BJ57" s="95"/>
      <c r="BK57" s="95"/>
      <c r="BL57" s="95"/>
      <c r="BM57" s="6"/>
      <c r="BN57" s="6"/>
      <c r="BO57" s="6"/>
      <c r="BP57" s="6"/>
      <c r="BQ57" s="6"/>
    </row>
    <row r="58" spans="1:79" ht="18" hidden="1" customHeight="1" x14ac:dyDescent="0.25">
      <c r="A58" s="89" t="s">
        <v>16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6" t="s">
        <v>12</v>
      </c>
      <c r="R58" s="86"/>
      <c r="S58" s="86"/>
      <c r="T58" s="86"/>
      <c r="U58" s="86"/>
      <c r="V58" s="86" t="s">
        <v>11</v>
      </c>
      <c r="W58" s="86"/>
      <c r="X58" s="86"/>
      <c r="Y58" s="86"/>
      <c r="Z58" s="86"/>
      <c r="AA58" s="87" t="s">
        <v>18</v>
      </c>
      <c r="AB58" s="88"/>
      <c r="AC58" s="88"/>
      <c r="AD58" s="88"/>
      <c r="AE58" s="88"/>
      <c r="AF58" s="88"/>
      <c r="AG58" s="86" t="s">
        <v>13</v>
      </c>
      <c r="AH58" s="86"/>
      <c r="AI58" s="86"/>
      <c r="AJ58" s="86"/>
      <c r="AK58" s="86"/>
      <c r="AL58" s="86" t="s">
        <v>14</v>
      </c>
      <c r="AM58" s="86"/>
      <c r="AN58" s="86"/>
      <c r="AO58" s="86"/>
      <c r="AP58" s="86"/>
      <c r="AQ58" s="87" t="s">
        <v>18</v>
      </c>
      <c r="AR58" s="88"/>
      <c r="AS58" s="88"/>
      <c r="AT58" s="88"/>
      <c r="AU58" s="88"/>
      <c r="AV58" s="88"/>
      <c r="AW58" s="121" t="s">
        <v>19</v>
      </c>
      <c r="AX58" s="122"/>
      <c r="AY58" s="122"/>
      <c r="AZ58" s="122"/>
      <c r="BA58" s="123"/>
      <c r="BB58" s="121" t="s">
        <v>19</v>
      </c>
      <c r="BC58" s="122"/>
      <c r="BD58" s="122"/>
      <c r="BE58" s="122"/>
      <c r="BF58" s="123"/>
      <c r="BG58" s="88" t="s">
        <v>18</v>
      </c>
      <c r="BH58" s="88"/>
      <c r="BI58" s="88"/>
      <c r="BJ58" s="88"/>
      <c r="BK58" s="88"/>
      <c r="BL58" s="88"/>
      <c r="BM58" s="7"/>
      <c r="BN58" s="7"/>
      <c r="BO58" s="7"/>
      <c r="BP58" s="7"/>
      <c r="BQ58" s="7"/>
      <c r="CA58" s="1" t="s">
        <v>23</v>
      </c>
    </row>
    <row r="59" spans="1:79" ht="42" customHeight="1" x14ac:dyDescent="0.25">
      <c r="A59" s="47" t="s">
        <v>88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>
        <v>61050</v>
      </c>
      <c r="R59" s="48"/>
      <c r="S59" s="48"/>
      <c r="T59" s="48"/>
      <c r="U59" s="48"/>
      <c r="V59" s="48"/>
      <c r="W59" s="48"/>
      <c r="X59" s="48"/>
      <c r="Y59" s="48"/>
      <c r="Z59" s="48"/>
      <c r="AA59" s="48">
        <f>Q59+V59</f>
        <v>61050</v>
      </c>
      <c r="AB59" s="48"/>
      <c r="AC59" s="48"/>
      <c r="AD59" s="48"/>
      <c r="AE59" s="48"/>
      <c r="AF59" s="48"/>
      <c r="AG59" s="48">
        <v>56352.89</v>
      </c>
      <c r="AH59" s="48"/>
      <c r="AI59" s="48"/>
      <c r="AJ59" s="48"/>
      <c r="AK59" s="48"/>
      <c r="AL59" s="48"/>
      <c r="AM59" s="48"/>
      <c r="AN59" s="48"/>
      <c r="AO59" s="48"/>
      <c r="AP59" s="48"/>
      <c r="AQ59" s="48">
        <f>AG59+AL59</f>
        <v>56352.89</v>
      </c>
      <c r="AR59" s="48"/>
      <c r="AS59" s="48"/>
      <c r="AT59" s="48"/>
      <c r="AU59" s="48"/>
      <c r="AV59" s="48"/>
      <c r="AW59" s="48">
        <f t="shared" ref="AW59:AW62" si="5">AG59-Q59</f>
        <v>-4697.1100000000006</v>
      </c>
      <c r="AX59" s="48"/>
      <c r="AY59" s="48"/>
      <c r="AZ59" s="48"/>
      <c r="BA59" s="48"/>
      <c r="BB59" s="46">
        <f t="shared" ref="BB59:BB62" si="6">AL59-V59</f>
        <v>0</v>
      </c>
      <c r="BC59" s="46"/>
      <c r="BD59" s="46"/>
      <c r="BE59" s="46"/>
      <c r="BF59" s="46"/>
      <c r="BG59" s="46">
        <f t="shared" ref="BG59:BG62" si="7">AW59+BB59</f>
        <v>-4697.1100000000006</v>
      </c>
      <c r="BH59" s="46"/>
      <c r="BI59" s="46"/>
      <c r="BJ59" s="46"/>
      <c r="BK59" s="46"/>
      <c r="BL59" s="46"/>
      <c r="BM59" s="7"/>
      <c r="BN59" s="7"/>
      <c r="BO59" s="7"/>
      <c r="BP59" s="7"/>
      <c r="BQ59" s="7"/>
    </row>
    <row r="60" spans="1:79" ht="42" customHeight="1" x14ac:dyDescent="0.25">
      <c r="A60" s="47" t="s">
        <v>89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>
        <v>50000</v>
      </c>
      <c r="R60" s="48"/>
      <c r="S60" s="48"/>
      <c r="T60" s="48"/>
      <c r="U60" s="48"/>
      <c r="V60" s="48"/>
      <c r="W60" s="48"/>
      <c r="X60" s="48"/>
      <c r="Y60" s="48"/>
      <c r="Z60" s="48"/>
      <c r="AA60" s="48">
        <f t="shared" ref="AA60:AA62" si="8">Q60+V60</f>
        <v>50000</v>
      </c>
      <c r="AB60" s="48"/>
      <c r="AC60" s="48"/>
      <c r="AD60" s="48"/>
      <c r="AE60" s="48"/>
      <c r="AF60" s="48"/>
      <c r="AG60" s="48">
        <v>0</v>
      </c>
      <c r="AH60" s="48"/>
      <c r="AI60" s="48"/>
      <c r="AJ60" s="48"/>
      <c r="AK60" s="48"/>
      <c r="AL60" s="48"/>
      <c r="AM60" s="48"/>
      <c r="AN60" s="48"/>
      <c r="AO60" s="48"/>
      <c r="AP60" s="48"/>
      <c r="AQ60" s="48">
        <f t="shared" ref="AQ60:AQ62" si="9">AG60+AL60</f>
        <v>0</v>
      </c>
      <c r="AR60" s="48"/>
      <c r="AS60" s="48"/>
      <c r="AT60" s="48"/>
      <c r="AU60" s="48"/>
      <c r="AV60" s="48"/>
      <c r="AW60" s="48">
        <f t="shared" si="5"/>
        <v>-50000</v>
      </c>
      <c r="AX60" s="48"/>
      <c r="AY60" s="48"/>
      <c r="AZ60" s="48"/>
      <c r="BA60" s="48"/>
      <c r="BB60" s="46">
        <f t="shared" si="6"/>
        <v>0</v>
      </c>
      <c r="BC60" s="46"/>
      <c r="BD60" s="46"/>
      <c r="BE60" s="46"/>
      <c r="BF60" s="46"/>
      <c r="BG60" s="46">
        <f t="shared" si="7"/>
        <v>-50000</v>
      </c>
      <c r="BH60" s="46"/>
      <c r="BI60" s="46"/>
      <c r="BJ60" s="46"/>
      <c r="BK60" s="46"/>
      <c r="BL60" s="46"/>
      <c r="BM60" s="7"/>
      <c r="BN60" s="7"/>
      <c r="BO60" s="7"/>
      <c r="BP60" s="7"/>
      <c r="BQ60" s="7"/>
    </row>
    <row r="61" spans="1:79" ht="42" customHeight="1" x14ac:dyDescent="0.25">
      <c r="A61" s="47" t="s">
        <v>93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>
        <v>1602750</v>
      </c>
      <c r="R61" s="48"/>
      <c r="S61" s="48"/>
      <c r="T61" s="48"/>
      <c r="U61" s="48"/>
      <c r="V61" s="48"/>
      <c r="W61" s="48"/>
      <c r="X61" s="48"/>
      <c r="Y61" s="48"/>
      <c r="Z61" s="48"/>
      <c r="AA61" s="48">
        <f t="shared" si="8"/>
        <v>1602750</v>
      </c>
      <c r="AB61" s="48"/>
      <c r="AC61" s="48"/>
      <c r="AD61" s="48"/>
      <c r="AE61" s="48"/>
      <c r="AF61" s="48"/>
      <c r="AG61" s="48">
        <v>1542975.44</v>
      </c>
      <c r="AH61" s="48"/>
      <c r="AI61" s="48"/>
      <c r="AJ61" s="48"/>
      <c r="AK61" s="48"/>
      <c r="AL61" s="48"/>
      <c r="AM61" s="48"/>
      <c r="AN61" s="48"/>
      <c r="AO61" s="48"/>
      <c r="AP61" s="48"/>
      <c r="AQ61" s="48">
        <f t="shared" si="9"/>
        <v>1542975.44</v>
      </c>
      <c r="AR61" s="48"/>
      <c r="AS61" s="48"/>
      <c r="AT61" s="48"/>
      <c r="AU61" s="48"/>
      <c r="AV61" s="48"/>
      <c r="AW61" s="48">
        <f t="shared" si="5"/>
        <v>-59774.560000000056</v>
      </c>
      <c r="AX61" s="48"/>
      <c r="AY61" s="48"/>
      <c r="AZ61" s="48"/>
      <c r="BA61" s="48"/>
      <c r="BB61" s="46">
        <f t="shared" si="6"/>
        <v>0</v>
      </c>
      <c r="BC61" s="46"/>
      <c r="BD61" s="46"/>
      <c r="BE61" s="46"/>
      <c r="BF61" s="46"/>
      <c r="BG61" s="46">
        <f t="shared" si="7"/>
        <v>-59774.560000000056</v>
      </c>
      <c r="BH61" s="46"/>
      <c r="BI61" s="46"/>
      <c r="BJ61" s="46"/>
      <c r="BK61" s="46"/>
      <c r="BL61" s="46"/>
      <c r="BM61" s="7"/>
      <c r="BN61" s="7"/>
      <c r="BO61" s="7"/>
      <c r="BP61" s="7"/>
      <c r="BQ61" s="7"/>
    </row>
    <row r="62" spans="1:79" ht="42" customHeight="1" x14ac:dyDescent="0.25">
      <c r="A62" s="47" t="s">
        <v>94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8">
        <v>840000</v>
      </c>
      <c r="R62" s="48"/>
      <c r="S62" s="48"/>
      <c r="T62" s="48"/>
      <c r="U62" s="48"/>
      <c r="V62" s="48"/>
      <c r="W62" s="48"/>
      <c r="X62" s="48"/>
      <c r="Y62" s="48"/>
      <c r="Z62" s="48"/>
      <c r="AA62" s="48">
        <f t="shared" si="8"/>
        <v>840000</v>
      </c>
      <c r="AB62" s="48"/>
      <c r="AC62" s="48"/>
      <c r="AD62" s="48"/>
      <c r="AE62" s="48"/>
      <c r="AF62" s="48"/>
      <c r="AG62" s="48">
        <v>805240</v>
      </c>
      <c r="AH62" s="48"/>
      <c r="AI62" s="48"/>
      <c r="AJ62" s="48"/>
      <c r="AK62" s="48"/>
      <c r="AL62" s="48"/>
      <c r="AM62" s="48"/>
      <c r="AN62" s="48"/>
      <c r="AO62" s="48"/>
      <c r="AP62" s="48"/>
      <c r="AQ62" s="48">
        <f t="shared" si="9"/>
        <v>805240</v>
      </c>
      <c r="AR62" s="48"/>
      <c r="AS62" s="48"/>
      <c r="AT62" s="48"/>
      <c r="AU62" s="48"/>
      <c r="AV62" s="48"/>
      <c r="AW62" s="48">
        <f t="shared" si="5"/>
        <v>-34760</v>
      </c>
      <c r="AX62" s="48"/>
      <c r="AY62" s="48"/>
      <c r="AZ62" s="48"/>
      <c r="BA62" s="48"/>
      <c r="BB62" s="46">
        <f t="shared" si="6"/>
        <v>0</v>
      </c>
      <c r="BC62" s="46"/>
      <c r="BD62" s="46"/>
      <c r="BE62" s="46"/>
      <c r="BF62" s="46"/>
      <c r="BG62" s="46">
        <f t="shared" si="7"/>
        <v>-34760</v>
      </c>
      <c r="BH62" s="46"/>
      <c r="BI62" s="46"/>
      <c r="BJ62" s="46"/>
      <c r="BK62" s="46"/>
      <c r="BL62" s="46"/>
      <c r="BM62" s="7"/>
      <c r="BN62" s="7"/>
      <c r="BO62" s="7"/>
      <c r="BP62" s="7"/>
      <c r="BQ62" s="7"/>
    </row>
    <row r="63" spans="1:79" s="30" customFormat="1" ht="15.6" x14ac:dyDescent="0.25">
      <c r="A63" s="104" t="s">
        <v>66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81">
        <f>Q59+Q60+Q61+Q62</f>
        <v>2553800</v>
      </c>
      <c r="R63" s="81"/>
      <c r="S63" s="81"/>
      <c r="T63" s="81"/>
      <c r="U63" s="81"/>
      <c r="V63" s="81"/>
      <c r="W63" s="81"/>
      <c r="X63" s="81"/>
      <c r="Y63" s="81"/>
      <c r="Z63" s="81"/>
      <c r="AA63" s="81">
        <f>Q63+V63</f>
        <v>2553800</v>
      </c>
      <c r="AB63" s="81"/>
      <c r="AC63" s="81"/>
      <c r="AD63" s="81"/>
      <c r="AE63" s="81"/>
      <c r="AF63" s="81"/>
      <c r="AG63" s="81">
        <f>AG59+AG60+AG61+AG62</f>
        <v>2404568.33</v>
      </c>
      <c r="AH63" s="81"/>
      <c r="AI63" s="81"/>
      <c r="AJ63" s="81"/>
      <c r="AK63" s="81"/>
      <c r="AL63" s="81">
        <f>AL59+AL60+AL61+AL62</f>
        <v>0</v>
      </c>
      <c r="AM63" s="81"/>
      <c r="AN63" s="81"/>
      <c r="AO63" s="81"/>
      <c r="AP63" s="81"/>
      <c r="AQ63" s="81">
        <f>AG63+AL63</f>
        <v>2404568.33</v>
      </c>
      <c r="AR63" s="81"/>
      <c r="AS63" s="81"/>
      <c r="AT63" s="81"/>
      <c r="AU63" s="81"/>
      <c r="AV63" s="81"/>
      <c r="AW63" s="81">
        <f>AG63-Q63</f>
        <v>-149231.66999999993</v>
      </c>
      <c r="AX63" s="81"/>
      <c r="AY63" s="81"/>
      <c r="AZ63" s="81"/>
      <c r="BA63" s="81"/>
      <c r="BB63" s="79">
        <f>AL63-V63</f>
        <v>0</v>
      </c>
      <c r="BC63" s="79"/>
      <c r="BD63" s="79"/>
      <c r="BE63" s="79"/>
      <c r="BF63" s="79"/>
      <c r="BG63" s="79">
        <f>AW63+BB63</f>
        <v>-149231.66999999993</v>
      </c>
      <c r="BH63" s="79"/>
      <c r="BI63" s="79"/>
      <c r="BJ63" s="79"/>
      <c r="BK63" s="79"/>
      <c r="BL63" s="79"/>
      <c r="BM63" s="31"/>
      <c r="BN63" s="31"/>
      <c r="BO63" s="31"/>
      <c r="BP63" s="31"/>
      <c r="BQ63" s="31"/>
      <c r="CA63" s="30" t="s">
        <v>24</v>
      </c>
    </row>
    <row r="65" spans="1:79" ht="15.75" customHeight="1" x14ac:dyDescent="0.25">
      <c r="A65" s="53" t="s">
        <v>48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</row>
    <row r="67" spans="1:79" ht="45" customHeight="1" x14ac:dyDescent="0.25">
      <c r="A67" s="58" t="s">
        <v>7</v>
      </c>
      <c r="B67" s="59"/>
      <c r="C67" s="58" t="s">
        <v>6</v>
      </c>
      <c r="D67" s="62"/>
      <c r="E67" s="62"/>
      <c r="F67" s="62"/>
      <c r="G67" s="62"/>
      <c r="H67" s="62"/>
      <c r="I67" s="59"/>
      <c r="J67" s="58" t="s">
        <v>5</v>
      </c>
      <c r="K67" s="62"/>
      <c r="L67" s="62"/>
      <c r="M67" s="62"/>
      <c r="N67" s="59"/>
      <c r="O67" s="58" t="s">
        <v>4</v>
      </c>
      <c r="P67" s="62"/>
      <c r="Q67" s="62"/>
      <c r="R67" s="62"/>
      <c r="S67" s="62"/>
      <c r="T67" s="62"/>
      <c r="U67" s="62"/>
      <c r="V67" s="62"/>
      <c r="W67" s="62"/>
      <c r="X67" s="59"/>
      <c r="Y67" s="41" t="s">
        <v>27</v>
      </c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 t="s">
        <v>50</v>
      </c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80" t="s">
        <v>0</v>
      </c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9"/>
      <c r="BS67" s="9"/>
      <c r="BT67" s="9"/>
      <c r="BU67" s="9"/>
      <c r="BV67" s="9"/>
      <c r="BW67" s="9"/>
      <c r="BX67" s="9"/>
      <c r="BY67" s="9"/>
      <c r="BZ67" s="8"/>
    </row>
    <row r="68" spans="1:79" ht="32.25" customHeight="1" x14ac:dyDescent="0.25">
      <c r="A68" s="60"/>
      <c r="B68" s="61"/>
      <c r="C68" s="60"/>
      <c r="D68" s="63"/>
      <c r="E68" s="63"/>
      <c r="F68" s="63"/>
      <c r="G68" s="63"/>
      <c r="H68" s="63"/>
      <c r="I68" s="61"/>
      <c r="J68" s="60"/>
      <c r="K68" s="63"/>
      <c r="L68" s="63"/>
      <c r="M68" s="63"/>
      <c r="N68" s="61"/>
      <c r="O68" s="60"/>
      <c r="P68" s="63"/>
      <c r="Q68" s="63"/>
      <c r="R68" s="63"/>
      <c r="S68" s="63"/>
      <c r="T68" s="63"/>
      <c r="U68" s="63"/>
      <c r="V68" s="63"/>
      <c r="W68" s="63"/>
      <c r="X68" s="61"/>
      <c r="Y68" s="71" t="s">
        <v>2</v>
      </c>
      <c r="Z68" s="85"/>
      <c r="AA68" s="85"/>
      <c r="AB68" s="85"/>
      <c r="AC68" s="72"/>
      <c r="AD68" s="71" t="s">
        <v>1</v>
      </c>
      <c r="AE68" s="85"/>
      <c r="AF68" s="85"/>
      <c r="AG68" s="85"/>
      <c r="AH68" s="72"/>
      <c r="AI68" s="41" t="s">
        <v>28</v>
      </c>
      <c r="AJ68" s="41"/>
      <c r="AK68" s="41"/>
      <c r="AL68" s="41"/>
      <c r="AM68" s="41"/>
      <c r="AN68" s="41" t="s">
        <v>2</v>
      </c>
      <c r="AO68" s="41"/>
      <c r="AP68" s="41"/>
      <c r="AQ68" s="41"/>
      <c r="AR68" s="41"/>
      <c r="AS68" s="41" t="s">
        <v>1</v>
      </c>
      <c r="AT68" s="41"/>
      <c r="AU68" s="41"/>
      <c r="AV68" s="41"/>
      <c r="AW68" s="41"/>
      <c r="AX68" s="41" t="s">
        <v>28</v>
      </c>
      <c r="AY68" s="41"/>
      <c r="AZ68" s="41"/>
      <c r="BA68" s="41"/>
      <c r="BB68" s="41"/>
      <c r="BC68" s="41" t="s">
        <v>2</v>
      </c>
      <c r="BD68" s="41"/>
      <c r="BE68" s="41"/>
      <c r="BF68" s="41"/>
      <c r="BG68" s="41"/>
      <c r="BH68" s="41" t="s">
        <v>1</v>
      </c>
      <c r="BI68" s="41"/>
      <c r="BJ68" s="41"/>
      <c r="BK68" s="41"/>
      <c r="BL68" s="41"/>
      <c r="BM68" s="41" t="s">
        <v>28</v>
      </c>
      <c r="BN68" s="41"/>
      <c r="BO68" s="41"/>
      <c r="BP68" s="41"/>
      <c r="BQ68" s="41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5.9" customHeight="1" x14ac:dyDescent="0.25">
      <c r="A69" s="41">
        <v>1</v>
      </c>
      <c r="B69" s="41"/>
      <c r="C69" s="41">
        <v>2</v>
      </c>
      <c r="D69" s="41"/>
      <c r="E69" s="41"/>
      <c r="F69" s="41"/>
      <c r="G69" s="41"/>
      <c r="H69" s="41"/>
      <c r="I69" s="41"/>
      <c r="J69" s="41">
        <v>3</v>
      </c>
      <c r="K69" s="41"/>
      <c r="L69" s="41"/>
      <c r="M69" s="41"/>
      <c r="N69" s="41"/>
      <c r="O69" s="41">
        <v>4</v>
      </c>
      <c r="P69" s="41"/>
      <c r="Q69" s="41"/>
      <c r="R69" s="41"/>
      <c r="S69" s="41"/>
      <c r="T69" s="41"/>
      <c r="U69" s="41"/>
      <c r="V69" s="41"/>
      <c r="W69" s="41"/>
      <c r="X69" s="41"/>
      <c r="Y69" s="41">
        <v>5</v>
      </c>
      <c r="Z69" s="41"/>
      <c r="AA69" s="41"/>
      <c r="AB69" s="41"/>
      <c r="AC69" s="41"/>
      <c r="AD69" s="41">
        <v>6</v>
      </c>
      <c r="AE69" s="41"/>
      <c r="AF69" s="41"/>
      <c r="AG69" s="41"/>
      <c r="AH69" s="41"/>
      <c r="AI69" s="41">
        <v>7</v>
      </c>
      <c r="AJ69" s="41"/>
      <c r="AK69" s="41"/>
      <c r="AL69" s="41"/>
      <c r="AM69" s="41"/>
      <c r="AN69" s="71">
        <v>8</v>
      </c>
      <c r="AO69" s="85"/>
      <c r="AP69" s="85"/>
      <c r="AQ69" s="85"/>
      <c r="AR69" s="72"/>
      <c r="AS69" s="71">
        <v>9</v>
      </c>
      <c r="AT69" s="85"/>
      <c r="AU69" s="85"/>
      <c r="AV69" s="85"/>
      <c r="AW69" s="72"/>
      <c r="AX69" s="71">
        <v>10</v>
      </c>
      <c r="AY69" s="85"/>
      <c r="AZ69" s="85"/>
      <c r="BA69" s="85"/>
      <c r="BB69" s="72"/>
      <c r="BC69" s="71">
        <v>11</v>
      </c>
      <c r="BD69" s="85"/>
      <c r="BE69" s="85"/>
      <c r="BF69" s="85"/>
      <c r="BG69" s="72"/>
      <c r="BH69" s="71">
        <v>12</v>
      </c>
      <c r="BI69" s="85"/>
      <c r="BJ69" s="85"/>
      <c r="BK69" s="85"/>
      <c r="BL69" s="72"/>
      <c r="BM69" s="71">
        <v>13</v>
      </c>
      <c r="BN69" s="85"/>
      <c r="BO69" s="85"/>
      <c r="BP69" s="85"/>
      <c r="BQ69" s="72"/>
      <c r="BR69" s="2"/>
      <c r="BS69" s="2"/>
      <c r="BT69" s="2"/>
      <c r="BU69" s="2"/>
      <c r="BV69" s="2"/>
      <c r="BW69" s="2"/>
      <c r="BX69" s="2"/>
      <c r="BY69" s="2"/>
      <c r="BZ69" s="8"/>
    </row>
    <row r="70" spans="1:79" ht="12.75" hidden="1" customHeight="1" x14ac:dyDescent="0.25">
      <c r="A70" s="52" t="s">
        <v>39</v>
      </c>
      <c r="B70" s="52"/>
      <c r="C70" s="49" t="s">
        <v>16</v>
      </c>
      <c r="D70" s="50"/>
      <c r="E70" s="50"/>
      <c r="F70" s="50"/>
      <c r="G70" s="50"/>
      <c r="H70" s="50"/>
      <c r="I70" s="51"/>
      <c r="J70" s="52" t="s">
        <v>17</v>
      </c>
      <c r="K70" s="52"/>
      <c r="L70" s="52"/>
      <c r="M70" s="52"/>
      <c r="N70" s="52"/>
      <c r="O70" s="89" t="s">
        <v>40</v>
      </c>
      <c r="P70" s="89"/>
      <c r="Q70" s="89"/>
      <c r="R70" s="89"/>
      <c r="S70" s="89"/>
      <c r="T70" s="89"/>
      <c r="U70" s="89"/>
      <c r="V70" s="89"/>
      <c r="W70" s="89"/>
      <c r="X70" s="49"/>
      <c r="Y70" s="86" t="s">
        <v>12</v>
      </c>
      <c r="Z70" s="86"/>
      <c r="AA70" s="86"/>
      <c r="AB70" s="86"/>
      <c r="AC70" s="86"/>
      <c r="AD70" s="86" t="s">
        <v>32</v>
      </c>
      <c r="AE70" s="86"/>
      <c r="AF70" s="86"/>
      <c r="AG70" s="86"/>
      <c r="AH70" s="86"/>
      <c r="AI70" s="86" t="s">
        <v>18</v>
      </c>
      <c r="AJ70" s="86"/>
      <c r="AK70" s="86"/>
      <c r="AL70" s="86"/>
      <c r="AM70" s="86"/>
      <c r="AN70" s="86" t="s">
        <v>33</v>
      </c>
      <c r="AO70" s="86"/>
      <c r="AP70" s="86"/>
      <c r="AQ70" s="86"/>
      <c r="AR70" s="86"/>
      <c r="AS70" s="86" t="s">
        <v>13</v>
      </c>
      <c r="AT70" s="86"/>
      <c r="AU70" s="86"/>
      <c r="AV70" s="86"/>
      <c r="AW70" s="86"/>
      <c r="AX70" s="86" t="s">
        <v>18</v>
      </c>
      <c r="AY70" s="86"/>
      <c r="AZ70" s="86"/>
      <c r="BA70" s="86"/>
      <c r="BB70" s="86"/>
      <c r="BC70" s="86" t="s">
        <v>35</v>
      </c>
      <c r="BD70" s="86"/>
      <c r="BE70" s="86"/>
      <c r="BF70" s="86"/>
      <c r="BG70" s="86"/>
      <c r="BH70" s="86" t="s">
        <v>35</v>
      </c>
      <c r="BI70" s="86"/>
      <c r="BJ70" s="86"/>
      <c r="BK70" s="86"/>
      <c r="BL70" s="86"/>
      <c r="BM70" s="98" t="s">
        <v>18</v>
      </c>
      <c r="BN70" s="98"/>
      <c r="BO70" s="98"/>
      <c r="BP70" s="98"/>
      <c r="BQ70" s="98"/>
      <c r="BR70" s="11"/>
      <c r="BS70" s="11"/>
      <c r="BT70" s="8"/>
      <c r="BU70" s="8"/>
      <c r="BV70" s="8"/>
      <c r="BW70" s="8"/>
      <c r="BX70" s="8"/>
      <c r="BY70" s="8"/>
      <c r="BZ70" s="8"/>
      <c r="CA70" s="1" t="s">
        <v>25</v>
      </c>
    </row>
    <row r="71" spans="1:79" ht="12.75" customHeight="1" x14ac:dyDescent="0.25">
      <c r="A71" s="41">
        <v>0</v>
      </c>
      <c r="B71" s="41"/>
      <c r="C71" s="42" t="s">
        <v>129</v>
      </c>
      <c r="D71" s="43"/>
      <c r="E71" s="43"/>
      <c r="F71" s="43"/>
      <c r="G71" s="43"/>
      <c r="H71" s="43"/>
      <c r="I71" s="4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11"/>
      <c r="BS71" s="11"/>
      <c r="BT71" s="8"/>
      <c r="BU71" s="8"/>
      <c r="BV71" s="8"/>
      <c r="BW71" s="8"/>
      <c r="BX71" s="8"/>
      <c r="BY71" s="8"/>
      <c r="BZ71" s="8"/>
    </row>
    <row r="72" spans="1:79" ht="51.6" customHeight="1" x14ac:dyDescent="0.25">
      <c r="A72" s="41">
        <v>0</v>
      </c>
      <c r="B72" s="41"/>
      <c r="C72" s="42" t="s">
        <v>67</v>
      </c>
      <c r="D72" s="43"/>
      <c r="E72" s="43"/>
      <c r="F72" s="43"/>
      <c r="G72" s="43"/>
      <c r="H72" s="43"/>
      <c r="I72" s="44"/>
      <c r="J72" s="45" t="s">
        <v>95</v>
      </c>
      <c r="K72" s="45"/>
      <c r="L72" s="45"/>
      <c r="M72" s="45"/>
      <c r="N72" s="45"/>
      <c r="O72" s="45" t="s">
        <v>96</v>
      </c>
      <c r="P72" s="45"/>
      <c r="Q72" s="45"/>
      <c r="R72" s="45"/>
      <c r="S72" s="45"/>
      <c r="T72" s="45"/>
      <c r="U72" s="45"/>
      <c r="V72" s="45"/>
      <c r="W72" s="45"/>
      <c r="X72" s="45"/>
      <c r="Y72" s="40">
        <v>1549750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f t="shared" ref="AI72:AI82" si="10">Y72+AD72</f>
        <v>1549750</v>
      </c>
      <c r="AJ72" s="40"/>
      <c r="AK72" s="40"/>
      <c r="AL72" s="40"/>
      <c r="AM72" s="40"/>
      <c r="AN72" s="40">
        <v>1490830.9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40">
        <f t="shared" ref="AX72:AX82" si="11">AN72+AS72</f>
        <v>1490830.9</v>
      </c>
      <c r="AY72" s="40"/>
      <c r="AZ72" s="40"/>
      <c r="BA72" s="40"/>
      <c r="BB72" s="40"/>
      <c r="BC72" s="40">
        <f t="shared" ref="BC72:BC82" si="12">AN72-Y72</f>
        <v>-58919.100000000093</v>
      </c>
      <c r="BD72" s="40"/>
      <c r="BE72" s="40"/>
      <c r="BF72" s="40"/>
      <c r="BG72" s="40"/>
      <c r="BH72" s="40">
        <f t="shared" ref="BH72:BH82" si="13">AS72-AD72</f>
        <v>0</v>
      </c>
      <c r="BI72" s="40"/>
      <c r="BJ72" s="40"/>
      <c r="BK72" s="40"/>
      <c r="BL72" s="40"/>
      <c r="BM72" s="40">
        <f t="shared" ref="BM72:BM82" si="14">BC72+BH72</f>
        <v>-58919.100000000093</v>
      </c>
      <c r="BN72" s="40"/>
      <c r="BO72" s="40"/>
      <c r="BP72" s="40"/>
      <c r="BQ72" s="40"/>
      <c r="BR72" s="11"/>
      <c r="BS72" s="11"/>
      <c r="BT72" s="8"/>
      <c r="BU72" s="8"/>
      <c r="BV72" s="8"/>
      <c r="BW72" s="8"/>
      <c r="BX72" s="8"/>
      <c r="BY72" s="8"/>
      <c r="BZ72" s="8"/>
    </row>
    <row r="73" spans="1:79" ht="24.6" customHeight="1" x14ac:dyDescent="0.25">
      <c r="A73" s="41">
        <v>0</v>
      </c>
      <c r="B73" s="41"/>
      <c r="C73" s="42" t="s">
        <v>68</v>
      </c>
      <c r="D73" s="43"/>
      <c r="E73" s="43"/>
      <c r="F73" s="43"/>
      <c r="G73" s="43"/>
      <c r="H73" s="43"/>
      <c r="I73" s="44"/>
      <c r="J73" s="45" t="s">
        <v>97</v>
      </c>
      <c r="K73" s="45"/>
      <c r="L73" s="45"/>
      <c r="M73" s="45"/>
      <c r="N73" s="45"/>
      <c r="O73" s="45" t="s">
        <v>98</v>
      </c>
      <c r="P73" s="45"/>
      <c r="Q73" s="45"/>
      <c r="R73" s="45"/>
      <c r="S73" s="45"/>
      <c r="T73" s="45"/>
      <c r="U73" s="45"/>
      <c r="V73" s="45"/>
      <c r="W73" s="45"/>
      <c r="X73" s="45"/>
      <c r="Y73" s="40">
        <v>4</v>
      </c>
      <c r="Z73" s="40"/>
      <c r="AA73" s="40"/>
      <c r="AB73" s="40"/>
      <c r="AC73" s="40"/>
      <c r="AD73" s="40">
        <v>0</v>
      </c>
      <c r="AE73" s="40"/>
      <c r="AF73" s="40"/>
      <c r="AG73" s="40"/>
      <c r="AH73" s="40"/>
      <c r="AI73" s="40">
        <f t="shared" si="10"/>
        <v>4</v>
      </c>
      <c r="AJ73" s="40"/>
      <c r="AK73" s="40"/>
      <c r="AL73" s="40"/>
      <c r="AM73" s="40"/>
      <c r="AN73" s="40">
        <v>4</v>
      </c>
      <c r="AO73" s="40"/>
      <c r="AP73" s="40"/>
      <c r="AQ73" s="40"/>
      <c r="AR73" s="40"/>
      <c r="AS73" s="40">
        <v>0</v>
      </c>
      <c r="AT73" s="40"/>
      <c r="AU73" s="40"/>
      <c r="AV73" s="40"/>
      <c r="AW73" s="40"/>
      <c r="AX73" s="40">
        <f t="shared" si="11"/>
        <v>4</v>
      </c>
      <c r="AY73" s="40"/>
      <c r="AZ73" s="40"/>
      <c r="BA73" s="40"/>
      <c r="BB73" s="40"/>
      <c r="BC73" s="40">
        <f t="shared" si="12"/>
        <v>0</v>
      </c>
      <c r="BD73" s="40"/>
      <c r="BE73" s="40"/>
      <c r="BF73" s="40"/>
      <c r="BG73" s="40"/>
      <c r="BH73" s="40">
        <f t="shared" si="13"/>
        <v>0</v>
      </c>
      <c r="BI73" s="40"/>
      <c r="BJ73" s="40"/>
      <c r="BK73" s="40"/>
      <c r="BL73" s="40"/>
      <c r="BM73" s="40">
        <f t="shared" si="14"/>
        <v>0</v>
      </c>
      <c r="BN73" s="40"/>
      <c r="BO73" s="40"/>
      <c r="BP73" s="40"/>
      <c r="BQ73" s="40"/>
      <c r="BR73" s="11"/>
      <c r="BS73" s="11"/>
      <c r="BT73" s="8"/>
      <c r="BU73" s="8"/>
      <c r="BV73" s="8"/>
      <c r="BW73" s="8"/>
      <c r="BX73" s="8"/>
      <c r="BY73" s="8"/>
      <c r="BZ73" s="8"/>
    </row>
    <row r="74" spans="1:79" ht="13.8" customHeight="1" x14ac:dyDescent="0.25">
      <c r="A74" s="41">
        <v>0</v>
      </c>
      <c r="B74" s="41"/>
      <c r="C74" s="42" t="s">
        <v>99</v>
      </c>
      <c r="D74" s="43"/>
      <c r="E74" s="43"/>
      <c r="F74" s="43"/>
      <c r="G74" s="43"/>
      <c r="H74" s="43"/>
      <c r="I74" s="44"/>
      <c r="J74" s="45" t="s">
        <v>97</v>
      </c>
      <c r="K74" s="45"/>
      <c r="L74" s="45"/>
      <c r="M74" s="45"/>
      <c r="N74" s="45"/>
      <c r="O74" s="45" t="s">
        <v>126</v>
      </c>
      <c r="P74" s="45"/>
      <c r="Q74" s="45"/>
      <c r="R74" s="45"/>
      <c r="S74" s="45"/>
      <c r="T74" s="45"/>
      <c r="U74" s="45"/>
      <c r="V74" s="45"/>
      <c r="W74" s="45"/>
      <c r="X74" s="45"/>
      <c r="Y74" s="40">
        <v>6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f t="shared" si="10"/>
        <v>6</v>
      </c>
      <c r="AJ74" s="40"/>
      <c r="AK74" s="40"/>
      <c r="AL74" s="40"/>
      <c r="AM74" s="40"/>
      <c r="AN74" s="40">
        <v>6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40">
        <f t="shared" si="11"/>
        <v>6</v>
      </c>
      <c r="AY74" s="40"/>
      <c r="AZ74" s="40"/>
      <c r="BA74" s="40"/>
      <c r="BB74" s="40"/>
      <c r="BC74" s="40">
        <f t="shared" si="12"/>
        <v>0</v>
      </c>
      <c r="BD74" s="40"/>
      <c r="BE74" s="40"/>
      <c r="BF74" s="40"/>
      <c r="BG74" s="40"/>
      <c r="BH74" s="40">
        <f t="shared" si="13"/>
        <v>0</v>
      </c>
      <c r="BI74" s="40"/>
      <c r="BJ74" s="40"/>
      <c r="BK74" s="40"/>
      <c r="BL74" s="40"/>
      <c r="BM74" s="40">
        <f t="shared" si="14"/>
        <v>0</v>
      </c>
      <c r="BN74" s="40"/>
      <c r="BO74" s="40"/>
      <c r="BP74" s="40"/>
      <c r="BQ74" s="40"/>
      <c r="BR74" s="11"/>
      <c r="BS74" s="11"/>
      <c r="BT74" s="8"/>
      <c r="BU74" s="8"/>
      <c r="BV74" s="8"/>
      <c r="BW74" s="8"/>
      <c r="BX74" s="8"/>
      <c r="BY74" s="8"/>
      <c r="BZ74" s="8"/>
    </row>
    <row r="75" spans="1:79" ht="25.2" customHeight="1" x14ac:dyDescent="0.25">
      <c r="A75" s="41">
        <v>0</v>
      </c>
      <c r="B75" s="41"/>
      <c r="C75" s="42" t="s">
        <v>100</v>
      </c>
      <c r="D75" s="43"/>
      <c r="E75" s="43"/>
      <c r="F75" s="43"/>
      <c r="G75" s="43"/>
      <c r="H75" s="43"/>
      <c r="I75" s="44"/>
      <c r="J75" s="45" t="s">
        <v>95</v>
      </c>
      <c r="K75" s="45"/>
      <c r="L75" s="45"/>
      <c r="M75" s="45"/>
      <c r="N75" s="45"/>
      <c r="O75" s="45" t="s">
        <v>96</v>
      </c>
      <c r="P75" s="45"/>
      <c r="Q75" s="45"/>
      <c r="R75" s="45"/>
      <c r="S75" s="45"/>
      <c r="T75" s="45"/>
      <c r="U75" s="45"/>
      <c r="V75" s="45"/>
      <c r="W75" s="45"/>
      <c r="X75" s="45"/>
      <c r="Y75" s="40">
        <v>53000</v>
      </c>
      <c r="Z75" s="40"/>
      <c r="AA75" s="40"/>
      <c r="AB75" s="40"/>
      <c r="AC75" s="40"/>
      <c r="AD75" s="40">
        <v>0</v>
      </c>
      <c r="AE75" s="40"/>
      <c r="AF75" s="40"/>
      <c r="AG75" s="40"/>
      <c r="AH75" s="40"/>
      <c r="AI75" s="40">
        <f t="shared" si="10"/>
        <v>53000</v>
      </c>
      <c r="AJ75" s="40"/>
      <c r="AK75" s="40"/>
      <c r="AL75" s="40"/>
      <c r="AM75" s="40"/>
      <c r="AN75" s="40">
        <v>52144.44</v>
      </c>
      <c r="AO75" s="40"/>
      <c r="AP75" s="40"/>
      <c r="AQ75" s="40"/>
      <c r="AR75" s="40"/>
      <c r="AS75" s="40">
        <v>0</v>
      </c>
      <c r="AT75" s="40"/>
      <c r="AU75" s="40"/>
      <c r="AV75" s="40"/>
      <c r="AW75" s="40"/>
      <c r="AX75" s="40">
        <f t="shared" si="11"/>
        <v>52144.44</v>
      </c>
      <c r="AY75" s="40"/>
      <c r="AZ75" s="40"/>
      <c r="BA75" s="40"/>
      <c r="BB75" s="40"/>
      <c r="BC75" s="40">
        <f t="shared" si="12"/>
        <v>-855.55999999999767</v>
      </c>
      <c r="BD75" s="40"/>
      <c r="BE75" s="40"/>
      <c r="BF75" s="40"/>
      <c r="BG75" s="40"/>
      <c r="BH75" s="40">
        <f t="shared" si="13"/>
        <v>0</v>
      </c>
      <c r="BI75" s="40"/>
      <c r="BJ75" s="40"/>
      <c r="BK75" s="40"/>
      <c r="BL75" s="40"/>
      <c r="BM75" s="40">
        <f t="shared" si="14"/>
        <v>-855.55999999999767</v>
      </c>
      <c r="BN75" s="40"/>
      <c r="BO75" s="40"/>
      <c r="BP75" s="40"/>
      <c r="BQ75" s="40"/>
      <c r="BR75" s="11"/>
      <c r="BS75" s="11"/>
      <c r="BT75" s="8"/>
      <c r="BU75" s="8"/>
      <c r="BV75" s="8"/>
      <c r="BW75" s="8"/>
      <c r="BX75" s="8"/>
      <c r="BY75" s="8"/>
      <c r="BZ75" s="8"/>
    </row>
    <row r="76" spans="1:79" ht="12.75" customHeight="1" x14ac:dyDescent="0.25">
      <c r="A76" s="41">
        <v>0</v>
      </c>
      <c r="B76" s="41"/>
      <c r="C76" s="42" t="s">
        <v>101</v>
      </c>
      <c r="D76" s="43"/>
      <c r="E76" s="43"/>
      <c r="F76" s="43"/>
      <c r="G76" s="43"/>
      <c r="H76" s="43"/>
      <c r="I76" s="44"/>
      <c r="J76" s="45" t="s">
        <v>95</v>
      </c>
      <c r="K76" s="45"/>
      <c r="L76" s="45"/>
      <c r="M76" s="45"/>
      <c r="N76" s="45"/>
      <c r="O76" s="45" t="s">
        <v>96</v>
      </c>
      <c r="P76" s="45"/>
      <c r="Q76" s="45"/>
      <c r="R76" s="45"/>
      <c r="S76" s="45"/>
      <c r="T76" s="45"/>
      <c r="U76" s="45"/>
      <c r="V76" s="45"/>
      <c r="W76" s="45"/>
      <c r="X76" s="45"/>
      <c r="Y76" s="40">
        <v>840000</v>
      </c>
      <c r="Z76" s="40"/>
      <c r="AA76" s="40"/>
      <c r="AB76" s="40"/>
      <c r="AC76" s="40"/>
      <c r="AD76" s="40">
        <v>0</v>
      </c>
      <c r="AE76" s="40"/>
      <c r="AF76" s="40"/>
      <c r="AG76" s="40"/>
      <c r="AH76" s="40"/>
      <c r="AI76" s="40">
        <f t="shared" si="10"/>
        <v>840000</v>
      </c>
      <c r="AJ76" s="40"/>
      <c r="AK76" s="40"/>
      <c r="AL76" s="40"/>
      <c r="AM76" s="40"/>
      <c r="AN76" s="40">
        <v>805240</v>
      </c>
      <c r="AO76" s="40"/>
      <c r="AP76" s="40"/>
      <c r="AQ76" s="40"/>
      <c r="AR76" s="40"/>
      <c r="AS76" s="40">
        <v>0</v>
      </c>
      <c r="AT76" s="40"/>
      <c r="AU76" s="40"/>
      <c r="AV76" s="40"/>
      <c r="AW76" s="40"/>
      <c r="AX76" s="40">
        <f t="shared" si="11"/>
        <v>805240</v>
      </c>
      <c r="AY76" s="40"/>
      <c r="AZ76" s="40"/>
      <c r="BA76" s="40"/>
      <c r="BB76" s="40"/>
      <c r="BC76" s="40">
        <f t="shared" si="12"/>
        <v>-34760</v>
      </c>
      <c r="BD76" s="40"/>
      <c r="BE76" s="40"/>
      <c r="BF76" s="40"/>
      <c r="BG76" s="40"/>
      <c r="BH76" s="40">
        <f t="shared" si="13"/>
        <v>0</v>
      </c>
      <c r="BI76" s="40"/>
      <c r="BJ76" s="40"/>
      <c r="BK76" s="40"/>
      <c r="BL76" s="40"/>
      <c r="BM76" s="40">
        <f t="shared" si="14"/>
        <v>-34760</v>
      </c>
      <c r="BN76" s="40"/>
      <c r="BO76" s="40"/>
      <c r="BP76" s="40"/>
      <c r="BQ76" s="40"/>
      <c r="BR76" s="11"/>
      <c r="BS76" s="11"/>
      <c r="BT76" s="8"/>
      <c r="BU76" s="8"/>
      <c r="BV76" s="8"/>
      <c r="BW76" s="8"/>
      <c r="BX76" s="8"/>
      <c r="BY76" s="8"/>
      <c r="BZ76" s="8"/>
    </row>
    <row r="77" spans="1:79" ht="37.799999999999997" customHeight="1" x14ac:dyDescent="0.25">
      <c r="A77" s="41">
        <v>0</v>
      </c>
      <c r="B77" s="41"/>
      <c r="C77" s="42" t="s">
        <v>102</v>
      </c>
      <c r="D77" s="43"/>
      <c r="E77" s="43"/>
      <c r="F77" s="43"/>
      <c r="G77" s="43"/>
      <c r="H77" s="43"/>
      <c r="I77" s="44"/>
      <c r="J77" s="45" t="s">
        <v>95</v>
      </c>
      <c r="K77" s="45"/>
      <c r="L77" s="45"/>
      <c r="M77" s="45"/>
      <c r="N77" s="45"/>
      <c r="O77" s="45" t="s">
        <v>96</v>
      </c>
      <c r="P77" s="45"/>
      <c r="Q77" s="45"/>
      <c r="R77" s="45"/>
      <c r="S77" s="45"/>
      <c r="T77" s="45"/>
      <c r="U77" s="45"/>
      <c r="V77" s="45"/>
      <c r="W77" s="45"/>
      <c r="X77" s="45"/>
      <c r="Y77" s="40">
        <v>61050</v>
      </c>
      <c r="Z77" s="40"/>
      <c r="AA77" s="40"/>
      <c r="AB77" s="40"/>
      <c r="AC77" s="40"/>
      <c r="AD77" s="40">
        <v>0</v>
      </c>
      <c r="AE77" s="40"/>
      <c r="AF77" s="40"/>
      <c r="AG77" s="40"/>
      <c r="AH77" s="40"/>
      <c r="AI77" s="40">
        <f t="shared" si="10"/>
        <v>61050</v>
      </c>
      <c r="AJ77" s="40"/>
      <c r="AK77" s="40"/>
      <c r="AL77" s="40"/>
      <c r="AM77" s="40"/>
      <c r="AN77" s="40">
        <v>56352.89</v>
      </c>
      <c r="AO77" s="40"/>
      <c r="AP77" s="40"/>
      <c r="AQ77" s="40"/>
      <c r="AR77" s="40"/>
      <c r="AS77" s="40">
        <v>0</v>
      </c>
      <c r="AT77" s="40"/>
      <c r="AU77" s="40"/>
      <c r="AV77" s="40"/>
      <c r="AW77" s="40"/>
      <c r="AX77" s="40">
        <f t="shared" si="11"/>
        <v>56352.89</v>
      </c>
      <c r="AY77" s="40"/>
      <c r="AZ77" s="40"/>
      <c r="BA77" s="40"/>
      <c r="BB77" s="40"/>
      <c r="BC77" s="40">
        <f t="shared" si="12"/>
        <v>-4697.1100000000006</v>
      </c>
      <c r="BD77" s="40"/>
      <c r="BE77" s="40"/>
      <c r="BF77" s="40"/>
      <c r="BG77" s="40"/>
      <c r="BH77" s="40">
        <f t="shared" si="13"/>
        <v>0</v>
      </c>
      <c r="BI77" s="40"/>
      <c r="BJ77" s="40"/>
      <c r="BK77" s="40"/>
      <c r="BL77" s="40"/>
      <c r="BM77" s="40">
        <f t="shared" si="14"/>
        <v>-4697.1100000000006</v>
      </c>
      <c r="BN77" s="40"/>
      <c r="BO77" s="40"/>
      <c r="BP77" s="40"/>
      <c r="BQ77" s="40"/>
      <c r="BR77" s="11"/>
      <c r="BS77" s="11"/>
      <c r="BT77" s="8"/>
      <c r="BU77" s="8"/>
      <c r="BV77" s="8"/>
      <c r="BW77" s="8"/>
      <c r="BX77" s="8"/>
      <c r="BY77" s="8"/>
      <c r="BZ77" s="8"/>
    </row>
    <row r="78" spans="1:79" ht="12.75" customHeight="1" x14ac:dyDescent="0.25">
      <c r="A78" s="41">
        <v>0</v>
      </c>
      <c r="B78" s="41"/>
      <c r="C78" s="42" t="s">
        <v>103</v>
      </c>
      <c r="D78" s="43"/>
      <c r="E78" s="43"/>
      <c r="F78" s="43"/>
      <c r="G78" s="43"/>
      <c r="H78" s="43"/>
      <c r="I78" s="44"/>
      <c r="J78" s="45" t="s">
        <v>95</v>
      </c>
      <c r="K78" s="45"/>
      <c r="L78" s="45"/>
      <c r="M78" s="45"/>
      <c r="N78" s="45"/>
      <c r="O78" s="45" t="s">
        <v>96</v>
      </c>
      <c r="P78" s="45"/>
      <c r="Q78" s="45"/>
      <c r="R78" s="45"/>
      <c r="S78" s="45"/>
      <c r="T78" s="45"/>
      <c r="U78" s="45"/>
      <c r="V78" s="45"/>
      <c r="W78" s="45"/>
      <c r="X78" s="45"/>
      <c r="Y78" s="40">
        <v>50000</v>
      </c>
      <c r="Z78" s="40"/>
      <c r="AA78" s="40"/>
      <c r="AB78" s="40"/>
      <c r="AC78" s="40"/>
      <c r="AD78" s="40">
        <v>0</v>
      </c>
      <c r="AE78" s="40"/>
      <c r="AF78" s="40"/>
      <c r="AG78" s="40"/>
      <c r="AH78" s="40"/>
      <c r="AI78" s="40">
        <f t="shared" si="10"/>
        <v>50000</v>
      </c>
      <c r="AJ78" s="40"/>
      <c r="AK78" s="40"/>
      <c r="AL78" s="40"/>
      <c r="AM78" s="40"/>
      <c r="AN78" s="40">
        <v>0</v>
      </c>
      <c r="AO78" s="40"/>
      <c r="AP78" s="40"/>
      <c r="AQ78" s="40"/>
      <c r="AR78" s="40"/>
      <c r="AS78" s="40">
        <v>0</v>
      </c>
      <c r="AT78" s="40"/>
      <c r="AU78" s="40"/>
      <c r="AV78" s="40"/>
      <c r="AW78" s="40"/>
      <c r="AX78" s="40">
        <f t="shared" si="11"/>
        <v>0</v>
      </c>
      <c r="AY78" s="40"/>
      <c r="AZ78" s="40"/>
      <c r="BA78" s="40"/>
      <c r="BB78" s="40"/>
      <c r="BC78" s="40">
        <f t="shared" si="12"/>
        <v>-50000</v>
      </c>
      <c r="BD78" s="40"/>
      <c r="BE78" s="40"/>
      <c r="BF78" s="40"/>
      <c r="BG78" s="40"/>
      <c r="BH78" s="40">
        <f t="shared" si="13"/>
        <v>0</v>
      </c>
      <c r="BI78" s="40"/>
      <c r="BJ78" s="40"/>
      <c r="BK78" s="40"/>
      <c r="BL78" s="40"/>
      <c r="BM78" s="40">
        <f t="shared" si="14"/>
        <v>-50000</v>
      </c>
      <c r="BN78" s="40"/>
      <c r="BO78" s="40"/>
      <c r="BP78" s="40"/>
      <c r="BQ78" s="40"/>
      <c r="BR78" s="11"/>
      <c r="BS78" s="11"/>
      <c r="BT78" s="8"/>
      <c r="BU78" s="8"/>
      <c r="BV78" s="8"/>
      <c r="BW78" s="8"/>
      <c r="BX78" s="8"/>
      <c r="BY78" s="8"/>
      <c r="BZ78" s="8"/>
    </row>
    <row r="79" spans="1:79" ht="12.75" customHeight="1" x14ac:dyDescent="0.25">
      <c r="A79" s="41">
        <v>0</v>
      </c>
      <c r="B79" s="41"/>
      <c r="C79" s="42" t="s">
        <v>130</v>
      </c>
      <c r="D79" s="43"/>
      <c r="E79" s="43"/>
      <c r="F79" s="43"/>
      <c r="G79" s="43"/>
      <c r="H79" s="43"/>
      <c r="I79" s="44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11"/>
      <c r="BS79" s="11"/>
      <c r="BT79" s="8"/>
      <c r="BU79" s="8"/>
      <c r="BV79" s="8"/>
      <c r="BW79" s="8"/>
      <c r="BX79" s="8"/>
      <c r="BY79" s="8"/>
      <c r="BZ79" s="8"/>
    </row>
    <row r="80" spans="1:79" ht="12.75" customHeight="1" x14ac:dyDescent="0.25">
      <c r="A80" s="41">
        <v>0</v>
      </c>
      <c r="B80" s="41"/>
      <c r="C80" s="42" t="s">
        <v>69</v>
      </c>
      <c r="D80" s="43"/>
      <c r="E80" s="43"/>
      <c r="F80" s="43"/>
      <c r="G80" s="43"/>
      <c r="H80" s="43"/>
      <c r="I80" s="44"/>
      <c r="J80" s="45" t="s">
        <v>97</v>
      </c>
      <c r="K80" s="45"/>
      <c r="L80" s="45"/>
      <c r="M80" s="45"/>
      <c r="N80" s="45"/>
      <c r="O80" s="45" t="s">
        <v>98</v>
      </c>
      <c r="P80" s="45"/>
      <c r="Q80" s="45"/>
      <c r="R80" s="45"/>
      <c r="S80" s="45"/>
      <c r="T80" s="45"/>
      <c r="U80" s="45"/>
      <c r="V80" s="45"/>
      <c r="W80" s="45"/>
      <c r="X80" s="45"/>
      <c r="Y80" s="40">
        <v>4</v>
      </c>
      <c r="Z80" s="40"/>
      <c r="AA80" s="40"/>
      <c r="AB80" s="40"/>
      <c r="AC80" s="40"/>
      <c r="AD80" s="40">
        <v>0</v>
      </c>
      <c r="AE80" s="40"/>
      <c r="AF80" s="40"/>
      <c r="AG80" s="40"/>
      <c r="AH80" s="40"/>
      <c r="AI80" s="40">
        <f t="shared" si="10"/>
        <v>4</v>
      </c>
      <c r="AJ80" s="40"/>
      <c r="AK80" s="40"/>
      <c r="AL80" s="40"/>
      <c r="AM80" s="40"/>
      <c r="AN80" s="40">
        <v>4</v>
      </c>
      <c r="AO80" s="40"/>
      <c r="AP80" s="40"/>
      <c r="AQ80" s="40"/>
      <c r="AR80" s="40"/>
      <c r="AS80" s="40">
        <v>0</v>
      </c>
      <c r="AT80" s="40"/>
      <c r="AU80" s="40"/>
      <c r="AV80" s="40"/>
      <c r="AW80" s="40"/>
      <c r="AX80" s="40">
        <f t="shared" si="11"/>
        <v>4</v>
      </c>
      <c r="AY80" s="40"/>
      <c r="AZ80" s="40"/>
      <c r="BA80" s="40"/>
      <c r="BB80" s="40"/>
      <c r="BC80" s="40">
        <f t="shared" si="12"/>
        <v>0</v>
      </c>
      <c r="BD80" s="40"/>
      <c r="BE80" s="40"/>
      <c r="BF80" s="40"/>
      <c r="BG80" s="40"/>
      <c r="BH80" s="40">
        <f t="shared" si="13"/>
        <v>0</v>
      </c>
      <c r="BI80" s="40"/>
      <c r="BJ80" s="40"/>
      <c r="BK80" s="40"/>
      <c r="BL80" s="40"/>
      <c r="BM80" s="40">
        <f t="shared" si="14"/>
        <v>0</v>
      </c>
      <c r="BN80" s="40"/>
      <c r="BO80" s="40"/>
      <c r="BP80" s="40"/>
      <c r="BQ80" s="40"/>
      <c r="BR80" s="11"/>
      <c r="BS80" s="11"/>
      <c r="BT80" s="8"/>
      <c r="BU80" s="8"/>
      <c r="BV80" s="8"/>
      <c r="BW80" s="8"/>
      <c r="BX80" s="8"/>
      <c r="BY80" s="8"/>
      <c r="BZ80" s="8"/>
    </row>
    <row r="81" spans="1:79" ht="12.75" customHeight="1" x14ac:dyDescent="0.25">
      <c r="A81" s="41">
        <v>0</v>
      </c>
      <c r="B81" s="41"/>
      <c r="C81" s="42" t="s">
        <v>104</v>
      </c>
      <c r="D81" s="43"/>
      <c r="E81" s="43"/>
      <c r="F81" s="43"/>
      <c r="G81" s="43"/>
      <c r="H81" s="43"/>
      <c r="I81" s="44"/>
      <c r="J81" s="45" t="s">
        <v>122</v>
      </c>
      <c r="K81" s="45"/>
      <c r="L81" s="45"/>
      <c r="M81" s="45"/>
      <c r="N81" s="45"/>
      <c r="O81" s="45" t="s">
        <v>127</v>
      </c>
      <c r="P81" s="45"/>
      <c r="Q81" s="45"/>
      <c r="R81" s="45"/>
      <c r="S81" s="45"/>
      <c r="T81" s="45"/>
      <c r="U81" s="45"/>
      <c r="V81" s="45"/>
      <c r="W81" s="45"/>
      <c r="X81" s="45"/>
      <c r="Y81" s="40">
        <v>135</v>
      </c>
      <c r="Z81" s="40"/>
      <c r="AA81" s="40"/>
      <c r="AB81" s="40"/>
      <c r="AC81" s="40"/>
      <c r="AD81" s="40">
        <v>0</v>
      </c>
      <c r="AE81" s="40"/>
      <c r="AF81" s="40"/>
      <c r="AG81" s="40"/>
      <c r="AH81" s="40"/>
      <c r="AI81" s="40">
        <f t="shared" si="10"/>
        <v>135</v>
      </c>
      <c r="AJ81" s="40"/>
      <c r="AK81" s="40"/>
      <c r="AL81" s="40"/>
      <c r="AM81" s="40"/>
      <c r="AN81" s="40">
        <v>135</v>
      </c>
      <c r="AO81" s="40"/>
      <c r="AP81" s="40"/>
      <c r="AQ81" s="40"/>
      <c r="AR81" s="40"/>
      <c r="AS81" s="40">
        <v>0</v>
      </c>
      <c r="AT81" s="40"/>
      <c r="AU81" s="40"/>
      <c r="AV81" s="40"/>
      <c r="AW81" s="40"/>
      <c r="AX81" s="40">
        <f t="shared" si="11"/>
        <v>135</v>
      </c>
      <c r="AY81" s="40"/>
      <c r="AZ81" s="40"/>
      <c r="BA81" s="40"/>
      <c r="BB81" s="40"/>
      <c r="BC81" s="40">
        <f t="shared" si="12"/>
        <v>0</v>
      </c>
      <c r="BD81" s="40"/>
      <c r="BE81" s="40"/>
      <c r="BF81" s="40"/>
      <c r="BG81" s="40"/>
      <c r="BH81" s="40">
        <f t="shared" si="13"/>
        <v>0</v>
      </c>
      <c r="BI81" s="40"/>
      <c r="BJ81" s="40"/>
      <c r="BK81" s="40"/>
      <c r="BL81" s="40"/>
      <c r="BM81" s="40">
        <f t="shared" si="14"/>
        <v>0</v>
      </c>
      <c r="BN81" s="40"/>
      <c r="BO81" s="40"/>
      <c r="BP81" s="40"/>
      <c r="BQ81" s="40"/>
      <c r="BR81" s="11"/>
      <c r="BS81" s="11"/>
      <c r="BT81" s="8"/>
      <c r="BU81" s="8"/>
      <c r="BV81" s="8"/>
      <c r="BW81" s="8"/>
      <c r="BX81" s="8"/>
      <c r="BY81" s="8"/>
      <c r="BZ81" s="8"/>
    </row>
    <row r="82" spans="1:79" ht="38.4" customHeight="1" x14ac:dyDescent="0.25">
      <c r="A82" s="41">
        <v>0</v>
      </c>
      <c r="B82" s="41"/>
      <c r="C82" s="42" t="s">
        <v>121</v>
      </c>
      <c r="D82" s="43"/>
      <c r="E82" s="43"/>
      <c r="F82" s="43"/>
      <c r="G82" s="43"/>
      <c r="H82" s="43"/>
      <c r="I82" s="44"/>
      <c r="J82" s="45" t="s">
        <v>122</v>
      </c>
      <c r="K82" s="45"/>
      <c r="L82" s="45"/>
      <c r="M82" s="45"/>
      <c r="N82" s="45"/>
      <c r="O82" s="45" t="s">
        <v>128</v>
      </c>
      <c r="P82" s="45"/>
      <c r="Q82" s="45"/>
      <c r="R82" s="45"/>
      <c r="S82" s="45"/>
      <c r="T82" s="45"/>
      <c r="U82" s="45"/>
      <c r="V82" s="45"/>
      <c r="W82" s="45"/>
      <c r="X82" s="45"/>
      <c r="Y82" s="40">
        <v>40000</v>
      </c>
      <c r="Z82" s="40"/>
      <c r="AA82" s="40"/>
      <c r="AB82" s="40"/>
      <c r="AC82" s="40"/>
      <c r="AD82" s="40">
        <v>0</v>
      </c>
      <c r="AE82" s="40"/>
      <c r="AF82" s="40"/>
      <c r="AG82" s="40"/>
      <c r="AH82" s="40"/>
      <c r="AI82" s="40">
        <f t="shared" si="10"/>
        <v>40000</v>
      </c>
      <c r="AJ82" s="40"/>
      <c r="AK82" s="40"/>
      <c r="AL82" s="40"/>
      <c r="AM82" s="40"/>
      <c r="AN82" s="40">
        <v>40000</v>
      </c>
      <c r="AO82" s="40"/>
      <c r="AP82" s="40"/>
      <c r="AQ82" s="40"/>
      <c r="AR82" s="40"/>
      <c r="AS82" s="40">
        <v>0</v>
      </c>
      <c r="AT82" s="40"/>
      <c r="AU82" s="40"/>
      <c r="AV82" s="40"/>
      <c r="AW82" s="40"/>
      <c r="AX82" s="40">
        <f t="shared" si="11"/>
        <v>40000</v>
      </c>
      <c r="AY82" s="40"/>
      <c r="AZ82" s="40"/>
      <c r="BA82" s="40"/>
      <c r="BB82" s="40"/>
      <c r="BC82" s="40">
        <f t="shared" si="12"/>
        <v>0</v>
      </c>
      <c r="BD82" s="40"/>
      <c r="BE82" s="40"/>
      <c r="BF82" s="40"/>
      <c r="BG82" s="40"/>
      <c r="BH82" s="40">
        <f t="shared" si="13"/>
        <v>0</v>
      </c>
      <c r="BI82" s="40"/>
      <c r="BJ82" s="40"/>
      <c r="BK82" s="40"/>
      <c r="BL82" s="40"/>
      <c r="BM82" s="40">
        <f t="shared" si="14"/>
        <v>0</v>
      </c>
      <c r="BN82" s="40"/>
      <c r="BO82" s="40"/>
      <c r="BP82" s="40"/>
      <c r="BQ82" s="40"/>
      <c r="BR82" s="11"/>
      <c r="BS82" s="11"/>
      <c r="BT82" s="8"/>
      <c r="BU82" s="8"/>
      <c r="BV82" s="8"/>
      <c r="BW82" s="8"/>
      <c r="BX82" s="8"/>
      <c r="BY82" s="8"/>
      <c r="BZ82" s="8"/>
    </row>
    <row r="83" spans="1:79" s="30" customFormat="1" ht="15.6" x14ac:dyDescent="0.25">
      <c r="A83" s="84">
        <v>0</v>
      </c>
      <c r="B83" s="84"/>
      <c r="C83" s="82" t="s">
        <v>105</v>
      </c>
      <c r="D83" s="82"/>
      <c r="E83" s="82"/>
      <c r="F83" s="82"/>
      <c r="G83" s="82"/>
      <c r="H83" s="82"/>
      <c r="I83" s="82"/>
      <c r="J83" s="83" t="s">
        <v>97</v>
      </c>
      <c r="K83" s="83"/>
      <c r="L83" s="83"/>
      <c r="M83" s="83"/>
      <c r="N83" s="83"/>
      <c r="O83" s="45" t="s">
        <v>128</v>
      </c>
      <c r="P83" s="45"/>
      <c r="Q83" s="45"/>
      <c r="R83" s="45"/>
      <c r="S83" s="45"/>
      <c r="T83" s="45"/>
      <c r="U83" s="45"/>
      <c r="V83" s="45"/>
      <c r="W83" s="45"/>
      <c r="X83" s="45"/>
      <c r="Y83" s="40">
        <v>20000</v>
      </c>
      <c r="Z83" s="40"/>
      <c r="AA83" s="40"/>
      <c r="AB83" s="40"/>
      <c r="AC83" s="40"/>
      <c r="AD83" s="40">
        <v>0</v>
      </c>
      <c r="AE83" s="40"/>
      <c r="AF83" s="40"/>
      <c r="AG83" s="40"/>
      <c r="AH83" s="40"/>
      <c r="AI83" s="40">
        <f t="shared" ref="AI83" si="15">Y83+AD83</f>
        <v>20000</v>
      </c>
      <c r="AJ83" s="40"/>
      <c r="AK83" s="40"/>
      <c r="AL83" s="40"/>
      <c r="AM83" s="40"/>
      <c r="AN83" s="40">
        <v>20000</v>
      </c>
      <c r="AO83" s="40"/>
      <c r="AP83" s="40"/>
      <c r="AQ83" s="40"/>
      <c r="AR83" s="40"/>
      <c r="AS83" s="40">
        <v>0</v>
      </c>
      <c r="AT83" s="40"/>
      <c r="AU83" s="40"/>
      <c r="AV83" s="40"/>
      <c r="AW83" s="40"/>
      <c r="AX83" s="40">
        <f t="shared" ref="AX83" si="16">AN83+AS83</f>
        <v>20000</v>
      </c>
      <c r="AY83" s="40"/>
      <c r="AZ83" s="40"/>
      <c r="BA83" s="40"/>
      <c r="BB83" s="40"/>
      <c r="BC83" s="40">
        <f t="shared" ref="BC83" si="17">AN83-Y83</f>
        <v>0</v>
      </c>
      <c r="BD83" s="40"/>
      <c r="BE83" s="40"/>
      <c r="BF83" s="40"/>
      <c r="BG83" s="40"/>
      <c r="BH83" s="40">
        <f t="shared" ref="BH83" si="18">AS83-AD83</f>
        <v>0</v>
      </c>
      <c r="BI83" s="40"/>
      <c r="BJ83" s="40"/>
      <c r="BK83" s="40"/>
      <c r="BL83" s="40"/>
      <c r="BM83" s="40">
        <f t="shared" ref="BM83" si="19">BC83+BH83</f>
        <v>0</v>
      </c>
      <c r="BN83" s="40"/>
      <c r="BO83" s="40"/>
      <c r="BP83" s="40"/>
      <c r="BQ83" s="40"/>
      <c r="BR83" s="32"/>
      <c r="BS83" s="32"/>
      <c r="BT83" s="32"/>
      <c r="BU83" s="32"/>
      <c r="BV83" s="32"/>
      <c r="BW83" s="32"/>
      <c r="BX83" s="32"/>
      <c r="BY83" s="32"/>
      <c r="BZ83" s="33"/>
      <c r="CA83" s="30" t="s">
        <v>26</v>
      </c>
    </row>
    <row r="84" spans="1:79" ht="19.8" customHeight="1" x14ac:dyDescent="0.25">
      <c r="A84" s="41">
        <v>0</v>
      </c>
      <c r="B84" s="41"/>
      <c r="C84" s="42" t="s">
        <v>106</v>
      </c>
      <c r="D84" s="43"/>
      <c r="E84" s="43"/>
      <c r="F84" s="43"/>
      <c r="G84" s="43"/>
      <c r="H84" s="43"/>
      <c r="I84" s="44"/>
      <c r="J84" s="45" t="s">
        <v>97</v>
      </c>
      <c r="K84" s="45"/>
      <c r="L84" s="45"/>
      <c r="M84" s="45"/>
      <c r="N84" s="45"/>
      <c r="O84" s="45" t="s">
        <v>128</v>
      </c>
      <c r="P84" s="45"/>
      <c r="Q84" s="45"/>
      <c r="R84" s="45"/>
      <c r="S84" s="45"/>
      <c r="T84" s="45"/>
      <c r="U84" s="45"/>
      <c r="V84" s="45"/>
      <c r="W84" s="45"/>
      <c r="X84" s="45"/>
      <c r="Y84" s="40">
        <v>40</v>
      </c>
      <c r="Z84" s="40"/>
      <c r="AA84" s="40"/>
      <c r="AB84" s="40"/>
      <c r="AC84" s="40"/>
      <c r="AD84" s="40">
        <v>0</v>
      </c>
      <c r="AE84" s="40"/>
      <c r="AF84" s="40"/>
      <c r="AG84" s="40"/>
      <c r="AH84" s="40"/>
      <c r="AI84" s="40">
        <f>Y84+AD84</f>
        <v>40</v>
      </c>
      <c r="AJ84" s="40"/>
      <c r="AK84" s="40"/>
      <c r="AL84" s="40"/>
      <c r="AM84" s="40"/>
      <c r="AN84" s="40">
        <v>40</v>
      </c>
      <c r="AO84" s="40"/>
      <c r="AP84" s="40"/>
      <c r="AQ84" s="40"/>
      <c r="AR84" s="40"/>
      <c r="AS84" s="40">
        <v>0</v>
      </c>
      <c r="AT84" s="40"/>
      <c r="AU84" s="40"/>
      <c r="AV84" s="40"/>
      <c r="AW84" s="40"/>
      <c r="AX84" s="40">
        <f>AN84+AS84</f>
        <v>40</v>
      </c>
      <c r="AY84" s="40"/>
      <c r="AZ84" s="40"/>
      <c r="BA84" s="40"/>
      <c r="BB84" s="40"/>
      <c r="BC84" s="40">
        <f>AN84-Y84</f>
        <v>0</v>
      </c>
      <c r="BD84" s="40"/>
      <c r="BE84" s="40"/>
      <c r="BF84" s="40"/>
      <c r="BG84" s="40"/>
      <c r="BH84" s="40">
        <f>AS84-AD84</f>
        <v>0</v>
      </c>
      <c r="BI84" s="40"/>
      <c r="BJ84" s="40"/>
      <c r="BK84" s="40"/>
      <c r="BL84" s="40"/>
      <c r="BM84" s="40">
        <f>BC84+BH84</f>
        <v>0</v>
      </c>
      <c r="BN84" s="40"/>
      <c r="BO84" s="40"/>
      <c r="BP84" s="40"/>
      <c r="BQ84" s="40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33.6" customHeight="1" x14ac:dyDescent="0.25">
      <c r="A85" s="41">
        <v>0</v>
      </c>
      <c r="B85" s="41"/>
      <c r="C85" s="42" t="s">
        <v>107</v>
      </c>
      <c r="D85" s="43"/>
      <c r="E85" s="43"/>
      <c r="F85" s="43"/>
      <c r="G85" s="43"/>
      <c r="H85" s="43"/>
      <c r="I85" s="44"/>
      <c r="J85" s="45" t="s">
        <v>97</v>
      </c>
      <c r="K85" s="45"/>
      <c r="L85" s="45"/>
      <c r="M85" s="45"/>
      <c r="N85" s="45"/>
      <c r="O85" s="45" t="s">
        <v>127</v>
      </c>
      <c r="P85" s="45"/>
      <c r="Q85" s="45"/>
      <c r="R85" s="45"/>
      <c r="S85" s="45"/>
      <c r="T85" s="45"/>
      <c r="U85" s="45"/>
      <c r="V85" s="45"/>
      <c r="W85" s="45"/>
      <c r="X85" s="45"/>
      <c r="Y85" s="40">
        <v>6</v>
      </c>
      <c r="Z85" s="40"/>
      <c r="AA85" s="40"/>
      <c r="AB85" s="40"/>
      <c r="AC85" s="40"/>
      <c r="AD85" s="40">
        <v>0</v>
      </c>
      <c r="AE85" s="40"/>
      <c r="AF85" s="40"/>
      <c r="AG85" s="40"/>
      <c r="AH85" s="40"/>
      <c r="AI85" s="40">
        <f>Y85+AD85</f>
        <v>6</v>
      </c>
      <c r="AJ85" s="40"/>
      <c r="AK85" s="40"/>
      <c r="AL85" s="40"/>
      <c r="AM85" s="40"/>
      <c r="AN85" s="40">
        <v>6</v>
      </c>
      <c r="AO85" s="40"/>
      <c r="AP85" s="40"/>
      <c r="AQ85" s="40"/>
      <c r="AR85" s="40"/>
      <c r="AS85" s="40">
        <v>0</v>
      </c>
      <c r="AT85" s="40"/>
      <c r="AU85" s="40"/>
      <c r="AV85" s="40"/>
      <c r="AW85" s="40"/>
      <c r="AX85" s="40">
        <f>AN85+AS85</f>
        <v>6</v>
      </c>
      <c r="AY85" s="40"/>
      <c r="AZ85" s="40"/>
      <c r="BA85" s="40"/>
      <c r="BB85" s="40"/>
      <c r="BC85" s="40">
        <f>AN85-Y85</f>
        <v>0</v>
      </c>
      <c r="BD85" s="40"/>
      <c r="BE85" s="40"/>
      <c r="BF85" s="40"/>
      <c r="BG85" s="40"/>
      <c r="BH85" s="40">
        <f>AS85-AD85</f>
        <v>0</v>
      </c>
      <c r="BI85" s="40"/>
      <c r="BJ85" s="40"/>
      <c r="BK85" s="40"/>
      <c r="BL85" s="40"/>
      <c r="BM85" s="40">
        <f>BC85+BH85</f>
        <v>0</v>
      </c>
      <c r="BN85" s="40"/>
      <c r="BO85" s="40"/>
      <c r="BP85" s="40"/>
      <c r="BQ85" s="40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s="30" customFormat="1" ht="25.8" customHeight="1" x14ac:dyDescent="0.25">
      <c r="A86" s="84">
        <v>0</v>
      </c>
      <c r="B86" s="84"/>
      <c r="C86" s="42" t="s">
        <v>108</v>
      </c>
      <c r="D86" s="43"/>
      <c r="E86" s="43"/>
      <c r="F86" s="43"/>
      <c r="G86" s="43"/>
      <c r="H86" s="43"/>
      <c r="I86" s="44"/>
      <c r="J86" s="83" t="s">
        <v>97</v>
      </c>
      <c r="K86" s="83"/>
      <c r="L86" s="83"/>
      <c r="M86" s="83"/>
      <c r="N86" s="83"/>
      <c r="O86" s="45" t="s">
        <v>127</v>
      </c>
      <c r="P86" s="45"/>
      <c r="Q86" s="45"/>
      <c r="R86" s="45"/>
      <c r="S86" s="45"/>
      <c r="T86" s="45"/>
      <c r="U86" s="45"/>
      <c r="V86" s="45"/>
      <c r="W86" s="45"/>
      <c r="X86" s="45"/>
      <c r="Y86" s="40">
        <v>15300</v>
      </c>
      <c r="Z86" s="40"/>
      <c r="AA86" s="40"/>
      <c r="AB86" s="40"/>
      <c r="AC86" s="40"/>
      <c r="AD86" s="40">
        <v>0</v>
      </c>
      <c r="AE86" s="40"/>
      <c r="AF86" s="40"/>
      <c r="AG86" s="40"/>
      <c r="AH86" s="40"/>
      <c r="AI86" s="40">
        <f t="shared" ref="AI86" si="20">Y86+AD86</f>
        <v>15300</v>
      </c>
      <c r="AJ86" s="40"/>
      <c r="AK86" s="40"/>
      <c r="AL86" s="40"/>
      <c r="AM86" s="40"/>
      <c r="AN86" s="40">
        <v>15300</v>
      </c>
      <c r="AO86" s="40"/>
      <c r="AP86" s="40"/>
      <c r="AQ86" s="40"/>
      <c r="AR86" s="40"/>
      <c r="AS86" s="40">
        <v>0</v>
      </c>
      <c r="AT86" s="40"/>
      <c r="AU86" s="40"/>
      <c r="AV86" s="40"/>
      <c r="AW86" s="40"/>
      <c r="AX86" s="40">
        <f t="shared" ref="AX86" si="21">AN86+AS86</f>
        <v>15300</v>
      </c>
      <c r="AY86" s="40"/>
      <c r="AZ86" s="40"/>
      <c r="BA86" s="40"/>
      <c r="BB86" s="40"/>
      <c r="BC86" s="40">
        <f t="shared" ref="BC86" si="22">AN86-Y86</f>
        <v>0</v>
      </c>
      <c r="BD86" s="40"/>
      <c r="BE86" s="40"/>
      <c r="BF86" s="40"/>
      <c r="BG86" s="40"/>
      <c r="BH86" s="40">
        <f t="shared" ref="BH86" si="23">AS86-AD86</f>
        <v>0</v>
      </c>
      <c r="BI86" s="40"/>
      <c r="BJ86" s="40"/>
      <c r="BK86" s="40"/>
      <c r="BL86" s="40"/>
      <c r="BM86" s="40">
        <f t="shared" ref="BM86" si="24">BC86+BH86</f>
        <v>0</v>
      </c>
      <c r="BN86" s="40"/>
      <c r="BO86" s="40"/>
      <c r="BP86" s="40"/>
      <c r="BQ86" s="40"/>
      <c r="BR86" s="32"/>
      <c r="BS86" s="32"/>
      <c r="BT86" s="32"/>
      <c r="BU86" s="32"/>
      <c r="BV86" s="32"/>
      <c r="BW86" s="32"/>
      <c r="BX86" s="32"/>
      <c r="BY86" s="32"/>
      <c r="BZ86" s="33"/>
    </row>
    <row r="87" spans="1:79" ht="23.4" customHeight="1" x14ac:dyDescent="0.25">
      <c r="A87" s="41">
        <v>0</v>
      </c>
      <c r="B87" s="41"/>
      <c r="C87" s="42" t="s">
        <v>109</v>
      </c>
      <c r="D87" s="43"/>
      <c r="E87" s="43"/>
      <c r="F87" s="43"/>
      <c r="G87" s="43"/>
      <c r="H87" s="43"/>
      <c r="I87" s="44"/>
      <c r="J87" s="45" t="s">
        <v>123</v>
      </c>
      <c r="K87" s="45"/>
      <c r="L87" s="45"/>
      <c r="M87" s="45"/>
      <c r="N87" s="45"/>
      <c r="O87" s="45" t="s">
        <v>127</v>
      </c>
      <c r="P87" s="45"/>
      <c r="Q87" s="45"/>
      <c r="R87" s="45"/>
      <c r="S87" s="45"/>
      <c r="T87" s="45"/>
      <c r="U87" s="45"/>
      <c r="V87" s="45"/>
      <c r="W87" s="45"/>
      <c r="X87" s="45"/>
      <c r="Y87" s="40">
        <v>80</v>
      </c>
      <c r="Z87" s="40"/>
      <c r="AA87" s="40"/>
      <c r="AB87" s="40"/>
      <c r="AC87" s="40"/>
      <c r="AD87" s="40">
        <v>0</v>
      </c>
      <c r="AE87" s="40"/>
      <c r="AF87" s="40"/>
      <c r="AG87" s="40"/>
      <c r="AH87" s="40"/>
      <c r="AI87" s="40">
        <f>Y87+AD87</f>
        <v>80</v>
      </c>
      <c r="AJ87" s="40"/>
      <c r="AK87" s="40"/>
      <c r="AL87" s="40"/>
      <c r="AM87" s="40"/>
      <c r="AN87" s="40">
        <v>0</v>
      </c>
      <c r="AO87" s="40"/>
      <c r="AP87" s="40"/>
      <c r="AQ87" s="40"/>
      <c r="AR87" s="40"/>
      <c r="AS87" s="40">
        <v>0</v>
      </c>
      <c r="AT87" s="40"/>
      <c r="AU87" s="40"/>
      <c r="AV87" s="40"/>
      <c r="AW87" s="40"/>
      <c r="AX87" s="40">
        <f>AN87+AS87</f>
        <v>0</v>
      </c>
      <c r="AY87" s="40"/>
      <c r="AZ87" s="40"/>
      <c r="BA87" s="40"/>
      <c r="BB87" s="40"/>
      <c r="BC87" s="40">
        <f>AN87-Y87</f>
        <v>-80</v>
      </c>
      <c r="BD87" s="40"/>
      <c r="BE87" s="40"/>
      <c r="BF87" s="40"/>
      <c r="BG87" s="40"/>
      <c r="BH87" s="40">
        <f>AS87-AD87</f>
        <v>0</v>
      </c>
      <c r="BI87" s="40"/>
      <c r="BJ87" s="40"/>
      <c r="BK87" s="40"/>
      <c r="BL87" s="40"/>
      <c r="BM87" s="40">
        <f>BC87+BH87</f>
        <v>-80</v>
      </c>
      <c r="BN87" s="40"/>
      <c r="BO87" s="40"/>
      <c r="BP87" s="40"/>
      <c r="BQ87" s="40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ht="26.4" customHeight="1" x14ac:dyDescent="0.25">
      <c r="A88" s="41">
        <v>0</v>
      </c>
      <c r="B88" s="41"/>
      <c r="C88" s="42" t="s">
        <v>110</v>
      </c>
      <c r="D88" s="43"/>
      <c r="E88" s="43"/>
      <c r="F88" s="43"/>
      <c r="G88" s="43"/>
      <c r="H88" s="43"/>
      <c r="I88" s="44"/>
      <c r="J88" s="45" t="s">
        <v>124</v>
      </c>
      <c r="K88" s="45"/>
      <c r="L88" s="45"/>
      <c r="M88" s="45"/>
      <c r="N88" s="45"/>
      <c r="O88" s="45" t="s">
        <v>127</v>
      </c>
      <c r="P88" s="45"/>
      <c r="Q88" s="45"/>
      <c r="R88" s="45"/>
      <c r="S88" s="45"/>
      <c r="T88" s="45"/>
      <c r="U88" s="45"/>
      <c r="V88" s="45"/>
      <c r="W88" s="45"/>
      <c r="X88" s="45"/>
      <c r="Y88" s="40">
        <v>120000</v>
      </c>
      <c r="Z88" s="40"/>
      <c r="AA88" s="40"/>
      <c r="AB88" s="40"/>
      <c r="AC88" s="40"/>
      <c r="AD88" s="40">
        <v>0</v>
      </c>
      <c r="AE88" s="40"/>
      <c r="AF88" s="40"/>
      <c r="AG88" s="40"/>
      <c r="AH88" s="40"/>
      <c r="AI88" s="40">
        <f>Y88+AD88</f>
        <v>120000</v>
      </c>
      <c r="AJ88" s="40"/>
      <c r="AK88" s="40"/>
      <c r="AL88" s="40"/>
      <c r="AM88" s="40"/>
      <c r="AN88" s="40">
        <v>120000</v>
      </c>
      <c r="AO88" s="40"/>
      <c r="AP88" s="40"/>
      <c r="AQ88" s="40"/>
      <c r="AR88" s="40"/>
      <c r="AS88" s="40">
        <v>0</v>
      </c>
      <c r="AT88" s="40"/>
      <c r="AU88" s="40"/>
      <c r="AV88" s="40"/>
      <c r="AW88" s="40"/>
      <c r="AX88" s="40">
        <f>AN88+AS88</f>
        <v>120000</v>
      </c>
      <c r="AY88" s="40"/>
      <c r="AZ88" s="40"/>
      <c r="BA88" s="40"/>
      <c r="BB88" s="40"/>
      <c r="BC88" s="40">
        <f>AN88-Y88</f>
        <v>0</v>
      </c>
      <c r="BD88" s="40"/>
      <c r="BE88" s="40"/>
      <c r="BF88" s="40"/>
      <c r="BG88" s="40"/>
      <c r="BH88" s="40">
        <f>AS88-AD88</f>
        <v>0</v>
      </c>
      <c r="BI88" s="40"/>
      <c r="BJ88" s="40"/>
      <c r="BK88" s="40"/>
      <c r="BL88" s="40"/>
      <c r="BM88" s="40">
        <f>BC88+BH88</f>
        <v>0</v>
      </c>
      <c r="BN88" s="40"/>
      <c r="BO88" s="40"/>
      <c r="BP88" s="40"/>
      <c r="BQ88" s="40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9" ht="26.4" customHeight="1" x14ac:dyDescent="0.25">
      <c r="A89" s="41">
        <v>0</v>
      </c>
      <c r="B89" s="41"/>
      <c r="C89" s="42" t="s">
        <v>131</v>
      </c>
      <c r="D89" s="43"/>
      <c r="E89" s="43"/>
      <c r="F89" s="43"/>
      <c r="G89" s="43"/>
      <c r="H89" s="43"/>
      <c r="I89" s="44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26.4" customHeight="1" x14ac:dyDescent="0.25">
      <c r="A90" s="41">
        <v>0</v>
      </c>
      <c r="B90" s="41"/>
      <c r="C90" s="42" t="s">
        <v>111</v>
      </c>
      <c r="D90" s="43"/>
      <c r="E90" s="43"/>
      <c r="F90" s="43"/>
      <c r="G90" s="43"/>
      <c r="H90" s="43"/>
      <c r="I90" s="44"/>
      <c r="J90" s="45" t="s">
        <v>95</v>
      </c>
      <c r="K90" s="45"/>
      <c r="L90" s="45"/>
      <c r="M90" s="45"/>
      <c r="N90" s="45"/>
      <c r="O90" s="45" t="s">
        <v>127</v>
      </c>
      <c r="P90" s="45"/>
      <c r="Q90" s="45"/>
      <c r="R90" s="45"/>
      <c r="S90" s="45"/>
      <c r="T90" s="45"/>
      <c r="U90" s="45"/>
      <c r="V90" s="45"/>
      <c r="W90" s="45"/>
      <c r="X90" s="45"/>
      <c r="Y90" s="40">
        <v>392.59</v>
      </c>
      <c r="Z90" s="40"/>
      <c r="AA90" s="40"/>
      <c r="AB90" s="40"/>
      <c r="AC90" s="40"/>
      <c r="AD90" s="40">
        <v>0</v>
      </c>
      <c r="AE90" s="40"/>
      <c r="AF90" s="40"/>
      <c r="AG90" s="40"/>
      <c r="AH90" s="40"/>
      <c r="AI90" s="40">
        <f t="shared" ref="AI90:AI100" si="25">Y90+AD90</f>
        <v>392.59</v>
      </c>
      <c r="AJ90" s="40"/>
      <c r="AK90" s="40"/>
      <c r="AL90" s="40"/>
      <c r="AM90" s="40"/>
      <c r="AN90" s="40">
        <f>AN75/AN81</f>
        <v>386.25511111111115</v>
      </c>
      <c r="AO90" s="40"/>
      <c r="AP90" s="40"/>
      <c r="AQ90" s="40"/>
      <c r="AR90" s="40"/>
      <c r="AS90" s="40">
        <v>0</v>
      </c>
      <c r="AT90" s="40"/>
      <c r="AU90" s="40"/>
      <c r="AV90" s="40"/>
      <c r="AW90" s="40"/>
      <c r="AX90" s="40">
        <f t="shared" ref="AX90:AX100" si="26">AN90+AS90</f>
        <v>386.25511111111115</v>
      </c>
      <c r="AY90" s="40"/>
      <c r="AZ90" s="40"/>
      <c r="BA90" s="40"/>
      <c r="BB90" s="40"/>
      <c r="BC90" s="40">
        <f t="shared" ref="BC90:BC100" si="27">AN90-Y90</f>
        <v>-6.3348888888888268</v>
      </c>
      <c r="BD90" s="40"/>
      <c r="BE90" s="40"/>
      <c r="BF90" s="40"/>
      <c r="BG90" s="40"/>
      <c r="BH90" s="40">
        <f t="shared" ref="BH90:BH100" si="28">AS90-AD90</f>
        <v>0</v>
      </c>
      <c r="BI90" s="40"/>
      <c r="BJ90" s="40"/>
      <c r="BK90" s="40"/>
      <c r="BL90" s="40"/>
      <c r="BM90" s="40">
        <f t="shared" ref="BM90:BM100" si="29">BC90+BH90</f>
        <v>-6.3348888888888268</v>
      </c>
      <c r="BN90" s="40"/>
      <c r="BO90" s="40"/>
      <c r="BP90" s="40"/>
      <c r="BQ90" s="40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9" ht="26.4" customHeight="1" x14ac:dyDescent="0.25">
      <c r="A91" s="41">
        <v>0</v>
      </c>
      <c r="B91" s="41"/>
      <c r="C91" s="42" t="s">
        <v>112</v>
      </c>
      <c r="D91" s="43"/>
      <c r="E91" s="43"/>
      <c r="F91" s="43"/>
      <c r="G91" s="43"/>
      <c r="H91" s="43"/>
      <c r="I91" s="44"/>
      <c r="J91" s="45" t="s">
        <v>95</v>
      </c>
      <c r="K91" s="45"/>
      <c r="L91" s="45"/>
      <c r="M91" s="45"/>
      <c r="N91" s="45"/>
      <c r="O91" s="45" t="s">
        <v>127</v>
      </c>
      <c r="P91" s="45"/>
      <c r="Q91" s="45"/>
      <c r="R91" s="45"/>
      <c r="S91" s="45"/>
      <c r="T91" s="45"/>
      <c r="U91" s="45"/>
      <c r="V91" s="45"/>
      <c r="W91" s="45"/>
      <c r="X91" s="45"/>
      <c r="Y91" s="40">
        <v>387437.5</v>
      </c>
      <c r="Z91" s="40"/>
      <c r="AA91" s="40"/>
      <c r="AB91" s="40"/>
      <c r="AC91" s="40"/>
      <c r="AD91" s="40">
        <v>0</v>
      </c>
      <c r="AE91" s="40"/>
      <c r="AF91" s="40"/>
      <c r="AG91" s="40"/>
      <c r="AH91" s="40"/>
      <c r="AI91" s="40">
        <f t="shared" si="25"/>
        <v>387437.5</v>
      </c>
      <c r="AJ91" s="40"/>
      <c r="AK91" s="40"/>
      <c r="AL91" s="40"/>
      <c r="AM91" s="40"/>
      <c r="AN91" s="40">
        <f>AN72/AN73</f>
        <v>372707.72499999998</v>
      </c>
      <c r="AO91" s="40"/>
      <c r="AP91" s="40"/>
      <c r="AQ91" s="40"/>
      <c r="AR91" s="40"/>
      <c r="AS91" s="40">
        <v>0</v>
      </c>
      <c r="AT91" s="40"/>
      <c r="AU91" s="40"/>
      <c r="AV91" s="40"/>
      <c r="AW91" s="40"/>
      <c r="AX91" s="40">
        <f t="shared" si="26"/>
        <v>372707.72499999998</v>
      </c>
      <c r="AY91" s="40"/>
      <c r="AZ91" s="40"/>
      <c r="BA91" s="40"/>
      <c r="BB91" s="40"/>
      <c r="BC91" s="40">
        <f t="shared" si="27"/>
        <v>-14729.775000000023</v>
      </c>
      <c r="BD91" s="40"/>
      <c r="BE91" s="40"/>
      <c r="BF91" s="40"/>
      <c r="BG91" s="40"/>
      <c r="BH91" s="40">
        <f t="shared" si="28"/>
        <v>0</v>
      </c>
      <c r="BI91" s="40"/>
      <c r="BJ91" s="40"/>
      <c r="BK91" s="40"/>
      <c r="BL91" s="40"/>
      <c r="BM91" s="40">
        <f t="shared" si="29"/>
        <v>-14729.775000000023</v>
      </c>
      <c r="BN91" s="40"/>
      <c r="BO91" s="40"/>
      <c r="BP91" s="40"/>
      <c r="BQ91" s="40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26.4" customHeight="1" x14ac:dyDescent="0.25">
      <c r="A92" s="41">
        <v>0</v>
      </c>
      <c r="B92" s="41"/>
      <c r="C92" s="42" t="s">
        <v>113</v>
      </c>
      <c r="D92" s="43"/>
      <c r="E92" s="43"/>
      <c r="F92" s="43"/>
      <c r="G92" s="43"/>
      <c r="H92" s="43"/>
      <c r="I92" s="44"/>
      <c r="J92" s="45" t="s">
        <v>95</v>
      </c>
      <c r="K92" s="45"/>
      <c r="L92" s="45"/>
      <c r="M92" s="45"/>
      <c r="N92" s="45"/>
      <c r="O92" s="45" t="s">
        <v>127</v>
      </c>
      <c r="P92" s="45"/>
      <c r="Q92" s="45"/>
      <c r="R92" s="45"/>
      <c r="S92" s="45"/>
      <c r="T92" s="45"/>
      <c r="U92" s="45"/>
      <c r="V92" s="45"/>
      <c r="W92" s="45"/>
      <c r="X92" s="45"/>
      <c r="Y92" s="40">
        <v>625</v>
      </c>
      <c r="Z92" s="40"/>
      <c r="AA92" s="40"/>
      <c r="AB92" s="40"/>
      <c r="AC92" s="40"/>
      <c r="AD92" s="40">
        <v>0</v>
      </c>
      <c r="AE92" s="40"/>
      <c r="AF92" s="40"/>
      <c r="AG92" s="40"/>
      <c r="AH92" s="40"/>
      <c r="AI92" s="40">
        <f t="shared" si="25"/>
        <v>625</v>
      </c>
      <c r="AJ92" s="40"/>
      <c r="AK92" s="40"/>
      <c r="AL92" s="40"/>
      <c r="AM92" s="40"/>
      <c r="AN92" s="40">
        <v>0</v>
      </c>
      <c r="AO92" s="40"/>
      <c r="AP92" s="40"/>
      <c r="AQ92" s="40"/>
      <c r="AR92" s="40"/>
      <c r="AS92" s="40">
        <v>0</v>
      </c>
      <c r="AT92" s="40"/>
      <c r="AU92" s="40"/>
      <c r="AV92" s="40"/>
      <c r="AW92" s="40"/>
      <c r="AX92" s="40">
        <f t="shared" si="26"/>
        <v>0</v>
      </c>
      <c r="AY92" s="40"/>
      <c r="AZ92" s="40"/>
      <c r="BA92" s="40"/>
      <c r="BB92" s="40"/>
      <c r="BC92" s="40">
        <f t="shared" si="27"/>
        <v>-625</v>
      </c>
      <c r="BD92" s="40"/>
      <c r="BE92" s="40"/>
      <c r="BF92" s="40"/>
      <c r="BG92" s="40"/>
      <c r="BH92" s="40">
        <f t="shared" si="28"/>
        <v>0</v>
      </c>
      <c r="BI92" s="40"/>
      <c r="BJ92" s="40"/>
      <c r="BK92" s="40"/>
      <c r="BL92" s="40"/>
      <c r="BM92" s="40">
        <f t="shared" si="29"/>
        <v>-625</v>
      </c>
      <c r="BN92" s="40"/>
      <c r="BO92" s="40"/>
      <c r="BP92" s="40"/>
      <c r="BQ92" s="40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26.4" customHeight="1" x14ac:dyDescent="0.25">
      <c r="A93" s="41">
        <v>0</v>
      </c>
      <c r="B93" s="41"/>
      <c r="C93" s="42" t="s">
        <v>114</v>
      </c>
      <c r="D93" s="43"/>
      <c r="E93" s="43"/>
      <c r="F93" s="43"/>
      <c r="G93" s="43"/>
      <c r="H93" s="43"/>
      <c r="I93" s="44"/>
      <c r="J93" s="45" t="s">
        <v>95</v>
      </c>
      <c r="K93" s="45"/>
      <c r="L93" s="45"/>
      <c r="M93" s="45"/>
      <c r="N93" s="45"/>
      <c r="O93" s="45" t="s">
        <v>127</v>
      </c>
      <c r="P93" s="45"/>
      <c r="Q93" s="45"/>
      <c r="R93" s="45"/>
      <c r="S93" s="45"/>
      <c r="T93" s="45"/>
      <c r="U93" s="45"/>
      <c r="V93" s="45"/>
      <c r="W93" s="45"/>
      <c r="X93" s="45"/>
      <c r="Y93" s="40">
        <v>258291.67</v>
      </c>
      <c r="Z93" s="40"/>
      <c r="AA93" s="40"/>
      <c r="AB93" s="40"/>
      <c r="AC93" s="40"/>
      <c r="AD93" s="40">
        <v>0</v>
      </c>
      <c r="AE93" s="40"/>
      <c r="AF93" s="40"/>
      <c r="AG93" s="40"/>
      <c r="AH93" s="40"/>
      <c r="AI93" s="40">
        <f t="shared" si="25"/>
        <v>258291.67</v>
      </c>
      <c r="AJ93" s="40"/>
      <c r="AK93" s="40"/>
      <c r="AL93" s="40"/>
      <c r="AM93" s="40"/>
      <c r="AN93" s="40">
        <f>AN72/AN74</f>
        <v>248471.81666666665</v>
      </c>
      <c r="AO93" s="40"/>
      <c r="AP93" s="40"/>
      <c r="AQ93" s="40"/>
      <c r="AR93" s="40"/>
      <c r="AS93" s="40">
        <v>0</v>
      </c>
      <c r="AT93" s="40"/>
      <c r="AU93" s="40"/>
      <c r="AV93" s="40"/>
      <c r="AW93" s="40"/>
      <c r="AX93" s="40">
        <f t="shared" si="26"/>
        <v>248471.81666666665</v>
      </c>
      <c r="AY93" s="40"/>
      <c r="AZ93" s="40"/>
      <c r="BA93" s="40"/>
      <c r="BB93" s="40"/>
      <c r="BC93" s="40">
        <f t="shared" si="27"/>
        <v>-9819.8533333333617</v>
      </c>
      <c r="BD93" s="40"/>
      <c r="BE93" s="40"/>
      <c r="BF93" s="40"/>
      <c r="BG93" s="40"/>
      <c r="BH93" s="40">
        <f t="shared" si="28"/>
        <v>0</v>
      </c>
      <c r="BI93" s="40"/>
      <c r="BJ93" s="40"/>
      <c r="BK93" s="40"/>
      <c r="BL93" s="40"/>
      <c r="BM93" s="40">
        <f t="shared" si="29"/>
        <v>-9819.8533333333617</v>
      </c>
      <c r="BN93" s="40"/>
      <c r="BO93" s="40"/>
      <c r="BP93" s="40"/>
      <c r="BQ93" s="40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26.4" customHeight="1" x14ac:dyDescent="0.25">
      <c r="A94" s="41"/>
      <c r="B94" s="41"/>
      <c r="C94" s="42" t="s">
        <v>115</v>
      </c>
      <c r="D94" s="43"/>
      <c r="E94" s="43"/>
      <c r="F94" s="43"/>
      <c r="G94" s="43"/>
      <c r="H94" s="43"/>
      <c r="I94" s="44"/>
      <c r="J94" s="45" t="s">
        <v>95</v>
      </c>
      <c r="K94" s="45"/>
      <c r="L94" s="45"/>
      <c r="M94" s="45"/>
      <c r="N94" s="45"/>
      <c r="O94" s="45" t="s">
        <v>96</v>
      </c>
      <c r="P94" s="45"/>
      <c r="Q94" s="45"/>
      <c r="R94" s="45"/>
      <c r="S94" s="45"/>
      <c r="T94" s="45"/>
      <c r="U94" s="45"/>
      <c r="V94" s="45"/>
      <c r="W94" s="45"/>
      <c r="X94" s="45"/>
      <c r="Y94" s="40">
        <v>2.62</v>
      </c>
      <c r="Z94" s="40"/>
      <c r="AA94" s="40"/>
      <c r="AB94" s="40"/>
      <c r="AC94" s="40"/>
      <c r="AD94" s="40">
        <v>0</v>
      </c>
      <c r="AE94" s="40"/>
      <c r="AF94" s="40"/>
      <c r="AG94" s="40"/>
      <c r="AH94" s="40"/>
      <c r="AI94" s="40">
        <f t="shared" si="25"/>
        <v>2.62</v>
      </c>
      <c r="AJ94" s="40"/>
      <c r="AK94" s="40"/>
      <c r="AL94" s="40"/>
      <c r="AM94" s="40"/>
      <c r="AN94" s="40">
        <v>2.39</v>
      </c>
      <c r="AO94" s="40"/>
      <c r="AP94" s="40"/>
      <c r="AQ94" s="40"/>
      <c r="AR94" s="40"/>
      <c r="AS94" s="40">
        <v>0</v>
      </c>
      <c r="AT94" s="40"/>
      <c r="AU94" s="40"/>
      <c r="AV94" s="40"/>
      <c r="AW94" s="40"/>
      <c r="AX94" s="40">
        <f t="shared" si="26"/>
        <v>2.39</v>
      </c>
      <c r="AY94" s="40"/>
      <c r="AZ94" s="40"/>
      <c r="BA94" s="40"/>
      <c r="BB94" s="40"/>
      <c r="BC94" s="40">
        <f t="shared" si="27"/>
        <v>-0.22999999999999998</v>
      </c>
      <c r="BD94" s="40"/>
      <c r="BE94" s="40"/>
      <c r="BF94" s="40"/>
      <c r="BG94" s="40"/>
      <c r="BH94" s="40">
        <f t="shared" si="28"/>
        <v>0</v>
      </c>
      <c r="BI94" s="40"/>
      <c r="BJ94" s="40"/>
      <c r="BK94" s="40"/>
      <c r="BL94" s="40"/>
      <c r="BM94" s="40">
        <f t="shared" si="29"/>
        <v>-0.22999999999999998</v>
      </c>
      <c r="BN94" s="40"/>
      <c r="BO94" s="40"/>
      <c r="BP94" s="40"/>
      <c r="BQ94" s="40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26.4" customHeight="1" x14ac:dyDescent="0.25">
      <c r="A95" s="41">
        <v>0</v>
      </c>
      <c r="B95" s="41"/>
      <c r="C95" s="42" t="s">
        <v>116</v>
      </c>
      <c r="D95" s="43"/>
      <c r="E95" s="43"/>
      <c r="F95" s="43"/>
      <c r="G95" s="43"/>
      <c r="H95" s="43"/>
      <c r="I95" s="44"/>
      <c r="J95" s="45" t="s">
        <v>95</v>
      </c>
      <c r="K95" s="45"/>
      <c r="L95" s="45"/>
      <c r="M95" s="45"/>
      <c r="N95" s="45"/>
      <c r="O95" s="45" t="s">
        <v>96</v>
      </c>
      <c r="P95" s="45"/>
      <c r="Q95" s="45"/>
      <c r="R95" s="45"/>
      <c r="S95" s="45"/>
      <c r="T95" s="45"/>
      <c r="U95" s="45"/>
      <c r="V95" s="45"/>
      <c r="W95" s="45"/>
      <c r="X95" s="45"/>
      <c r="Y95" s="40">
        <v>3500</v>
      </c>
      <c r="Z95" s="40"/>
      <c r="AA95" s="40"/>
      <c r="AB95" s="40"/>
      <c r="AC95" s="40"/>
      <c r="AD95" s="40">
        <v>0</v>
      </c>
      <c r="AE95" s="40"/>
      <c r="AF95" s="40"/>
      <c r="AG95" s="40"/>
      <c r="AH95" s="40"/>
      <c r="AI95" s="40">
        <f t="shared" si="25"/>
        <v>3500</v>
      </c>
      <c r="AJ95" s="40"/>
      <c r="AK95" s="40"/>
      <c r="AL95" s="40"/>
      <c r="AM95" s="40"/>
      <c r="AN95" s="40">
        <v>3296.31</v>
      </c>
      <c r="AO95" s="40"/>
      <c r="AP95" s="40"/>
      <c r="AQ95" s="40"/>
      <c r="AR95" s="40"/>
      <c r="AS95" s="40">
        <v>0</v>
      </c>
      <c r="AT95" s="40"/>
      <c r="AU95" s="40"/>
      <c r="AV95" s="40"/>
      <c r="AW95" s="40"/>
      <c r="AX95" s="40">
        <f t="shared" si="26"/>
        <v>3296.31</v>
      </c>
      <c r="AY95" s="40"/>
      <c r="AZ95" s="40"/>
      <c r="BA95" s="40"/>
      <c r="BB95" s="40"/>
      <c r="BC95" s="40">
        <f t="shared" si="27"/>
        <v>-203.69000000000005</v>
      </c>
      <c r="BD95" s="40"/>
      <c r="BE95" s="40"/>
      <c r="BF95" s="40"/>
      <c r="BG95" s="40"/>
      <c r="BH95" s="40">
        <f t="shared" si="28"/>
        <v>0</v>
      </c>
      <c r="BI95" s="40"/>
      <c r="BJ95" s="40"/>
      <c r="BK95" s="40"/>
      <c r="BL95" s="40"/>
      <c r="BM95" s="40">
        <f t="shared" si="29"/>
        <v>-203.69000000000005</v>
      </c>
      <c r="BN95" s="40"/>
      <c r="BO95" s="40"/>
      <c r="BP95" s="40"/>
      <c r="BQ95" s="40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9" ht="26.4" customHeight="1" x14ac:dyDescent="0.25">
      <c r="A96" s="41">
        <v>0</v>
      </c>
      <c r="B96" s="41"/>
      <c r="C96" s="42" t="s">
        <v>117</v>
      </c>
      <c r="D96" s="43"/>
      <c r="E96" s="43"/>
      <c r="F96" s="43"/>
      <c r="G96" s="43"/>
      <c r="H96" s="43"/>
      <c r="I96" s="44"/>
      <c r="J96" s="45" t="s">
        <v>97</v>
      </c>
      <c r="K96" s="45"/>
      <c r="L96" s="45"/>
      <c r="M96" s="45"/>
      <c r="N96" s="45"/>
      <c r="O96" s="45" t="s">
        <v>127</v>
      </c>
      <c r="P96" s="45"/>
      <c r="Q96" s="45"/>
      <c r="R96" s="45"/>
      <c r="S96" s="45"/>
      <c r="T96" s="45"/>
      <c r="U96" s="45"/>
      <c r="V96" s="45"/>
      <c r="W96" s="45"/>
      <c r="X96" s="45"/>
      <c r="Y96" s="40">
        <v>3333.33</v>
      </c>
      <c r="Z96" s="40"/>
      <c r="AA96" s="40"/>
      <c r="AB96" s="40"/>
      <c r="AC96" s="40"/>
      <c r="AD96" s="40">
        <v>0</v>
      </c>
      <c r="AE96" s="40"/>
      <c r="AF96" s="40"/>
      <c r="AG96" s="40"/>
      <c r="AH96" s="40"/>
      <c r="AI96" s="40">
        <f t="shared" si="25"/>
        <v>3333.33</v>
      </c>
      <c r="AJ96" s="40"/>
      <c r="AK96" s="40"/>
      <c r="AL96" s="40"/>
      <c r="AM96" s="40"/>
      <c r="AN96" s="40">
        <v>3333.33</v>
      </c>
      <c r="AO96" s="40"/>
      <c r="AP96" s="40"/>
      <c r="AQ96" s="40"/>
      <c r="AR96" s="40"/>
      <c r="AS96" s="40">
        <v>0</v>
      </c>
      <c r="AT96" s="40"/>
      <c r="AU96" s="40"/>
      <c r="AV96" s="40"/>
      <c r="AW96" s="40"/>
      <c r="AX96" s="40">
        <f t="shared" si="26"/>
        <v>3333.33</v>
      </c>
      <c r="AY96" s="40"/>
      <c r="AZ96" s="40"/>
      <c r="BA96" s="40"/>
      <c r="BB96" s="40"/>
      <c r="BC96" s="40">
        <f t="shared" si="27"/>
        <v>0</v>
      </c>
      <c r="BD96" s="40"/>
      <c r="BE96" s="40"/>
      <c r="BF96" s="40"/>
      <c r="BG96" s="40"/>
      <c r="BH96" s="40">
        <f t="shared" si="28"/>
        <v>0</v>
      </c>
      <c r="BI96" s="40"/>
      <c r="BJ96" s="40"/>
      <c r="BK96" s="40"/>
      <c r="BL96" s="40"/>
      <c r="BM96" s="40">
        <f t="shared" si="29"/>
        <v>0</v>
      </c>
      <c r="BN96" s="40"/>
      <c r="BO96" s="40"/>
      <c r="BP96" s="40"/>
      <c r="BQ96" s="40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26.4" customHeight="1" x14ac:dyDescent="0.25">
      <c r="A97" s="41">
        <v>0</v>
      </c>
      <c r="B97" s="41"/>
      <c r="C97" s="42" t="s">
        <v>118</v>
      </c>
      <c r="D97" s="43"/>
      <c r="E97" s="43"/>
      <c r="F97" s="43"/>
      <c r="G97" s="43"/>
      <c r="H97" s="43"/>
      <c r="I97" s="44"/>
      <c r="J97" s="45" t="s">
        <v>95</v>
      </c>
      <c r="K97" s="45"/>
      <c r="L97" s="45"/>
      <c r="M97" s="45"/>
      <c r="N97" s="45"/>
      <c r="O97" s="45" t="s">
        <v>127</v>
      </c>
      <c r="P97" s="45"/>
      <c r="Q97" s="45"/>
      <c r="R97" s="45"/>
      <c r="S97" s="45"/>
      <c r="T97" s="45"/>
      <c r="U97" s="45"/>
      <c r="V97" s="45"/>
      <c r="W97" s="45"/>
      <c r="X97" s="45"/>
      <c r="Y97" s="40">
        <v>7</v>
      </c>
      <c r="Z97" s="40"/>
      <c r="AA97" s="40"/>
      <c r="AB97" s="40"/>
      <c r="AC97" s="40"/>
      <c r="AD97" s="40">
        <v>0</v>
      </c>
      <c r="AE97" s="40"/>
      <c r="AF97" s="40"/>
      <c r="AG97" s="40"/>
      <c r="AH97" s="40"/>
      <c r="AI97" s="40">
        <f t="shared" si="25"/>
        <v>7</v>
      </c>
      <c r="AJ97" s="40"/>
      <c r="AK97" s="40"/>
      <c r="AL97" s="40"/>
      <c r="AM97" s="40"/>
      <c r="AN97" s="40">
        <v>7</v>
      </c>
      <c r="AO97" s="40"/>
      <c r="AP97" s="40"/>
      <c r="AQ97" s="40"/>
      <c r="AR97" s="40"/>
      <c r="AS97" s="40">
        <v>0</v>
      </c>
      <c r="AT97" s="40"/>
      <c r="AU97" s="40"/>
      <c r="AV97" s="40"/>
      <c r="AW97" s="40"/>
      <c r="AX97" s="40">
        <f t="shared" si="26"/>
        <v>7</v>
      </c>
      <c r="AY97" s="40"/>
      <c r="AZ97" s="40"/>
      <c r="BA97" s="40"/>
      <c r="BB97" s="40"/>
      <c r="BC97" s="40">
        <f t="shared" si="27"/>
        <v>0</v>
      </c>
      <c r="BD97" s="40"/>
      <c r="BE97" s="40"/>
      <c r="BF97" s="40"/>
      <c r="BG97" s="40"/>
      <c r="BH97" s="40">
        <f t="shared" si="28"/>
        <v>0</v>
      </c>
      <c r="BI97" s="40"/>
      <c r="BJ97" s="40"/>
      <c r="BK97" s="40"/>
      <c r="BL97" s="40"/>
      <c r="BM97" s="40">
        <f t="shared" si="29"/>
        <v>0</v>
      </c>
      <c r="BN97" s="40"/>
      <c r="BO97" s="40"/>
      <c r="BP97" s="40"/>
      <c r="BQ97" s="40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6.2" customHeight="1" x14ac:dyDescent="0.25">
      <c r="A98" s="41">
        <v>0</v>
      </c>
      <c r="B98" s="41"/>
      <c r="C98" s="42" t="s">
        <v>132</v>
      </c>
      <c r="D98" s="43"/>
      <c r="E98" s="43"/>
      <c r="F98" s="43"/>
      <c r="G98" s="43"/>
      <c r="H98" s="43"/>
      <c r="I98" s="44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37.200000000000003" customHeight="1" x14ac:dyDescent="0.25">
      <c r="A99" s="41">
        <v>0</v>
      </c>
      <c r="B99" s="41"/>
      <c r="C99" s="42" t="s">
        <v>119</v>
      </c>
      <c r="D99" s="43"/>
      <c r="E99" s="43"/>
      <c r="F99" s="43"/>
      <c r="G99" s="43"/>
      <c r="H99" s="43"/>
      <c r="I99" s="44"/>
      <c r="J99" s="45" t="s">
        <v>125</v>
      </c>
      <c r="K99" s="45"/>
      <c r="L99" s="45"/>
      <c r="M99" s="45"/>
      <c r="N99" s="45"/>
      <c r="O99" s="45" t="s">
        <v>127</v>
      </c>
      <c r="P99" s="45"/>
      <c r="Q99" s="45"/>
      <c r="R99" s="45"/>
      <c r="S99" s="45"/>
      <c r="T99" s="45"/>
      <c r="U99" s="45"/>
      <c r="V99" s="45"/>
      <c r="W99" s="45"/>
      <c r="X99" s="45"/>
      <c r="Y99" s="40">
        <v>100.8</v>
      </c>
      <c r="Z99" s="40"/>
      <c r="AA99" s="40"/>
      <c r="AB99" s="40"/>
      <c r="AC99" s="40"/>
      <c r="AD99" s="40">
        <v>0</v>
      </c>
      <c r="AE99" s="40"/>
      <c r="AF99" s="40"/>
      <c r="AG99" s="40"/>
      <c r="AH99" s="40"/>
      <c r="AI99" s="40">
        <f t="shared" si="25"/>
        <v>100.8</v>
      </c>
      <c r="AJ99" s="40"/>
      <c r="AK99" s="40"/>
      <c r="AL99" s="40"/>
      <c r="AM99" s="40"/>
      <c r="AN99" s="40">
        <v>100.8</v>
      </c>
      <c r="AO99" s="40"/>
      <c r="AP99" s="40"/>
      <c r="AQ99" s="40"/>
      <c r="AR99" s="40"/>
      <c r="AS99" s="40">
        <v>0</v>
      </c>
      <c r="AT99" s="40"/>
      <c r="AU99" s="40"/>
      <c r="AV99" s="40"/>
      <c r="AW99" s="40"/>
      <c r="AX99" s="40">
        <f t="shared" si="26"/>
        <v>100.8</v>
      </c>
      <c r="AY99" s="40"/>
      <c r="AZ99" s="40"/>
      <c r="BA99" s="40"/>
      <c r="BB99" s="40"/>
      <c r="BC99" s="40">
        <f t="shared" si="27"/>
        <v>0</v>
      </c>
      <c r="BD99" s="40"/>
      <c r="BE99" s="40"/>
      <c r="BF99" s="40"/>
      <c r="BG99" s="40"/>
      <c r="BH99" s="40">
        <f t="shared" si="28"/>
        <v>0</v>
      </c>
      <c r="BI99" s="40"/>
      <c r="BJ99" s="40"/>
      <c r="BK99" s="40"/>
      <c r="BL99" s="40"/>
      <c r="BM99" s="40">
        <f t="shared" si="29"/>
        <v>0</v>
      </c>
      <c r="BN99" s="40"/>
      <c r="BO99" s="40"/>
      <c r="BP99" s="40"/>
      <c r="BQ99" s="40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26.4" customHeight="1" x14ac:dyDescent="0.25">
      <c r="A100" s="41">
        <v>0</v>
      </c>
      <c r="B100" s="41"/>
      <c r="C100" s="42" t="s">
        <v>120</v>
      </c>
      <c r="D100" s="43"/>
      <c r="E100" s="43"/>
      <c r="F100" s="43"/>
      <c r="G100" s="43"/>
      <c r="H100" s="43"/>
      <c r="I100" s="44"/>
      <c r="J100" s="45" t="s">
        <v>125</v>
      </c>
      <c r="K100" s="45"/>
      <c r="L100" s="45"/>
      <c r="M100" s="45"/>
      <c r="N100" s="45"/>
      <c r="O100" s="45" t="s">
        <v>127</v>
      </c>
      <c r="P100" s="45"/>
      <c r="Q100" s="45"/>
      <c r="R100" s="45"/>
      <c r="S100" s="45"/>
      <c r="T100" s="45"/>
      <c r="U100" s="45"/>
      <c r="V100" s="45"/>
      <c r="W100" s="45"/>
      <c r="X100" s="45"/>
      <c r="Y100" s="40">
        <v>56.5</v>
      </c>
      <c r="Z100" s="40"/>
      <c r="AA100" s="40"/>
      <c r="AB100" s="40"/>
      <c r="AC100" s="40"/>
      <c r="AD100" s="40">
        <v>0</v>
      </c>
      <c r="AE100" s="40"/>
      <c r="AF100" s="40"/>
      <c r="AG100" s="40"/>
      <c r="AH100" s="40"/>
      <c r="AI100" s="40">
        <f t="shared" si="25"/>
        <v>56.5</v>
      </c>
      <c r="AJ100" s="40"/>
      <c r="AK100" s="40"/>
      <c r="AL100" s="40"/>
      <c r="AM100" s="40"/>
      <c r="AN100" s="40">
        <v>56.5</v>
      </c>
      <c r="AO100" s="40"/>
      <c r="AP100" s="40"/>
      <c r="AQ100" s="40"/>
      <c r="AR100" s="40"/>
      <c r="AS100" s="40">
        <v>0</v>
      </c>
      <c r="AT100" s="40"/>
      <c r="AU100" s="40"/>
      <c r="AV100" s="40"/>
      <c r="AW100" s="40"/>
      <c r="AX100" s="40">
        <f t="shared" si="26"/>
        <v>56.5</v>
      </c>
      <c r="AY100" s="40"/>
      <c r="AZ100" s="40"/>
      <c r="BA100" s="40"/>
      <c r="BB100" s="40"/>
      <c r="BC100" s="40">
        <f t="shared" si="27"/>
        <v>0</v>
      </c>
      <c r="BD100" s="40"/>
      <c r="BE100" s="40"/>
      <c r="BF100" s="40"/>
      <c r="BG100" s="40"/>
      <c r="BH100" s="40">
        <f t="shared" si="28"/>
        <v>0</v>
      </c>
      <c r="BI100" s="40"/>
      <c r="BJ100" s="40"/>
      <c r="BK100" s="40"/>
      <c r="BL100" s="40"/>
      <c r="BM100" s="40">
        <f t="shared" si="29"/>
        <v>0</v>
      </c>
      <c r="BN100" s="40"/>
      <c r="BO100" s="40"/>
      <c r="BP100" s="40"/>
      <c r="BQ100" s="40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8" ht="11.4" customHeight="1" x14ac:dyDescent="0.25">
      <c r="A101" s="34"/>
      <c r="B101" s="34"/>
      <c r="C101" s="35"/>
      <c r="D101" s="36"/>
      <c r="E101" s="36"/>
      <c r="F101" s="36"/>
      <c r="G101" s="36"/>
      <c r="H101" s="36"/>
      <c r="I101" s="36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3" spans="1:78" ht="15.9" customHeight="1" x14ac:dyDescent="0.25">
      <c r="A103" s="53" t="s">
        <v>51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</row>
    <row r="104" spans="1:78" ht="15.9" customHeight="1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</row>
    <row r="105" spans="1:78" ht="15.9" customHeight="1" x14ac:dyDescent="0.25">
      <c r="A105" s="16"/>
      <c r="B105" s="16"/>
      <c r="C105" s="16"/>
      <c r="D105" s="16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2" customHeight="1" x14ac:dyDescent="0.25">
      <c r="A106" s="29" t="s">
        <v>65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15.9" customHeight="1" x14ac:dyDescent="0.3">
      <c r="A107" s="2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78" ht="19.8" customHeight="1" x14ac:dyDescent="0.25">
      <c r="A108" s="74" t="s">
        <v>73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3"/>
      <c r="AO108" s="3"/>
      <c r="AP108" s="77" t="s">
        <v>75</v>
      </c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</row>
    <row r="109" spans="1:78" x14ac:dyDescent="0.25">
      <c r="W109" s="73" t="s">
        <v>9</v>
      </c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4"/>
      <c r="AO109" s="4"/>
      <c r="AP109" s="73" t="s">
        <v>10</v>
      </c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</row>
    <row r="112" spans="1:78" ht="15.9" customHeight="1" x14ac:dyDescent="0.25">
      <c r="A112" s="74" t="s">
        <v>74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3"/>
      <c r="AO112" s="3"/>
      <c r="AP112" s="77" t="s">
        <v>76</v>
      </c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</row>
    <row r="113" spans="23:60" x14ac:dyDescent="0.25">
      <c r="W113" s="73" t="s">
        <v>9</v>
      </c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4"/>
      <c r="AO113" s="4"/>
      <c r="AP113" s="73" t="s">
        <v>10</v>
      </c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</row>
  </sheetData>
  <mergeCells count="687"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98:BB98"/>
    <mergeCell ref="BC98:BG98"/>
    <mergeCell ref="BH98:BL98"/>
    <mergeCell ref="BM98:BQ9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9:BB89"/>
    <mergeCell ref="BC89:BG89"/>
    <mergeCell ref="BH89:BL89"/>
    <mergeCell ref="BM89:BQ8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BB59:BF59"/>
    <mergeCell ref="BG59:BL59"/>
    <mergeCell ref="BD48:BH48"/>
    <mergeCell ref="BI48:BM48"/>
    <mergeCell ref="BN48:BQ48"/>
    <mergeCell ref="A59:P59"/>
    <mergeCell ref="Q59:U59"/>
    <mergeCell ref="V59:Z59"/>
    <mergeCell ref="AA59:AF59"/>
    <mergeCell ref="AG59:AK59"/>
    <mergeCell ref="AL59:AP59"/>
    <mergeCell ref="AQ59:AV59"/>
    <mergeCell ref="AW58:BA58"/>
    <mergeCell ref="BB58:BF58"/>
    <mergeCell ref="BB56:BF56"/>
    <mergeCell ref="AL56:AP56"/>
    <mergeCell ref="A57:P57"/>
    <mergeCell ref="A55:P56"/>
    <mergeCell ref="A58:P58"/>
    <mergeCell ref="Q58:U58"/>
    <mergeCell ref="Q57:U57"/>
    <mergeCell ref="A34:F34"/>
    <mergeCell ref="G34:BL34"/>
    <mergeCell ref="A46:B46"/>
    <mergeCell ref="C46:Z46"/>
    <mergeCell ref="AA46:AE46"/>
    <mergeCell ref="AF46:AJ46"/>
    <mergeCell ref="AK46:AO46"/>
    <mergeCell ref="AP46:AT46"/>
    <mergeCell ref="AZ46:BC46"/>
    <mergeCell ref="BD46:BH46"/>
    <mergeCell ref="BI46:BM46"/>
    <mergeCell ref="A38:F38"/>
    <mergeCell ref="G38:BL38"/>
    <mergeCell ref="C42:Z43"/>
    <mergeCell ref="C44:Z44"/>
    <mergeCell ref="A91:B91"/>
    <mergeCell ref="AU46:AY46"/>
    <mergeCell ref="A48:B48"/>
    <mergeCell ref="C48:Z48"/>
    <mergeCell ref="AA48:AE48"/>
    <mergeCell ref="AF48:AJ48"/>
    <mergeCell ref="AK48:AO48"/>
    <mergeCell ref="AP48:AT48"/>
    <mergeCell ref="AU48:AY48"/>
    <mergeCell ref="AW59:BA59"/>
    <mergeCell ref="AS88:AW88"/>
    <mergeCell ref="AX88:BB88"/>
    <mergeCell ref="AD87:AH87"/>
    <mergeCell ref="AI87:AM87"/>
    <mergeCell ref="AN87:AR87"/>
    <mergeCell ref="AS86:AW86"/>
    <mergeCell ref="AX86:BB86"/>
    <mergeCell ref="AD85:AH85"/>
    <mergeCell ref="AI85:AM85"/>
    <mergeCell ref="AN85:AR85"/>
    <mergeCell ref="AS84:AW84"/>
    <mergeCell ref="AX84:BB84"/>
    <mergeCell ref="AX70:BB70"/>
    <mergeCell ref="C49:Z49"/>
    <mergeCell ref="BC88:BG88"/>
    <mergeCell ref="BH88:BL88"/>
    <mergeCell ref="BM88:BQ88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BH90:BL90"/>
    <mergeCell ref="BM90:BQ90"/>
    <mergeCell ref="A88:B88"/>
    <mergeCell ref="C88:I88"/>
    <mergeCell ref="J88:N88"/>
    <mergeCell ref="O88:X88"/>
    <mergeCell ref="Y88:AC88"/>
    <mergeCell ref="AD88:AH88"/>
    <mergeCell ref="AI88:AM88"/>
    <mergeCell ref="AN88:AR88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BH85:BL85"/>
    <mergeCell ref="BM85:BQ85"/>
    <mergeCell ref="AS85:AW85"/>
    <mergeCell ref="AX85:BB85"/>
    <mergeCell ref="BC85:BG85"/>
    <mergeCell ref="BN46:BQ46"/>
    <mergeCell ref="AZ51:BC51"/>
    <mergeCell ref="BD51:BH51"/>
    <mergeCell ref="BI51:BM51"/>
    <mergeCell ref="BN51:BQ51"/>
    <mergeCell ref="N20:Y20"/>
    <mergeCell ref="AA20:AI20"/>
    <mergeCell ref="AK20:BC20"/>
    <mergeCell ref="A35:F35"/>
    <mergeCell ref="G35:BL35"/>
    <mergeCell ref="A51:B51"/>
    <mergeCell ref="C51:Z51"/>
    <mergeCell ref="AA51:AE51"/>
    <mergeCell ref="AF51:AJ51"/>
    <mergeCell ref="AK51:AO51"/>
    <mergeCell ref="A49:B49"/>
    <mergeCell ref="BN49:BQ49"/>
    <mergeCell ref="BN44:BQ44"/>
    <mergeCell ref="BN45:BQ45"/>
    <mergeCell ref="BD45:BH45"/>
    <mergeCell ref="A45:B45"/>
    <mergeCell ref="AZ45:BC45"/>
    <mergeCell ref="AA45:AE45"/>
    <mergeCell ref="A42:B43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U14:BB14"/>
    <mergeCell ref="B15:L15"/>
    <mergeCell ref="N15:AS15"/>
    <mergeCell ref="AU15:BB15"/>
    <mergeCell ref="B17:L17"/>
    <mergeCell ref="N17:AS17"/>
    <mergeCell ref="AU17:BB17"/>
    <mergeCell ref="A44:B44"/>
    <mergeCell ref="A28:BL28"/>
    <mergeCell ref="A29:BL29"/>
    <mergeCell ref="A31:BL31"/>
    <mergeCell ref="A32:F32"/>
    <mergeCell ref="G32:BL32"/>
    <mergeCell ref="AU43:AY43"/>
    <mergeCell ref="AP43:AT43"/>
    <mergeCell ref="AA43:AE43"/>
    <mergeCell ref="AP44:AT44"/>
    <mergeCell ref="AA44:AE44"/>
    <mergeCell ref="AF44:AJ44"/>
    <mergeCell ref="AK44:AO44"/>
    <mergeCell ref="AF43:AJ43"/>
    <mergeCell ref="A23:BL23"/>
    <mergeCell ref="A24:F24"/>
    <mergeCell ref="G24:BL24"/>
    <mergeCell ref="A10:BL10"/>
    <mergeCell ref="A11:BL11"/>
    <mergeCell ref="A12:BL12"/>
    <mergeCell ref="B14:L14"/>
    <mergeCell ref="N14:AS14"/>
    <mergeCell ref="AD68:AH68"/>
    <mergeCell ref="AX68:BB68"/>
    <mergeCell ref="AS68:AW68"/>
    <mergeCell ref="AN68:AR68"/>
    <mergeCell ref="BG58:BL58"/>
    <mergeCell ref="AK45:AO45"/>
    <mergeCell ref="AF45:AJ45"/>
    <mergeCell ref="A63:P63"/>
    <mergeCell ref="Q63:U63"/>
    <mergeCell ref="A53:BL53"/>
    <mergeCell ref="AZ44:BC44"/>
    <mergeCell ref="BD44:BH44"/>
    <mergeCell ref="BI44:BM44"/>
    <mergeCell ref="AZ49:BC49"/>
    <mergeCell ref="BD49:BH49"/>
    <mergeCell ref="BI49:BM49"/>
    <mergeCell ref="AZ48:BC48"/>
    <mergeCell ref="AU45:AY45"/>
    <mergeCell ref="BI45:BM45"/>
    <mergeCell ref="AX69:BB69"/>
    <mergeCell ref="AS69:AW69"/>
    <mergeCell ref="BM69:BQ69"/>
    <mergeCell ref="BM70:BQ70"/>
    <mergeCell ref="BH70:BL70"/>
    <mergeCell ref="BC70:BG70"/>
    <mergeCell ref="AP49:AT49"/>
    <mergeCell ref="AG55:AV55"/>
    <mergeCell ref="Q55:AF55"/>
    <mergeCell ref="AQ56:AV56"/>
    <mergeCell ref="AA49:AE49"/>
    <mergeCell ref="Q56:U56"/>
    <mergeCell ref="AP51:AT51"/>
    <mergeCell ref="AU51:AY51"/>
    <mergeCell ref="AS70:AW70"/>
    <mergeCell ref="V63:Z63"/>
    <mergeCell ref="AA63:AF63"/>
    <mergeCell ref="AG63:AK63"/>
    <mergeCell ref="BG56:BL56"/>
    <mergeCell ref="AW55:BL55"/>
    <mergeCell ref="BC69:BG69"/>
    <mergeCell ref="BH69:BL69"/>
    <mergeCell ref="BC68:BG68"/>
    <mergeCell ref="AI68:AM68"/>
    <mergeCell ref="AO2:BL6"/>
    <mergeCell ref="A7:BL7"/>
    <mergeCell ref="A8:BL8"/>
    <mergeCell ref="A9:BL9"/>
    <mergeCell ref="BM68:BQ68"/>
    <mergeCell ref="BH68:BL68"/>
    <mergeCell ref="AI83:AM83"/>
    <mergeCell ref="AN83:AR83"/>
    <mergeCell ref="AS83:AW83"/>
    <mergeCell ref="AX83:BB83"/>
    <mergeCell ref="BC83:BG83"/>
    <mergeCell ref="BM83:BQ83"/>
    <mergeCell ref="BH83:BL83"/>
    <mergeCell ref="AU44:AY44"/>
    <mergeCell ref="AU49:AY49"/>
    <mergeCell ref="AW57:BA57"/>
    <mergeCell ref="BB57:BF57"/>
    <mergeCell ref="BG57:BL57"/>
    <mergeCell ref="AW56:BA56"/>
    <mergeCell ref="A54:BL54"/>
    <mergeCell ref="AP45:AT45"/>
    <mergeCell ref="C45:Z45"/>
    <mergeCell ref="AF49:AJ49"/>
    <mergeCell ref="AK49:AO49"/>
    <mergeCell ref="Y68:AC68"/>
    <mergeCell ref="AD70:AH70"/>
    <mergeCell ref="AI69:AM69"/>
    <mergeCell ref="AN69:AR69"/>
    <mergeCell ref="V56:Z56"/>
    <mergeCell ref="AI70:AM70"/>
    <mergeCell ref="AL58:AP58"/>
    <mergeCell ref="AN70:AR70"/>
    <mergeCell ref="AQ58:AV58"/>
    <mergeCell ref="AQ63:AV63"/>
    <mergeCell ref="AG58:AK58"/>
    <mergeCell ref="V58:Z58"/>
    <mergeCell ref="AA58:AF58"/>
    <mergeCell ref="AA57:AF57"/>
    <mergeCell ref="V57:Z57"/>
    <mergeCell ref="AQ57:AV57"/>
    <mergeCell ref="AL57:AP57"/>
    <mergeCell ref="AG57:AK57"/>
    <mergeCell ref="AG56:AK56"/>
    <mergeCell ref="AA56:AF56"/>
    <mergeCell ref="O70:X70"/>
    <mergeCell ref="Y70:AC70"/>
    <mergeCell ref="C83:I83"/>
    <mergeCell ref="J83:N83"/>
    <mergeCell ref="O83:X83"/>
    <mergeCell ref="Y83:AC83"/>
    <mergeCell ref="A83:B83"/>
    <mergeCell ref="A70:B70"/>
    <mergeCell ref="A75:B75"/>
    <mergeCell ref="C75:I75"/>
    <mergeCell ref="J75:N75"/>
    <mergeCell ref="O75:X75"/>
    <mergeCell ref="Y75:AC75"/>
    <mergeCell ref="A77:B77"/>
    <mergeCell ref="C77:I77"/>
    <mergeCell ref="J77:N77"/>
    <mergeCell ref="O77:X77"/>
    <mergeCell ref="Y77:AC77"/>
    <mergeCell ref="A80:B80"/>
    <mergeCell ref="C80:I80"/>
    <mergeCell ref="J80:N80"/>
    <mergeCell ref="O80:X80"/>
    <mergeCell ref="A78:B78"/>
    <mergeCell ref="C78:I78"/>
    <mergeCell ref="J78:N78"/>
    <mergeCell ref="O78:X78"/>
    <mergeCell ref="AD83:AH83"/>
    <mergeCell ref="BG63:BL63"/>
    <mergeCell ref="Y67:AM67"/>
    <mergeCell ref="AN67:BB67"/>
    <mergeCell ref="BC67:BQ67"/>
    <mergeCell ref="AW63:BA63"/>
    <mergeCell ref="BB63:BF63"/>
    <mergeCell ref="A65:BQ65"/>
    <mergeCell ref="AL63:AP63"/>
    <mergeCell ref="C69:I69"/>
    <mergeCell ref="A69:B69"/>
    <mergeCell ref="J69:N69"/>
    <mergeCell ref="O69:X69"/>
    <mergeCell ref="Y69:AC69"/>
    <mergeCell ref="AD69:AH69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P109:BH109"/>
    <mergeCell ref="W109:AM109"/>
    <mergeCell ref="A108:V108"/>
    <mergeCell ref="W108:AM108"/>
    <mergeCell ref="AP108:BH108"/>
    <mergeCell ref="AP113:BH113"/>
    <mergeCell ref="A112:V112"/>
    <mergeCell ref="W112:AM112"/>
    <mergeCell ref="AP112:BH112"/>
    <mergeCell ref="W113:AM113"/>
    <mergeCell ref="A33:F33"/>
    <mergeCell ref="G33:BL33"/>
    <mergeCell ref="A25:F25"/>
    <mergeCell ref="G25:BL25"/>
    <mergeCell ref="J67:N68"/>
    <mergeCell ref="O67:X68"/>
    <mergeCell ref="BN43:BQ43"/>
    <mergeCell ref="BI43:BM43"/>
    <mergeCell ref="AK43:AO43"/>
    <mergeCell ref="AA42:AO42"/>
    <mergeCell ref="AP42:BC42"/>
    <mergeCell ref="BD42:BQ42"/>
    <mergeCell ref="BD43:BH43"/>
    <mergeCell ref="AZ43:BC43"/>
    <mergeCell ref="A41:BQ41"/>
    <mergeCell ref="A40:BQ40"/>
    <mergeCell ref="A26:F26"/>
    <mergeCell ref="G26:BL26"/>
    <mergeCell ref="BN47:BQ47"/>
    <mergeCell ref="BI50:BM50"/>
    <mergeCell ref="BN50:BQ50"/>
    <mergeCell ref="A50:B50"/>
    <mergeCell ref="A37:F37"/>
    <mergeCell ref="G37:BL37"/>
    <mergeCell ref="A103:BL103"/>
    <mergeCell ref="A104:BL104"/>
    <mergeCell ref="A36:F36"/>
    <mergeCell ref="G36:BL36"/>
    <mergeCell ref="A67:B68"/>
    <mergeCell ref="C67:I6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C50:Z50"/>
    <mergeCell ref="AA50:AE50"/>
    <mergeCell ref="AF50:AJ50"/>
    <mergeCell ref="AK50:AO50"/>
    <mergeCell ref="AP50:AT50"/>
    <mergeCell ref="AU50:AY50"/>
    <mergeCell ref="AZ50:BC50"/>
    <mergeCell ref="BD50:BH50"/>
    <mergeCell ref="BG60:BL60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BB61:BF61"/>
    <mergeCell ref="BG61:BL61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BB60:BF60"/>
    <mergeCell ref="BG62:BL62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B62:BF62"/>
    <mergeCell ref="C70:I70"/>
    <mergeCell ref="J70:N70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Y78:AC78"/>
    <mergeCell ref="AD78:AH78"/>
    <mergeCell ref="AI78:AM78"/>
    <mergeCell ref="AN78:AR78"/>
    <mergeCell ref="AS78:AW78"/>
    <mergeCell ref="BH80:BL80"/>
    <mergeCell ref="BM80:BQ80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X78:BB78"/>
    <mergeCell ref="BC78:BG78"/>
    <mergeCell ref="BH78:BL78"/>
    <mergeCell ref="BM78:BQ78"/>
    <mergeCell ref="AX79:BB79"/>
    <mergeCell ref="BC79:BG79"/>
    <mergeCell ref="BH79:BL79"/>
    <mergeCell ref="BM79:BQ79"/>
    <mergeCell ref="Y80:AC80"/>
    <mergeCell ref="AD80:AH80"/>
    <mergeCell ref="AI80:AM80"/>
    <mergeCell ref="AN80:AR80"/>
    <mergeCell ref="AS80:AW80"/>
    <mergeCell ref="AX80:BB80"/>
    <mergeCell ref="BC80:BG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91:BB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O93:X93"/>
    <mergeCell ref="Y93:AC93"/>
    <mergeCell ref="AD93:AH93"/>
    <mergeCell ref="AI93:AM93"/>
    <mergeCell ref="AN93:AR93"/>
    <mergeCell ref="AS93:AW93"/>
    <mergeCell ref="BC91:BG91"/>
    <mergeCell ref="BH91:BL91"/>
    <mergeCell ref="BM91:BQ91"/>
    <mergeCell ref="AX92:BB92"/>
    <mergeCell ref="BC92:BG92"/>
    <mergeCell ref="BH92:BL92"/>
    <mergeCell ref="BM92:BQ92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BC94:BG94"/>
    <mergeCell ref="BH94:BL94"/>
    <mergeCell ref="BM94:BQ94"/>
    <mergeCell ref="A93:B93"/>
    <mergeCell ref="C93:I93"/>
    <mergeCell ref="J93:N93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M96:BQ96"/>
    <mergeCell ref="A95:B95"/>
    <mergeCell ref="C95:I95"/>
    <mergeCell ref="J95:N95"/>
    <mergeCell ref="O95:X95"/>
    <mergeCell ref="Y95:AC95"/>
    <mergeCell ref="AX97:BB97"/>
    <mergeCell ref="BC97:BG97"/>
    <mergeCell ref="BH97:BL97"/>
    <mergeCell ref="BM97:BQ97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M99:BQ99"/>
    <mergeCell ref="A97:B97"/>
    <mergeCell ref="C97:I97"/>
    <mergeCell ref="J97:N97"/>
    <mergeCell ref="O97:X97"/>
    <mergeCell ref="Y97:AC97"/>
    <mergeCell ref="AD97:AH97"/>
    <mergeCell ref="AI97:AM97"/>
    <mergeCell ref="AX100:BB100"/>
    <mergeCell ref="BC100:BG100"/>
    <mergeCell ref="BH100:BL100"/>
    <mergeCell ref="BM100:BQ10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</mergeCells>
  <phoneticPr fontId="0" type="noConversion"/>
  <conditionalFormatting sqref="C83">
    <cfRule type="cellIs" dxfId="33" priority="30" stopIfTrue="1" operator="equal">
      <formula>$C70</formula>
    </cfRule>
  </conditionalFormatting>
  <conditionalFormatting sqref="A83:B83">
    <cfRule type="cellIs" dxfId="32" priority="31" stopIfTrue="1" operator="equal">
      <formula>0</formula>
    </cfRule>
  </conditionalFormatting>
  <conditionalFormatting sqref="C84 C73:C78 C88 C91:C97 C100">
    <cfRule type="cellIs" dxfId="31" priority="28" stopIfTrue="1" operator="equal">
      <formula>$C72</formula>
    </cfRule>
  </conditionalFormatting>
  <conditionalFormatting sqref="A84:B84">
    <cfRule type="cellIs" dxfId="30" priority="29" stopIfTrue="1" operator="equal">
      <formula>0</formula>
    </cfRule>
  </conditionalFormatting>
  <conditionalFormatting sqref="C85">
    <cfRule type="cellIs" dxfId="29" priority="26" stopIfTrue="1" operator="equal">
      <formula>$C84</formula>
    </cfRule>
  </conditionalFormatting>
  <conditionalFormatting sqref="A85:B85">
    <cfRule type="cellIs" dxfId="28" priority="27" stopIfTrue="1" operator="equal">
      <formula>0</formula>
    </cfRule>
  </conditionalFormatting>
  <conditionalFormatting sqref="C86">
    <cfRule type="cellIs" dxfId="27" priority="24" stopIfTrue="1" operator="equal">
      <formula>$C85</formula>
    </cfRule>
  </conditionalFormatting>
  <conditionalFormatting sqref="A86:B86">
    <cfRule type="cellIs" dxfId="26" priority="25" stopIfTrue="1" operator="equal">
      <formula>0</formula>
    </cfRule>
  </conditionalFormatting>
  <conditionalFormatting sqref="C87">
    <cfRule type="cellIs" dxfId="25" priority="22" stopIfTrue="1" operator="equal">
      <formula>$C86</formula>
    </cfRule>
  </conditionalFormatting>
  <conditionalFormatting sqref="A87:B87">
    <cfRule type="cellIs" dxfId="24" priority="23" stopIfTrue="1" operator="equal">
      <formula>0</formula>
    </cfRule>
  </conditionalFormatting>
  <conditionalFormatting sqref="A88:B88">
    <cfRule type="cellIs" dxfId="23" priority="21" stopIfTrue="1" operator="equal">
      <formula>0</formula>
    </cfRule>
  </conditionalFormatting>
  <conditionalFormatting sqref="A101:B101">
    <cfRule type="cellIs" dxfId="22" priority="17" stopIfTrue="1" operator="equal">
      <formula>0</formula>
    </cfRule>
  </conditionalFormatting>
  <conditionalFormatting sqref="C101">
    <cfRule type="cellIs" dxfId="21" priority="16" stopIfTrue="1" operator="equal">
      <formula>#REF!</formula>
    </cfRule>
  </conditionalFormatting>
  <conditionalFormatting sqref="C80 C90 C99">
    <cfRule type="cellIs" dxfId="20" priority="11" stopIfTrue="1" operator="equal">
      <formula>$C78</formula>
    </cfRule>
  </conditionalFormatting>
  <conditionalFormatting sqref="C81:C82">
    <cfRule type="cellIs" dxfId="19" priority="12" stopIfTrue="1" operator="equal">
      <formula>$C80</formula>
    </cfRule>
  </conditionalFormatting>
  <conditionalFormatting sqref="A72:B78 A80:B82">
    <cfRule type="cellIs" dxfId="18" priority="13" stopIfTrue="1" operator="equal">
      <formula>0</formula>
    </cfRule>
  </conditionalFormatting>
  <conditionalFormatting sqref="A90:B97 A99:B100">
    <cfRule type="cellIs" dxfId="17" priority="9" stopIfTrue="1" operator="equal">
      <formula>0</formula>
    </cfRule>
  </conditionalFormatting>
  <conditionalFormatting sqref="C72">
    <cfRule type="cellIs" dxfId="16" priority="32" stopIfTrue="1" operator="equal">
      <formula>$C70</formula>
    </cfRule>
  </conditionalFormatting>
  <conditionalFormatting sqref="C98">
    <cfRule type="cellIs" dxfId="15" priority="8" stopIfTrue="1" operator="equal">
      <formula>$C97</formula>
    </cfRule>
  </conditionalFormatting>
  <conditionalFormatting sqref="A98:B98">
    <cfRule type="cellIs" dxfId="13" priority="7" stopIfTrue="1" operator="equal">
      <formula>0</formula>
    </cfRule>
  </conditionalFormatting>
  <conditionalFormatting sqref="C89">
    <cfRule type="cellIs" dxfId="11" priority="6" stopIfTrue="1" operator="equal">
      <formula>$C88</formula>
    </cfRule>
  </conditionalFormatting>
  <conditionalFormatting sqref="A89:B89">
    <cfRule type="cellIs" dxfId="9" priority="5" stopIfTrue="1" operator="equal">
      <formula>0</formula>
    </cfRule>
  </conditionalFormatting>
  <conditionalFormatting sqref="C79">
    <cfRule type="cellIs" dxfId="7" priority="4" stopIfTrue="1" operator="equal">
      <formula>$C78</formula>
    </cfRule>
  </conditionalFormatting>
  <conditionalFormatting sqref="A79:B79">
    <cfRule type="cellIs" dxfId="5" priority="3" stopIfTrue="1" operator="equal">
      <formula>0</formula>
    </cfRule>
  </conditionalFormatting>
  <conditionalFormatting sqref="C71">
    <cfRule type="cellIs" dxfId="3" priority="2" stopIfTrue="1" operator="equal">
      <formula>$C70</formula>
    </cfRule>
  </conditionalFormatting>
  <conditionalFormatting sqref="A71:B71">
    <cfRule type="cellIs" dxfId="1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6" fitToHeight="999" orientation="landscape" r:id="rId1"/>
  <headerFooter alignWithMargins="0"/>
  <rowBreaks count="1" manualBreakCount="1">
    <brk id="5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КПК0210180</vt:lpstr>
      <vt:lpstr>КПК0210180!Область_друку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2020-01-12T09:02:55Z</cp:lastPrinted>
  <dcterms:created xsi:type="dcterms:W3CDTF">2016-08-10T10:53:25Z</dcterms:created>
  <dcterms:modified xsi:type="dcterms:W3CDTF">2021-02-22T09:17:33Z</dcterms:modified>
</cp:coreProperties>
</file>