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295" windowHeight="8610" firstSheet="1" activeTab="1"/>
  </bookViews>
  <sheets>
    <sheet name="Аркуш1" sheetId="1" state="hidden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N4" i="2" l="1"/>
  <c r="N3" i="2"/>
  <c r="N2" i="2"/>
  <c r="N1" i="2"/>
  <c r="K212" i="2" l="1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H360" i="1"/>
  <c r="G12" i="2"/>
  <c r="I12" i="2"/>
  <c r="E13" i="2"/>
  <c r="G13" i="2"/>
  <c r="I13" i="2"/>
  <c r="J360" i="1" l="1"/>
  <c r="F211" i="2"/>
  <c r="H338" i="1"/>
  <c r="J338" i="1" s="1"/>
  <c r="L338" i="1" s="1"/>
  <c r="N338" i="1" s="1"/>
  <c r="H279" i="1"/>
  <c r="H257" i="1"/>
  <c r="H245" i="1"/>
  <c r="H361" i="1"/>
  <c r="H325" i="1"/>
  <c r="H323" i="1"/>
  <c r="H315" i="1"/>
  <c r="H314" i="1"/>
  <c r="H269" i="1"/>
  <c r="H239" i="1"/>
  <c r="J239" i="1" s="1"/>
  <c r="L239" i="1" s="1"/>
  <c r="N239" i="1" s="1"/>
  <c r="H238" i="1"/>
  <c r="H220" i="1"/>
  <c r="H212" i="1"/>
  <c r="H211" i="1"/>
  <c r="J211" i="1" s="1"/>
  <c r="L211" i="1" s="1"/>
  <c r="N211" i="1" s="1"/>
  <c r="H196" i="1"/>
  <c r="H195" i="1"/>
  <c r="H141" i="1"/>
  <c r="H125" i="1"/>
  <c r="H110" i="1"/>
  <c r="H99" i="1"/>
  <c r="J99" i="1" s="1"/>
  <c r="L99" i="1" s="1"/>
  <c r="N99" i="1" s="1"/>
  <c r="H61" i="1"/>
  <c r="H54" i="1"/>
  <c r="H45" i="1"/>
  <c r="H358" i="1"/>
  <c r="J358" i="1" s="1"/>
  <c r="L358" i="1" s="1"/>
  <c r="N358" i="1" s="1"/>
  <c r="H341" i="1"/>
  <c r="J341" i="1" s="1"/>
  <c r="L341" i="1" s="1"/>
  <c r="N341" i="1" s="1"/>
  <c r="H331" i="1"/>
  <c r="H330" i="1"/>
  <c r="H328" i="1"/>
  <c r="H312" i="1"/>
  <c r="H311" i="1"/>
  <c r="H310" i="1"/>
  <c r="H309" i="1"/>
  <c r="H306" i="1"/>
  <c r="J306" i="1" s="1"/>
  <c r="L306" i="1" s="1"/>
  <c r="N306" i="1" s="1"/>
  <c r="H305" i="1"/>
  <c r="J305" i="1" s="1"/>
  <c r="L305" i="1" s="1"/>
  <c r="N305" i="1" s="1"/>
  <c r="H302" i="1"/>
  <c r="H296" i="1"/>
  <c r="J296" i="1" s="1"/>
  <c r="L296" i="1" s="1"/>
  <c r="N296" i="1" s="1"/>
  <c r="H295" i="1"/>
  <c r="J295" i="1" s="1"/>
  <c r="L295" i="1" s="1"/>
  <c r="N295" i="1" s="1"/>
  <c r="H293" i="1"/>
  <c r="H292" i="1"/>
  <c r="J292" i="1" s="1"/>
  <c r="L292" i="1" s="1"/>
  <c r="N292" i="1" s="1"/>
  <c r="H285" i="1"/>
  <c r="H284" i="1"/>
  <c r="H277" i="1"/>
  <c r="H276" i="1"/>
  <c r="H275" i="1"/>
  <c r="J275" i="1" s="1"/>
  <c r="L275" i="1" s="1"/>
  <c r="N275" i="1" s="1"/>
  <c r="H274" i="1"/>
  <c r="J274" i="1" s="1"/>
  <c r="L274" i="1" s="1"/>
  <c r="N274" i="1" s="1"/>
  <c r="H273" i="1"/>
  <c r="H270" i="1"/>
  <c r="H264" i="1"/>
  <c r="H255" i="1"/>
  <c r="H254" i="1"/>
  <c r="H252" i="1"/>
  <c r="J252" i="1" s="1"/>
  <c r="L252" i="1" s="1"/>
  <c r="N252" i="1" s="1"/>
  <c r="H244" i="1"/>
  <c r="J244" i="1" s="1"/>
  <c r="L244" i="1" s="1"/>
  <c r="N244" i="1" s="1"/>
  <c r="H241" i="1"/>
  <c r="J241" i="1" s="1"/>
  <c r="L241" i="1" s="1"/>
  <c r="N241" i="1" s="1"/>
  <c r="H240" i="1"/>
  <c r="H224" i="1"/>
  <c r="H222" i="1"/>
  <c r="H213" i="1"/>
  <c r="H210" i="1"/>
  <c r="H209" i="1"/>
  <c r="H207" i="1"/>
  <c r="J207" i="1" s="1"/>
  <c r="L207" i="1" s="1"/>
  <c r="N207" i="1" s="1"/>
  <c r="H204" i="1"/>
  <c r="J204" i="1" s="1"/>
  <c r="L204" i="1" s="1"/>
  <c r="N204" i="1" s="1"/>
  <c r="H202" i="1"/>
  <c r="H201" i="1"/>
  <c r="J201" i="1" s="1"/>
  <c r="L201" i="1" s="1"/>
  <c r="N201" i="1" s="1"/>
  <c r="H198" i="1"/>
  <c r="H194" i="1"/>
  <c r="J194" i="1" s="1"/>
  <c r="L194" i="1" s="1"/>
  <c r="N194" i="1" s="1"/>
  <c r="H190" i="1"/>
  <c r="J190" i="1" s="1"/>
  <c r="L190" i="1" s="1"/>
  <c r="N190" i="1" s="1"/>
  <c r="H187" i="1"/>
  <c r="J187" i="1" s="1"/>
  <c r="L187" i="1" s="1"/>
  <c r="N187" i="1" s="1"/>
  <c r="H184" i="1"/>
  <c r="J184" i="1" s="1"/>
  <c r="L184" i="1" s="1"/>
  <c r="N184" i="1" s="1"/>
  <c r="H183" i="1"/>
  <c r="H179" i="1"/>
  <c r="H174" i="1"/>
  <c r="J174" i="1" s="1"/>
  <c r="L174" i="1" s="1"/>
  <c r="N174" i="1" s="1"/>
  <c r="H172" i="1"/>
  <c r="J172" i="1" s="1"/>
  <c r="L172" i="1" s="1"/>
  <c r="N172" i="1" s="1"/>
  <c r="H167" i="1"/>
  <c r="H165" i="1"/>
  <c r="J165" i="1" s="1"/>
  <c r="L165" i="1" s="1"/>
  <c r="N165" i="1" s="1"/>
  <c r="H164" i="1"/>
  <c r="J164" i="1" s="1"/>
  <c r="L164" i="1" s="1"/>
  <c r="N164" i="1" s="1"/>
  <c r="H155" i="1"/>
  <c r="H152" i="1"/>
  <c r="H146" i="1"/>
  <c r="H142" i="1"/>
  <c r="H140" i="1"/>
  <c r="J140" i="1" s="1"/>
  <c r="L140" i="1" s="1"/>
  <c r="N140" i="1" s="1"/>
  <c r="H139" i="1"/>
  <c r="H138" i="1"/>
  <c r="H137" i="1"/>
  <c r="H119" i="1"/>
  <c r="H113" i="1"/>
  <c r="J113" i="1" s="1"/>
  <c r="L113" i="1" s="1"/>
  <c r="N113" i="1" s="1"/>
  <c r="H111" i="1"/>
  <c r="H96" i="1"/>
  <c r="J96" i="1" s="1"/>
  <c r="L96" i="1" s="1"/>
  <c r="N96" i="1" s="1"/>
  <c r="H86" i="1"/>
  <c r="J86" i="1" s="1"/>
  <c r="L86" i="1" s="1"/>
  <c r="N86" i="1" s="1"/>
  <c r="H85" i="1"/>
  <c r="J85" i="1" s="1"/>
  <c r="L85" i="1" s="1"/>
  <c r="N85" i="1" s="1"/>
  <c r="H84" i="1"/>
  <c r="J84" i="1" s="1"/>
  <c r="L84" i="1" s="1"/>
  <c r="N84" i="1" s="1"/>
  <c r="H76" i="1"/>
  <c r="H73" i="1"/>
  <c r="J73" i="1" s="1"/>
  <c r="L73" i="1" s="1"/>
  <c r="N73" i="1" s="1"/>
  <c r="H72" i="1"/>
  <c r="H69" i="1"/>
  <c r="H68" i="1"/>
  <c r="H67" i="1"/>
  <c r="H66" i="1"/>
  <c r="H60" i="1"/>
  <c r="H59" i="1"/>
  <c r="H57" i="1"/>
  <c r="H56" i="1"/>
  <c r="H51" i="1"/>
  <c r="H50" i="1"/>
  <c r="H47" i="1"/>
  <c r="J47" i="1" s="1"/>
  <c r="L47" i="1" s="1"/>
  <c r="N47" i="1" s="1"/>
  <c r="H46" i="1"/>
  <c r="H43" i="1"/>
  <c r="H38" i="1"/>
  <c r="H37" i="1"/>
  <c r="H35" i="1"/>
  <c r="J35" i="1" s="1"/>
  <c r="L35" i="1" s="1"/>
  <c r="N35" i="1" s="1"/>
  <c r="H34" i="1"/>
  <c r="H32" i="1"/>
  <c r="H28" i="1"/>
  <c r="H265" i="1"/>
  <c r="H261" i="1"/>
  <c r="H260" i="1"/>
  <c r="H259" i="1"/>
  <c r="H246" i="1"/>
  <c r="J246" i="1" s="1"/>
  <c r="L246" i="1" s="1"/>
  <c r="N246" i="1" s="1"/>
  <c r="H153" i="1"/>
  <c r="H150" i="1"/>
  <c r="H149" i="1"/>
  <c r="H101" i="1"/>
  <c r="H22" i="1"/>
  <c r="J22" i="1" s="1"/>
  <c r="L22" i="1" s="1"/>
  <c r="N22" i="1" s="1"/>
  <c r="H21" i="1"/>
  <c r="J21" i="1" s="1"/>
  <c r="L21" i="1" s="1"/>
  <c r="N21" i="1" s="1"/>
  <c r="H357" i="1"/>
  <c r="J357" i="1" s="1"/>
  <c r="L357" i="1" s="1"/>
  <c r="N357" i="1" s="1"/>
  <c r="H356" i="1"/>
  <c r="J356" i="1" s="1"/>
  <c r="L356" i="1" s="1"/>
  <c r="N356" i="1" s="1"/>
  <c r="H355" i="1"/>
  <c r="J355" i="1" s="1"/>
  <c r="L355" i="1" s="1"/>
  <c r="N355" i="1" s="1"/>
  <c r="H354" i="1"/>
  <c r="J354" i="1" s="1"/>
  <c r="L354" i="1" s="1"/>
  <c r="N354" i="1" s="1"/>
  <c r="H353" i="1"/>
  <c r="J353" i="1" s="1"/>
  <c r="L353" i="1" s="1"/>
  <c r="N353" i="1" s="1"/>
  <c r="H352" i="1"/>
  <c r="H351" i="1"/>
  <c r="J351" i="1" s="1"/>
  <c r="L351" i="1" s="1"/>
  <c r="N351" i="1" s="1"/>
  <c r="H350" i="1"/>
  <c r="H349" i="1"/>
  <c r="J349" i="1" s="1"/>
  <c r="L349" i="1" s="1"/>
  <c r="N349" i="1" s="1"/>
  <c r="H348" i="1"/>
  <c r="H347" i="1"/>
  <c r="J347" i="1" s="1"/>
  <c r="L347" i="1" s="1"/>
  <c r="N347" i="1" s="1"/>
  <c r="H346" i="1"/>
  <c r="J346" i="1" s="1"/>
  <c r="L346" i="1" s="1"/>
  <c r="N346" i="1" s="1"/>
  <c r="H345" i="1"/>
  <c r="J345" i="1" s="1"/>
  <c r="L345" i="1" s="1"/>
  <c r="N345" i="1" s="1"/>
  <c r="H344" i="1"/>
  <c r="J344" i="1" s="1"/>
  <c r="L344" i="1" s="1"/>
  <c r="N344" i="1" s="1"/>
  <c r="H343" i="1"/>
  <c r="H340" i="1"/>
  <c r="J340" i="1" s="1"/>
  <c r="L340" i="1" s="1"/>
  <c r="N340" i="1" s="1"/>
  <c r="H339" i="1"/>
  <c r="J339" i="1" s="1"/>
  <c r="L339" i="1" s="1"/>
  <c r="N339" i="1" s="1"/>
  <c r="H337" i="1"/>
  <c r="J337" i="1" s="1"/>
  <c r="L337" i="1" s="1"/>
  <c r="N337" i="1" s="1"/>
  <c r="H336" i="1"/>
  <c r="H335" i="1"/>
  <c r="J335" i="1" s="1"/>
  <c r="L335" i="1" s="1"/>
  <c r="N335" i="1" s="1"/>
  <c r="H334" i="1"/>
  <c r="J334" i="1" s="1"/>
  <c r="L334" i="1" s="1"/>
  <c r="N334" i="1" s="1"/>
  <c r="H333" i="1"/>
  <c r="H324" i="1"/>
  <c r="H321" i="1"/>
  <c r="H308" i="1"/>
  <c r="J308" i="1" s="1"/>
  <c r="L308" i="1" s="1"/>
  <c r="N308" i="1" s="1"/>
  <c r="H307" i="1"/>
  <c r="J307" i="1" s="1"/>
  <c r="L307" i="1" s="1"/>
  <c r="N307" i="1" s="1"/>
  <c r="H304" i="1"/>
  <c r="J304" i="1" s="1"/>
  <c r="L304" i="1" s="1"/>
  <c r="N304" i="1" s="1"/>
  <c r="H303" i="1"/>
  <c r="J303" i="1" s="1"/>
  <c r="L303" i="1" s="1"/>
  <c r="N303" i="1" s="1"/>
  <c r="H301" i="1"/>
  <c r="J301" i="1" s="1"/>
  <c r="L301" i="1" s="1"/>
  <c r="N301" i="1" s="1"/>
  <c r="H300" i="1"/>
  <c r="J300" i="1" s="1"/>
  <c r="L300" i="1" s="1"/>
  <c r="N300" i="1" s="1"/>
  <c r="H299" i="1"/>
  <c r="H297" i="1"/>
  <c r="J297" i="1" s="1"/>
  <c r="L297" i="1" s="1"/>
  <c r="N297" i="1" s="1"/>
  <c r="H291" i="1"/>
  <c r="J291" i="1" s="1"/>
  <c r="L291" i="1" s="1"/>
  <c r="N291" i="1" s="1"/>
  <c r="H289" i="1"/>
  <c r="J289" i="1" s="1"/>
  <c r="L289" i="1" s="1"/>
  <c r="N289" i="1" s="1"/>
  <c r="H288" i="1"/>
  <c r="H283" i="1"/>
  <c r="J283" i="1" s="1"/>
  <c r="L283" i="1" s="1"/>
  <c r="N283" i="1" s="1"/>
  <c r="H282" i="1"/>
  <c r="H281" i="1"/>
  <c r="J281" i="1" s="1"/>
  <c r="L281" i="1" s="1"/>
  <c r="N281" i="1" s="1"/>
  <c r="H280" i="1"/>
  <c r="H266" i="1"/>
  <c r="H263" i="1"/>
  <c r="H262" i="1"/>
  <c r="H253" i="1"/>
  <c r="J253" i="1" s="1"/>
  <c r="L253" i="1" s="1"/>
  <c r="N253" i="1" s="1"/>
  <c r="H251" i="1"/>
  <c r="J251" i="1" s="1"/>
  <c r="L251" i="1" s="1"/>
  <c r="N251" i="1" s="1"/>
  <c r="H250" i="1"/>
  <c r="J250" i="1" s="1"/>
  <c r="L250" i="1" s="1"/>
  <c r="N250" i="1" s="1"/>
  <c r="H249" i="1"/>
  <c r="J249" i="1" s="1"/>
  <c r="L249" i="1" s="1"/>
  <c r="N249" i="1" s="1"/>
  <c r="H248" i="1"/>
  <c r="J248" i="1" s="1"/>
  <c r="L248" i="1" s="1"/>
  <c r="N248" i="1" s="1"/>
  <c r="H247" i="1"/>
  <c r="H236" i="1"/>
  <c r="J236" i="1" s="1"/>
  <c r="L236" i="1" s="1"/>
  <c r="N236" i="1" s="1"/>
  <c r="H235" i="1"/>
  <c r="J235" i="1" s="1"/>
  <c r="L235" i="1" s="1"/>
  <c r="N235" i="1" s="1"/>
  <c r="H234" i="1"/>
  <c r="H233" i="1"/>
  <c r="J233" i="1" s="1"/>
  <c r="L233" i="1" s="1"/>
  <c r="N233" i="1" s="1"/>
  <c r="H232" i="1"/>
  <c r="J232" i="1" s="1"/>
  <c r="L232" i="1" s="1"/>
  <c r="N232" i="1" s="1"/>
  <c r="H231" i="1"/>
  <c r="J231" i="1" s="1"/>
  <c r="L231" i="1" s="1"/>
  <c r="N231" i="1" s="1"/>
  <c r="H230" i="1"/>
  <c r="H229" i="1"/>
  <c r="J229" i="1" s="1"/>
  <c r="L229" i="1" s="1"/>
  <c r="N229" i="1" s="1"/>
  <c r="H228" i="1"/>
  <c r="J228" i="1" s="1"/>
  <c r="L228" i="1" s="1"/>
  <c r="N228" i="1" s="1"/>
  <c r="H227" i="1"/>
  <c r="H219" i="1"/>
  <c r="J219" i="1" s="1"/>
  <c r="L219" i="1" s="1"/>
  <c r="N219" i="1" s="1"/>
  <c r="H214" i="1"/>
  <c r="H208" i="1"/>
  <c r="J208" i="1" s="1"/>
  <c r="L208" i="1" s="1"/>
  <c r="N208" i="1" s="1"/>
  <c r="H206" i="1"/>
  <c r="J206" i="1" s="1"/>
  <c r="L206" i="1" s="1"/>
  <c r="N206" i="1" s="1"/>
  <c r="H205" i="1"/>
  <c r="J205" i="1" s="1"/>
  <c r="L205" i="1" s="1"/>
  <c r="N205" i="1" s="1"/>
  <c r="H203" i="1"/>
  <c r="H200" i="1"/>
  <c r="H193" i="1"/>
  <c r="J193" i="1" s="1"/>
  <c r="L193" i="1" s="1"/>
  <c r="N193" i="1" s="1"/>
  <c r="H192" i="1"/>
  <c r="J192" i="1" s="1"/>
  <c r="L192" i="1" s="1"/>
  <c r="N192" i="1" s="1"/>
  <c r="H191" i="1"/>
  <c r="J191" i="1" s="1"/>
  <c r="L191" i="1" s="1"/>
  <c r="N191" i="1" s="1"/>
  <c r="H189" i="1"/>
  <c r="H188" i="1"/>
  <c r="J188" i="1" s="1"/>
  <c r="L188" i="1" s="1"/>
  <c r="N188" i="1" s="1"/>
  <c r="H186" i="1"/>
  <c r="J186" i="1" s="1"/>
  <c r="L186" i="1" s="1"/>
  <c r="N186" i="1" s="1"/>
  <c r="H185" i="1"/>
  <c r="J185" i="1" s="1"/>
  <c r="L185" i="1" s="1"/>
  <c r="N185" i="1" s="1"/>
  <c r="H182" i="1"/>
  <c r="H176" i="1"/>
  <c r="H173" i="1"/>
  <c r="H171" i="1"/>
  <c r="J171" i="1" s="1"/>
  <c r="L171" i="1" s="1"/>
  <c r="N171" i="1" s="1"/>
  <c r="H170" i="1"/>
  <c r="J170" i="1" s="1"/>
  <c r="L170" i="1" s="1"/>
  <c r="N170" i="1" s="1"/>
  <c r="H169" i="1"/>
  <c r="H168" i="1"/>
  <c r="J168" i="1" s="1"/>
  <c r="L168" i="1" s="1"/>
  <c r="N168" i="1" s="1"/>
  <c r="H163" i="1"/>
  <c r="J163" i="1" s="1"/>
  <c r="L163" i="1" s="1"/>
  <c r="N163" i="1" s="1"/>
  <c r="H162" i="1"/>
  <c r="J162" i="1" s="1"/>
  <c r="L162" i="1" s="1"/>
  <c r="N162" i="1" s="1"/>
  <c r="H161" i="1"/>
  <c r="H160" i="1"/>
  <c r="J160" i="1" s="1"/>
  <c r="L160" i="1" s="1"/>
  <c r="N160" i="1" s="1"/>
  <c r="H159" i="1"/>
  <c r="J159" i="1" s="1"/>
  <c r="L159" i="1" s="1"/>
  <c r="N159" i="1" s="1"/>
  <c r="H158" i="1"/>
  <c r="J158" i="1" s="1"/>
  <c r="L158" i="1" s="1"/>
  <c r="N158" i="1" s="1"/>
  <c r="H157" i="1"/>
  <c r="J157" i="1" s="1"/>
  <c r="L157" i="1" s="1"/>
  <c r="N157" i="1" s="1"/>
  <c r="H156" i="1"/>
  <c r="J156" i="1" s="1"/>
  <c r="L156" i="1" s="1"/>
  <c r="N156" i="1" s="1"/>
  <c r="H151" i="1"/>
  <c r="H148" i="1"/>
  <c r="J148" i="1" s="1"/>
  <c r="L148" i="1" s="1"/>
  <c r="N148" i="1" s="1"/>
  <c r="H147" i="1"/>
  <c r="J147" i="1" s="1"/>
  <c r="L147" i="1" s="1"/>
  <c r="N147" i="1" s="1"/>
  <c r="H145" i="1"/>
  <c r="H144" i="1"/>
  <c r="H143" i="1"/>
  <c r="H135" i="1"/>
  <c r="J135" i="1" s="1"/>
  <c r="L135" i="1" s="1"/>
  <c r="N135" i="1" s="1"/>
  <c r="H134" i="1"/>
  <c r="J134" i="1" s="1"/>
  <c r="L134" i="1" s="1"/>
  <c r="N134" i="1" s="1"/>
  <c r="H133" i="1"/>
  <c r="J133" i="1" s="1"/>
  <c r="L133" i="1" s="1"/>
  <c r="N133" i="1" s="1"/>
  <c r="H132" i="1"/>
  <c r="J132" i="1" s="1"/>
  <c r="L132" i="1" s="1"/>
  <c r="N132" i="1" s="1"/>
  <c r="H131" i="1"/>
  <c r="H130" i="1"/>
  <c r="J130" i="1" s="1"/>
  <c r="L130" i="1" s="1"/>
  <c r="N130" i="1" s="1"/>
  <c r="H129" i="1"/>
  <c r="H122" i="1"/>
  <c r="J122" i="1" s="1"/>
  <c r="L122" i="1" s="1"/>
  <c r="N122" i="1" s="1"/>
  <c r="H121" i="1"/>
  <c r="J121" i="1" s="1"/>
  <c r="L121" i="1" s="1"/>
  <c r="N121" i="1" s="1"/>
  <c r="H120" i="1"/>
  <c r="J120" i="1" s="1"/>
  <c r="L120" i="1" s="1"/>
  <c r="N120" i="1" s="1"/>
  <c r="H116" i="1"/>
  <c r="J116" i="1" s="1"/>
  <c r="L116" i="1" s="1"/>
  <c r="N116" i="1" s="1"/>
  <c r="H114" i="1"/>
  <c r="J114" i="1" s="1"/>
  <c r="L114" i="1" s="1"/>
  <c r="N114" i="1" s="1"/>
  <c r="H112" i="1"/>
  <c r="H109" i="1"/>
  <c r="J109" i="1" s="1"/>
  <c r="L109" i="1" s="1"/>
  <c r="N109" i="1" s="1"/>
  <c r="H108" i="1"/>
  <c r="J108" i="1" s="1"/>
  <c r="L108" i="1" s="1"/>
  <c r="N108" i="1" s="1"/>
  <c r="H107" i="1"/>
  <c r="H104" i="1"/>
  <c r="J104" i="1" s="1"/>
  <c r="L104" i="1" s="1"/>
  <c r="N104" i="1" s="1"/>
  <c r="H102" i="1"/>
  <c r="H98" i="1"/>
  <c r="H97" i="1"/>
  <c r="J97" i="1" s="1"/>
  <c r="L97" i="1" s="1"/>
  <c r="N97" i="1" s="1"/>
  <c r="H95" i="1"/>
  <c r="J95" i="1" s="1"/>
  <c r="L95" i="1" s="1"/>
  <c r="N95" i="1" s="1"/>
  <c r="H94" i="1"/>
  <c r="J94" i="1" s="1"/>
  <c r="L94" i="1" s="1"/>
  <c r="N94" i="1" s="1"/>
  <c r="H93" i="1"/>
  <c r="H92" i="1"/>
  <c r="J92" i="1" s="1"/>
  <c r="L92" i="1" s="1"/>
  <c r="N92" i="1" s="1"/>
  <c r="H91" i="1"/>
  <c r="J91" i="1" s="1"/>
  <c r="L91" i="1" s="1"/>
  <c r="N91" i="1" s="1"/>
  <c r="H90" i="1"/>
  <c r="J90" i="1" s="1"/>
  <c r="L90" i="1" s="1"/>
  <c r="N90" i="1" s="1"/>
  <c r="H89" i="1"/>
  <c r="J89" i="1" s="1"/>
  <c r="L89" i="1" s="1"/>
  <c r="N89" i="1" s="1"/>
  <c r="H88" i="1"/>
  <c r="H83" i="1"/>
  <c r="J83" i="1" s="1"/>
  <c r="L83" i="1" s="1"/>
  <c r="N83" i="1" s="1"/>
  <c r="H82" i="1"/>
  <c r="J82" i="1" s="1"/>
  <c r="L82" i="1" s="1"/>
  <c r="N82" i="1" s="1"/>
  <c r="H81" i="1"/>
  <c r="J81" i="1" s="1"/>
  <c r="L81" i="1" s="1"/>
  <c r="N81" i="1" s="1"/>
  <c r="H80" i="1"/>
  <c r="F59" i="2" s="1"/>
  <c r="H79" i="1"/>
  <c r="J79" i="1" s="1"/>
  <c r="L79" i="1" s="1"/>
  <c r="N79" i="1" s="1"/>
  <c r="H78" i="1"/>
  <c r="J78" i="1" s="1"/>
  <c r="L78" i="1" s="1"/>
  <c r="N78" i="1" s="1"/>
  <c r="H77" i="1"/>
  <c r="F58" i="2" s="1"/>
  <c r="H58" i="1"/>
  <c r="J58" i="1" s="1"/>
  <c r="L58" i="1" s="1"/>
  <c r="N58" i="1" s="1"/>
  <c r="H44" i="1"/>
  <c r="H42" i="1"/>
  <c r="H41" i="1"/>
  <c r="J41" i="1" s="1"/>
  <c r="L41" i="1" s="1"/>
  <c r="N41" i="1" s="1"/>
  <c r="H40" i="1"/>
  <c r="J40" i="1" s="1"/>
  <c r="L40" i="1" s="1"/>
  <c r="N40" i="1" s="1"/>
  <c r="H39" i="1"/>
  <c r="J39" i="1" s="1"/>
  <c r="L39" i="1" s="1"/>
  <c r="N39" i="1" s="1"/>
  <c r="H33" i="1"/>
  <c r="J33" i="1" s="1"/>
  <c r="L33" i="1" s="1"/>
  <c r="N33" i="1" s="1"/>
  <c r="H31" i="1"/>
  <c r="H25" i="1"/>
  <c r="H24" i="1"/>
  <c r="J24" i="1" s="1"/>
  <c r="L24" i="1" s="1"/>
  <c r="N24" i="1" s="1"/>
  <c r="H23" i="1"/>
  <c r="J23" i="1" s="1"/>
  <c r="L23" i="1" s="1"/>
  <c r="N23" i="1" s="1"/>
  <c r="H19" i="1"/>
  <c r="J19" i="1" s="1"/>
  <c r="L19" i="1" s="1"/>
  <c r="N19" i="1" s="1"/>
  <c r="H18" i="1"/>
  <c r="J18" i="1" s="1"/>
  <c r="L18" i="1" s="1"/>
  <c r="N18" i="1" s="1"/>
  <c r="H17" i="1"/>
  <c r="J17" i="1" s="1"/>
  <c r="L17" i="1" s="1"/>
  <c r="N17" i="1" s="1"/>
  <c r="H16" i="1"/>
  <c r="J16" i="1" s="1"/>
  <c r="L16" i="1" s="1"/>
  <c r="N16" i="1" s="1"/>
  <c r="H15" i="1"/>
  <c r="J15" i="1" s="1"/>
  <c r="L15" i="1" s="1"/>
  <c r="N15" i="1" s="1"/>
  <c r="H359" i="1"/>
  <c r="H342" i="1"/>
  <c r="J342" i="1" s="1"/>
  <c r="L342" i="1" s="1"/>
  <c r="N342" i="1" s="1"/>
  <c r="H332" i="1"/>
  <c r="H329" i="1"/>
  <c r="H327" i="1"/>
  <c r="H326" i="1"/>
  <c r="J326" i="1" s="1"/>
  <c r="L326" i="1" s="1"/>
  <c r="N326" i="1" s="1"/>
  <c r="H322" i="1"/>
  <c r="H320" i="1"/>
  <c r="H319" i="1"/>
  <c r="H318" i="1"/>
  <c r="H317" i="1"/>
  <c r="H316" i="1"/>
  <c r="H313" i="1"/>
  <c r="H298" i="1"/>
  <c r="H294" i="1"/>
  <c r="J294" i="1" s="1"/>
  <c r="L294" i="1" s="1"/>
  <c r="N294" i="1" s="1"/>
  <c r="H290" i="1"/>
  <c r="J290" i="1" s="1"/>
  <c r="L290" i="1" s="1"/>
  <c r="N290" i="1" s="1"/>
  <c r="H287" i="1"/>
  <c r="H286" i="1"/>
  <c r="H278" i="1"/>
  <c r="H272" i="1"/>
  <c r="H271" i="1"/>
  <c r="H268" i="1"/>
  <c r="H267" i="1"/>
  <c r="H258" i="1"/>
  <c r="H256" i="1"/>
  <c r="H243" i="1"/>
  <c r="J243" i="1" s="1"/>
  <c r="L243" i="1" s="1"/>
  <c r="N243" i="1" s="1"/>
  <c r="H242" i="1"/>
  <c r="H237" i="1"/>
  <c r="H226" i="1"/>
  <c r="H225" i="1"/>
  <c r="H223" i="1"/>
  <c r="H221" i="1"/>
  <c r="H218" i="1"/>
  <c r="H217" i="1"/>
  <c r="H216" i="1"/>
  <c r="H215" i="1"/>
  <c r="H197" i="1"/>
  <c r="H181" i="1"/>
  <c r="H180" i="1"/>
  <c r="H178" i="1"/>
  <c r="H177" i="1"/>
  <c r="H175" i="1"/>
  <c r="J175" i="1" s="1"/>
  <c r="L175" i="1" s="1"/>
  <c r="N175" i="1" s="1"/>
  <c r="H166" i="1"/>
  <c r="H154" i="1"/>
  <c r="H136" i="1"/>
  <c r="H128" i="1"/>
  <c r="H127" i="1"/>
  <c r="H126" i="1"/>
  <c r="H124" i="1"/>
  <c r="J124" i="1" s="1"/>
  <c r="L124" i="1" s="1"/>
  <c r="N124" i="1" s="1"/>
  <c r="H123" i="1"/>
  <c r="H118" i="1"/>
  <c r="J118" i="1" s="1"/>
  <c r="L118" i="1" s="1"/>
  <c r="N118" i="1" s="1"/>
  <c r="H117" i="1"/>
  <c r="H115" i="1"/>
  <c r="H106" i="1"/>
  <c r="H105" i="1"/>
  <c r="H103" i="1"/>
  <c r="J103" i="1" s="1"/>
  <c r="L103" i="1" s="1"/>
  <c r="N103" i="1" s="1"/>
  <c r="H100" i="1"/>
  <c r="J100" i="1" s="1"/>
  <c r="L100" i="1" s="1"/>
  <c r="N100" i="1" s="1"/>
  <c r="H87" i="1"/>
  <c r="H75" i="1"/>
  <c r="H74" i="1"/>
  <c r="H71" i="1"/>
  <c r="H70" i="1"/>
  <c r="H65" i="1"/>
  <c r="H64" i="1"/>
  <c r="H63" i="1"/>
  <c r="H62" i="1"/>
  <c r="H55" i="1"/>
  <c r="H53" i="1"/>
  <c r="H52" i="1"/>
  <c r="J52" i="1" s="1"/>
  <c r="L52" i="1" s="1"/>
  <c r="N52" i="1" s="1"/>
  <c r="H49" i="1"/>
  <c r="H48" i="1"/>
  <c r="H36" i="1"/>
  <c r="H29" i="1"/>
  <c r="H27" i="1"/>
  <c r="J27" i="1" l="1"/>
  <c r="F17" i="2"/>
  <c r="J53" i="1"/>
  <c r="F36" i="2"/>
  <c r="J64" i="1"/>
  <c r="F46" i="2"/>
  <c r="J117" i="1"/>
  <c r="F73" i="2"/>
  <c r="J126" i="1"/>
  <c r="F77" i="2"/>
  <c r="J128" i="1"/>
  <c r="F79" i="2"/>
  <c r="J154" i="1"/>
  <c r="F97" i="2"/>
  <c r="J178" i="1"/>
  <c r="F106" i="2"/>
  <c r="J181" i="1"/>
  <c r="F109" i="2"/>
  <c r="J215" i="1"/>
  <c r="F126" i="2"/>
  <c r="J217" i="1"/>
  <c r="F128" i="2"/>
  <c r="J221" i="1"/>
  <c r="F131" i="2"/>
  <c r="J225" i="1"/>
  <c r="F135" i="2"/>
  <c r="J237" i="1"/>
  <c r="F140" i="2"/>
  <c r="J258" i="1"/>
  <c r="F150" i="2"/>
  <c r="J268" i="1"/>
  <c r="F160" i="2"/>
  <c r="J272" i="1"/>
  <c r="F164" i="2"/>
  <c r="J286" i="1"/>
  <c r="F174" i="2"/>
  <c r="J298" i="1"/>
  <c r="F178" i="2"/>
  <c r="J316" i="1"/>
  <c r="F188" i="2"/>
  <c r="J318" i="1"/>
  <c r="F190" i="2"/>
  <c r="J320" i="1"/>
  <c r="F192" i="2"/>
  <c r="J329" i="1"/>
  <c r="F200" i="2"/>
  <c r="J31" i="1"/>
  <c r="F21" i="2"/>
  <c r="J44" i="1"/>
  <c r="F29" i="2"/>
  <c r="J88" i="1"/>
  <c r="F61" i="2"/>
  <c r="J102" i="1"/>
  <c r="F65" i="2"/>
  <c r="J107" i="1"/>
  <c r="F68" i="2"/>
  <c r="J143" i="1"/>
  <c r="F88" i="2"/>
  <c r="J145" i="1"/>
  <c r="F90" i="2"/>
  <c r="J173" i="1"/>
  <c r="F103" i="2"/>
  <c r="J182" i="1"/>
  <c r="F110" i="2"/>
  <c r="J189" i="1"/>
  <c r="F112" i="2"/>
  <c r="J200" i="1"/>
  <c r="F118" i="2"/>
  <c r="J230" i="1"/>
  <c r="F138" i="2"/>
  <c r="J234" i="1"/>
  <c r="F139" i="2"/>
  <c r="J263" i="1"/>
  <c r="F155" i="2"/>
  <c r="J280" i="1"/>
  <c r="F170" i="2"/>
  <c r="J282" i="1"/>
  <c r="F171" i="2"/>
  <c r="J288" i="1"/>
  <c r="F176" i="2"/>
  <c r="J299" i="1"/>
  <c r="F179" i="2"/>
  <c r="J324" i="1"/>
  <c r="F196" i="2"/>
  <c r="J336" i="1"/>
  <c r="F205" i="2"/>
  <c r="J343" i="1"/>
  <c r="F206" i="2"/>
  <c r="J149" i="1"/>
  <c r="F92" i="2"/>
  <c r="J153" i="1"/>
  <c r="F96" i="2"/>
  <c r="J259" i="1"/>
  <c r="F151" i="2"/>
  <c r="J261" i="1"/>
  <c r="F153" i="2"/>
  <c r="J28" i="1"/>
  <c r="F18" i="2"/>
  <c r="J34" i="1"/>
  <c r="F23" i="2"/>
  <c r="J37" i="1"/>
  <c r="F25" i="2"/>
  <c r="J43" i="1"/>
  <c r="F28" i="2"/>
  <c r="J51" i="1"/>
  <c r="F35" i="2"/>
  <c r="J57" i="1"/>
  <c r="F40" i="2"/>
  <c r="J60" i="1"/>
  <c r="F42" i="2"/>
  <c r="J67" i="1"/>
  <c r="F49" i="2"/>
  <c r="J69" i="1"/>
  <c r="F51" i="2"/>
  <c r="J111" i="1"/>
  <c r="F70" i="2"/>
  <c r="J119" i="1"/>
  <c r="F74" i="2"/>
  <c r="J138" i="1"/>
  <c r="F84" i="2"/>
  <c r="J146" i="1"/>
  <c r="F91" i="2"/>
  <c r="J155" i="1"/>
  <c r="F98" i="2"/>
  <c r="J179" i="1"/>
  <c r="F107" i="2"/>
  <c r="J198" i="1"/>
  <c r="F116" i="2"/>
  <c r="J202" i="1"/>
  <c r="F119" i="2"/>
  <c r="J210" i="1"/>
  <c r="F122" i="2"/>
  <c r="J222" i="1"/>
  <c r="F132" i="2"/>
  <c r="J240" i="1"/>
  <c r="F142" i="2"/>
  <c r="J254" i="1"/>
  <c r="F146" i="2"/>
  <c r="J264" i="1"/>
  <c r="F156" i="2"/>
  <c r="J273" i="1"/>
  <c r="F165" i="2"/>
  <c r="J277" i="1"/>
  <c r="F167" i="2"/>
  <c r="J285" i="1"/>
  <c r="F173" i="2"/>
  <c r="J293" i="1"/>
  <c r="F177" i="2"/>
  <c r="J309" i="1"/>
  <c r="F181" i="2"/>
  <c r="J311" i="1"/>
  <c r="F183" i="2"/>
  <c r="J328" i="1"/>
  <c r="F199" i="2"/>
  <c r="J331" i="1"/>
  <c r="F202" i="2"/>
  <c r="J54" i="1"/>
  <c r="F37" i="2"/>
  <c r="J125" i="1"/>
  <c r="F76" i="2"/>
  <c r="J195" i="1"/>
  <c r="F113" i="2"/>
  <c r="J220" i="1"/>
  <c r="F130" i="2"/>
  <c r="J314" i="1"/>
  <c r="F186" i="2"/>
  <c r="J323" i="1"/>
  <c r="F195" i="2"/>
  <c r="J361" i="1"/>
  <c r="F212" i="2"/>
  <c r="J257" i="1"/>
  <c r="F149" i="2"/>
  <c r="J36" i="1"/>
  <c r="F24" i="2"/>
  <c r="J49" i="1"/>
  <c r="F33" i="2"/>
  <c r="J62" i="1"/>
  <c r="F44" i="2"/>
  <c r="J70" i="1"/>
  <c r="F52" i="2"/>
  <c r="J74" i="1"/>
  <c r="F55" i="2"/>
  <c r="J87" i="1"/>
  <c r="F60" i="2"/>
  <c r="J106" i="1"/>
  <c r="F67" i="2"/>
  <c r="J123" i="1"/>
  <c r="F75" i="2"/>
  <c r="J29" i="1"/>
  <c r="F19" i="2"/>
  <c r="J48" i="1"/>
  <c r="F32" i="2"/>
  <c r="J55" i="1"/>
  <c r="F38" i="2"/>
  <c r="J63" i="1"/>
  <c r="F45" i="2"/>
  <c r="J65" i="1"/>
  <c r="F47" i="2"/>
  <c r="J71" i="1"/>
  <c r="F53" i="2"/>
  <c r="J75" i="1"/>
  <c r="F56" i="2"/>
  <c r="J105" i="1"/>
  <c r="F66" i="2"/>
  <c r="J115" i="1"/>
  <c r="F72" i="2"/>
  <c r="J127" i="1"/>
  <c r="F78" i="2"/>
  <c r="J136" i="1"/>
  <c r="F82" i="2"/>
  <c r="J166" i="1"/>
  <c r="F100" i="2"/>
  <c r="J177" i="1"/>
  <c r="F105" i="2"/>
  <c r="J180" i="1"/>
  <c r="F108" i="2"/>
  <c r="J197" i="1"/>
  <c r="F115" i="2"/>
  <c r="J216" i="1"/>
  <c r="F127" i="2"/>
  <c r="J218" i="1"/>
  <c r="F129" i="2"/>
  <c r="J223" i="1"/>
  <c r="F133" i="2"/>
  <c r="J226" i="1"/>
  <c r="F136" i="2"/>
  <c r="J242" i="1"/>
  <c r="F143" i="2"/>
  <c r="J256" i="1"/>
  <c r="F148" i="2"/>
  <c r="J267" i="1"/>
  <c r="F159" i="2"/>
  <c r="J271" i="1"/>
  <c r="F163" i="2"/>
  <c r="J278" i="1"/>
  <c r="F168" i="2"/>
  <c r="J287" i="1"/>
  <c r="F175" i="2"/>
  <c r="J313" i="1"/>
  <c r="F185" i="2"/>
  <c r="J317" i="1"/>
  <c r="F189" i="2"/>
  <c r="J319" i="1"/>
  <c r="F191" i="2"/>
  <c r="J322" i="1"/>
  <c r="F194" i="2"/>
  <c r="J327" i="1"/>
  <c r="F198" i="2"/>
  <c r="J332" i="1"/>
  <c r="F203" i="2"/>
  <c r="J359" i="1"/>
  <c r="F210" i="2"/>
  <c r="J25" i="1"/>
  <c r="F15" i="2"/>
  <c r="J42" i="1"/>
  <c r="F27" i="2"/>
  <c r="J77" i="1"/>
  <c r="J80" i="1"/>
  <c r="J93" i="1"/>
  <c r="F62" i="2"/>
  <c r="J98" i="1"/>
  <c r="F63" i="2"/>
  <c r="J112" i="1"/>
  <c r="F71" i="2"/>
  <c r="J129" i="1"/>
  <c r="F80" i="2"/>
  <c r="J131" i="1"/>
  <c r="F81" i="2"/>
  <c r="J144" i="1"/>
  <c r="F89" i="2"/>
  <c r="J151" i="1"/>
  <c r="F94" i="2"/>
  <c r="J161" i="1"/>
  <c r="F99" i="2"/>
  <c r="J169" i="1"/>
  <c r="F102" i="2"/>
  <c r="J176" i="1"/>
  <c r="F104" i="2"/>
  <c r="J203" i="1"/>
  <c r="F120" i="2"/>
  <c r="J214" i="1"/>
  <c r="F125" i="2"/>
  <c r="J227" i="1"/>
  <c r="F137" i="2"/>
  <c r="J247" i="1"/>
  <c r="F145" i="2"/>
  <c r="J262" i="1"/>
  <c r="F154" i="2"/>
  <c r="J266" i="1"/>
  <c r="F158" i="2"/>
  <c r="J321" i="1"/>
  <c r="F193" i="2"/>
  <c r="J333" i="1"/>
  <c r="F204" i="2"/>
  <c r="J348" i="1"/>
  <c r="F207" i="2"/>
  <c r="J350" i="1"/>
  <c r="F208" i="2"/>
  <c r="J352" i="1"/>
  <c r="F209" i="2"/>
  <c r="J101" i="1"/>
  <c r="F64" i="2"/>
  <c r="J150" i="1"/>
  <c r="F93" i="2"/>
  <c r="J260" i="1"/>
  <c r="F152" i="2"/>
  <c r="J265" i="1"/>
  <c r="F157" i="2"/>
  <c r="J32" i="1"/>
  <c r="F22" i="2"/>
  <c r="J38" i="1"/>
  <c r="F26" i="2"/>
  <c r="J46" i="1"/>
  <c r="F31" i="2"/>
  <c r="J50" i="1"/>
  <c r="F34" i="2"/>
  <c r="J56" i="1"/>
  <c r="F39" i="2"/>
  <c r="J59" i="1"/>
  <c r="F41" i="2"/>
  <c r="J66" i="1"/>
  <c r="F48" i="2"/>
  <c r="J68" i="1"/>
  <c r="F50" i="2"/>
  <c r="J72" i="1"/>
  <c r="F54" i="2"/>
  <c r="J76" i="1"/>
  <c r="F57" i="2"/>
  <c r="J137" i="1"/>
  <c r="F83" i="2"/>
  <c r="J139" i="1"/>
  <c r="F85" i="2"/>
  <c r="J142" i="1"/>
  <c r="F87" i="2"/>
  <c r="J152" i="1"/>
  <c r="F95" i="2"/>
  <c r="J167" i="1"/>
  <c r="F101" i="2"/>
  <c r="J183" i="1"/>
  <c r="F111" i="2"/>
  <c r="J209" i="1"/>
  <c r="F121" i="2"/>
  <c r="J213" i="1"/>
  <c r="F124" i="2"/>
  <c r="J224" i="1"/>
  <c r="F134" i="2"/>
  <c r="J255" i="1"/>
  <c r="F147" i="2"/>
  <c r="J270" i="1"/>
  <c r="F162" i="2"/>
  <c r="J276" i="1"/>
  <c r="F166" i="2"/>
  <c r="J284" i="1"/>
  <c r="F172" i="2"/>
  <c r="J302" i="1"/>
  <c r="F180" i="2"/>
  <c r="J310" i="1"/>
  <c r="F182" i="2"/>
  <c r="J312" i="1"/>
  <c r="F184" i="2"/>
  <c r="J330" i="1"/>
  <c r="F201" i="2"/>
  <c r="J45" i="1"/>
  <c r="F30" i="2"/>
  <c r="J61" i="1"/>
  <c r="F43" i="2"/>
  <c r="J110" i="1"/>
  <c r="F69" i="2"/>
  <c r="J141" i="1"/>
  <c r="F86" i="2"/>
  <c r="J196" i="1"/>
  <c r="F114" i="2"/>
  <c r="J212" i="1"/>
  <c r="F123" i="2"/>
  <c r="J238" i="1"/>
  <c r="F141" i="2"/>
  <c r="J269" i="1"/>
  <c r="F161" i="2"/>
  <c r="J315" i="1"/>
  <c r="F187" i="2"/>
  <c r="J325" i="1"/>
  <c r="F197" i="2"/>
  <c r="J245" i="1"/>
  <c r="F144" i="2"/>
  <c r="J279" i="1"/>
  <c r="F169" i="2"/>
  <c r="L360" i="1"/>
  <c r="H211" i="2"/>
  <c r="O338" i="1"/>
  <c r="P338" i="1" s="1"/>
  <c r="O239" i="1"/>
  <c r="P239" i="1" s="1"/>
  <c r="O211" i="1"/>
  <c r="P211" i="1" s="1"/>
  <c r="O99" i="1"/>
  <c r="P99" i="1" s="1"/>
  <c r="O358" i="1"/>
  <c r="P358" i="1" s="1"/>
  <c r="O341" i="1"/>
  <c r="P341" i="1" s="1"/>
  <c r="O305" i="1"/>
  <c r="P305" i="1" s="1"/>
  <c r="O306" i="1"/>
  <c r="P306" i="1" s="1"/>
  <c r="O295" i="1"/>
  <c r="P295" i="1" s="1"/>
  <c r="O296" i="1"/>
  <c r="P296" i="1" s="1"/>
  <c r="O292" i="1"/>
  <c r="P292" i="1" s="1"/>
  <c r="O274" i="1"/>
  <c r="P274" i="1" s="1"/>
  <c r="O275" i="1"/>
  <c r="P275" i="1" s="1"/>
  <c r="O252" i="1"/>
  <c r="P252" i="1" s="1"/>
  <c r="O244" i="1"/>
  <c r="P244" i="1" s="1"/>
  <c r="O241" i="1"/>
  <c r="P241" i="1" s="1"/>
  <c r="O207" i="1"/>
  <c r="P207" i="1" s="1"/>
  <c r="O204" i="1"/>
  <c r="P204" i="1" s="1"/>
  <c r="O201" i="1"/>
  <c r="P201" i="1" s="1"/>
  <c r="O194" i="1"/>
  <c r="P194" i="1" s="1"/>
  <c r="O190" i="1"/>
  <c r="P190" i="1" s="1"/>
  <c r="O187" i="1"/>
  <c r="P187" i="1" s="1"/>
  <c r="O184" i="1"/>
  <c r="P184" i="1" s="1"/>
  <c r="O174" i="1"/>
  <c r="P174" i="1" s="1"/>
  <c r="O172" i="1"/>
  <c r="P172" i="1" s="1"/>
  <c r="O164" i="1"/>
  <c r="P164" i="1" s="1"/>
  <c r="O165" i="1"/>
  <c r="P165" i="1" s="1"/>
  <c r="O140" i="1"/>
  <c r="P140" i="1" s="1"/>
  <c r="O113" i="1"/>
  <c r="P113" i="1" s="1"/>
  <c r="O96" i="1"/>
  <c r="P96" i="1" s="1"/>
  <c r="O85" i="1"/>
  <c r="P85" i="1" s="1"/>
  <c r="O84" i="1"/>
  <c r="P84" i="1" s="1"/>
  <c r="O86" i="1"/>
  <c r="P86" i="1" s="1"/>
  <c r="O73" i="1"/>
  <c r="P73" i="1" s="1"/>
  <c r="O47" i="1"/>
  <c r="P47" i="1" s="1"/>
  <c r="O35" i="1"/>
  <c r="P35" i="1" s="1"/>
  <c r="O246" i="1"/>
  <c r="P246" i="1" s="1"/>
  <c r="O21" i="1"/>
  <c r="P21" i="1" s="1"/>
  <c r="O22" i="1"/>
  <c r="P22" i="1" s="1"/>
  <c r="O344" i="1"/>
  <c r="P344" i="1" s="1"/>
  <c r="O346" i="1"/>
  <c r="P346" i="1" s="1"/>
  <c r="O354" i="1"/>
  <c r="P354" i="1" s="1"/>
  <c r="O356" i="1"/>
  <c r="P356" i="1" s="1"/>
  <c r="O345" i="1"/>
  <c r="P345" i="1" s="1"/>
  <c r="O347" i="1"/>
  <c r="P347" i="1" s="1"/>
  <c r="O349" i="1"/>
  <c r="P349" i="1" s="1"/>
  <c r="O351" i="1"/>
  <c r="P351" i="1" s="1"/>
  <c r="O353" i="1"/>
  <c r="P353" i="1" s="1"/>
  <c r="O355" i="1"/>
  <c r="P355" i="1" s="1"/>
  <c r="O357" i="1"/>
  <c r="P357" i="1" s="1"/>
  <c r="O339" i="1"/>
  <c r="P339" i="1" s="1"/>
  <c r="O340" i="1"/>
  <c r="P340" i="1" s="1"/>
  <c r="O334" i="1"/>
  <c r="P334" i="1" s="1"/>
  <c r="O335" i="1"/>
  <c r="P335" i="1" s="1"/>
  <c r="O337" i="1"/>
  <c r="P337" i="1" s="1"/>
  <c r="O307" i="1"/>
  <c r="P307" i="1" s="1"/>
  <c r="O308" i="1"/>
  <c r="P308" i="1" s="1"/>
  <c r="O303" i="1"/>
  <c r="P303" i="1" s="1"/>
  <c r="O304" i="1"/>
  <c r="P304" i="1" s="1"/>
  <c r="O300" i="1"/>
  <c r="P300" i="1" s="1"/>
  <c r="O301" i="1"/>
  <c r="P301" i="1" s="1"/>
  <c r="O297" i="1"/>
  <c r="P297" i="1" s="1"/>
  <c r="O291" i="1"/>
  <c r="P291" i="1" s="1"/>
  <c r="O289" i="1"/>
  <c r="P289" i="1" s="1"/>
  <c r="O281" i="1"/>
  <c r="P281" i="1" s="1"/>
  <c r="O283" i="1"/>
  <c r="P283" i="1" s="1"/>
  <c r="O253" i="1"/>
  <c r="P253" i="1" s="1"/>
  <c r="O248" i="1"/>
  <c r="P248" i="1" s="1"/>
  <c r="O250" i="1"/>
  <c r="P250" i="1" s="1"/>
  <c r="O249" i="1"/>
  <c r="P249" i="1" s="1"/>
  <c r="O251" i="1"/>
  <c r="P251" i="1" s="1"/>
  <c r="O229" i="1"/>
  <c r="P229" i="1" s="1"/>
  <c r="O231" i="1"/>
  <c r="P231" i="1" s="1"/>
  <c r="O233" i="1"/>
  <c r="P233" i="1" s="1"/>
  <c r="O235" i="1"/>
  <c r="P235" i="1" s="1"/>
  <c r="O228" i="1"/>
  <c r="P228" i="1" s="1"/>
  <c r="O232" i="1"/>
  <c r="P232" i="1" s="1"/>
  <c r="O236" i="1"/>
  <c r="P236" i="1" s="1"/>
  <c r="O219" i="1"/>
  <c r="P219" i="1" s="1"/>
  <c r="O208" i="1"/>
  <c r="P208" i="1" s="1"/>
  <c r="O205" i="1"/>
  <c r="P205" i="1" s="1"/>
  <c r="O206" i="1"/>
  <c r="P206" i="1" s="1"/>
  <c r="O192" i="1"/>
  <c r="P192" i="1" s="1"/>
  <c r="O191" i="1"/>
  <c r="P191" i="1" s="1"/>
  <c r="O193" i="1"/>
  <c r="P193" i="1" s="1"/>
  <c r="O188" i="1"/>
  <c r="P188" i="1" s="1"/>
  <c r="O185" i="1"/>
  <c r="P185" i="1" s="1"/>
  <c r="O186" i="1"/>
  <c r="P186" i="1" s="1"/>
  <c r="O168" i="1"/>
  <c r="P168" i="1" s="1"/>
  <c r="O170" i="1"/>
  <c r="P170" i="1" s="1"/>
  <c r="O171" i="1"/>
  <c r="P171" i="1" s="1"/>
  <c r="O156" i="1"/>
  <c r="P156" i="1" s="1"/>
  <c r="O158" i="1"/>
  <c r="P158" i="1" s="1"/>
  <c r="O160" i="1"/>
  <c r="P160" i="1" s="1"/>
  <c r="O162" i="1"/>
  <c r="P162" i="1" s="1"/>
  <c r="O157" i="1"/>
  <c r="P157" i="1" s="1"/>
  <c r="O159" i="1"/>
  <c r="P159" i="1" s="1"/>
  <c r="O163" i="1"/>
  <c r="P163" i="1" s="1"/>
  <c r="O147" i="1"/>
  <c r="P147" i="1" s="1"/>
  <c r="O148" i="1"/>
  <c r="P148" i="1" s="1"/>
  <c r="O130" i="1"/>
  <c r="P130" i="1" s="1"/>
  <c r="O132" i="1"/>
  <c r="P132" i="1" s="1"/>
  <c r="O134" i="1"/>
  <c r="P134" i="1" s="1"/>
  <c r="O133" i="1"/>
  <c r="P133" i="1" s="1"/>
  <c r="O135" i="1"/>
  <c r="P135" i="1" s="1"/>
  <c r="O121" i="1"/>
  <c r="P121" i="1" s="1"/>
  <c r="O120" i="1"/>
  <c r="P120" i="1" s="1"/>
  <c r="O122" i="1"/>
  <c r="P122" i="1" s="1"/>
  <c r="O116" i="1"/>
  <c r="P116" i="1" s="1"/>
  <c r="O114" i="1"/>
  <c r="P114" i="1" s="1"/>
  <c r="O108" i="1"/>
  <c r="P108" i="1" s="1"/>
  <c r="O109" i="1"/>
  <c r="P109" i="1" s="1"/>
  <c r="O104" i="1"/>
  <c r="P104" i="1" s="1"/>
  <c r="O97" i="1"/>
  <c r="P97" i="1" s="1"/>
  <c r="O90" i="1"/>
  <c r="P90" i="1" s="1"/>
  <c r="O92" i="1"/>
  <c r="P92" i="1" s="1"/>
  <c r="O94" i="1"/>
  <c r="P94" i="1" s="1"/>
  <c r="O89" i="1"/>
  <c r="P89" i="1" s="1"/>
  <c r="O91" i="1"/>
  <c r="P91" i="1" s="1"/>
  <c r="O95" i="1"/>
  <c r="P95" i="1" s="1"/>
  <c r="O78" i="1"/>
  <c r="P78" i="1" s="1"/>
  <c r="O79" i="1"/>
  <c r="P79" i="1"/>
  <c r="O81" i="1"/>
  <c r="P81" i="1" s="1"/>
  <c r="O82" i="1"/>
  <c r="P82" i="1" s="1"/>
  <c r="O83" i="1"/>
  <c r="P83" i="1" s="1"/>
  <c r="O58" i="1"/>
  <c r="P58" i="1" s="1"/>
  <c r="O39" i="1"/>
  <c r="P39" i="1" s="1"/>
  <c r="O41" i="1"/>
  <c r="P41" i="1" s="1"/>
  <c r="O40" i="1"/>
  <c r="P40" i="1" s="1"/>
  <c r="O33" i="1"/>
  <c r="P33" i="1" s="1"/>
  <c r="O24" i="1"/>
  <c r="P24" i="1" s="1"/>
  <c r="O23" i="1"/>
  <c r="P23" i="1" s="1"/>
  <c r="O16" i="1"/>
  <c r="P16" i="1" s="1"/>
  <c r="O18" i="1"/>
  <c r="P18" i="1" s="1"/>
  <c r="O15" i="1"/>
  <c r="P15" i="1" s="1"/>
  <c r="O17" i="1"/>
  <c r="P17" i="1" s="1"/>
  <c r="O19" i="1"/>
  <c r="P19" i="1" s="1"/>
  <c r="O342" i="1"/>
  <c r="P342" i="1" s="1"/>
  <c r="O326" i="1"/>
  <c r="P326" i="1" s="1"/>
  <c r="O294" i="1"/>
  <c r="P294" i="1" s="1"/>
  <c r="O290" i="1"/>
  <c r="P290" i="1" s="1"/>
  <c r="O243" i="1"/>
  <c r="P243" i="1" s="1"/>
  <c r="O175" i="1"/>
  <c r="P175" i="1" s="1"/>
  <c r="O124" i="1"/>
  <c r="P124" i="1" s="1"/>
  <c r="O118" i="1"/>
  <c r="P118" i="1" s="1"/>
  <c r="O103" i="1"/>
  <c r="P103" i="1" s="1"/>
  <c r="O100" i="1"/>
  <c r="P100" i="1" s="1"/>
  <c r="O52" i="1"/>
  <c r="P52" i="1" s="1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I16" i="2"/>
  <c r="G16" i="2"/>
  <c r="I15" i="2"/>
  <c r="G15" i="2"/>
  <c r="I14" i="2"/>
  <c r="G14" i="2"/>
  <c r="H199" i="1"/>
  <c r="L80" i="1" l="1"/>
  <c r="H59" i="2"/>
  <c r="J199" i="1"/>
  <c r="F117" i="2"/>
  <c r="N360" i="1"/>
  <c r="J211" i="2"/>
  <c r="L279" i="1"/>
  <c r="H169" i="2"/>
  <c r="L245" i="1"/>
  <c r="H144" i="2"/>
  <c r="L325" i="1"/>
  <c r="H197" i="2"/>
  <c r="L315" i="1"/>
  <c r="H187" i="2"/>
  <c r="L269" i="1"/>
  <c r="H161" i="2"/>
  <c r="L238" i="1"/>
  <c r="H141" i="2"/>
  <c r="L212" i="1"/>
  <c r="H123" i="2"/>
  <c r="L196" i="1"/>
  <c r="H114" i="2"/>
  <c r="L141" i="1"/>
  <c r="H86" i="2"/>
  <c r="L110" i="1"/>
  <c r="H69" i="2"/>
  <c r="L61" i="1"/>
  <c r="H43" i="2"/>
  <c r="L45" i="1"/>
  <c r="H30" i="2"/>
  <c r="L330" i="1"/>
  <c r="H201" i="2"/>
  <c r="L312" i="1"/>
  <c r="H184" i="2"/>
  <c r="L310" i="1"/>
  <c r="H182" i="2"/>
  <c r="L302" i="1"/>
  <c r="H180" i="2"/>
  <c r="L284" i="1"/>
  <c r="H172" i="2"/>
  <c r="L276" i="1"/>
  <c r="H166" i="2"/>
  <c r="L270" i="1"/>
  <c r="H162" i="2"/>
  <c r="L255" i="1"/>
  <c r="H147" i="2"/>
  <c r="L224" i="1"/>
  <c r="H134" i="2"/>
  <c r="L213" i="1"/>
  <c r="H124" i="2"/>
  <c r="L209" i="1"/>
  <c r="H121" i="2"/>
  <c r="L183" i="1"/>
  <c r="H111" i="2"/>
  <c r="L167" i="1"/>
  <c r="H101" i="2"/>
  <c r="L152" i="1"/>
  <c r="H95" i="2"/>
  <c r="L142" i="1"/>
  <c r="H87" i="2"/>
  <c r="L139" i="1"/>
  <c r="H85" i="2"/>
  <c r="L137" i="1"/>
  <c r="H83" i="2"/>
  <c r="L76" i="1"/>
  <c r="H57" i="2"/>
  <c r="L72" i="1"/>
  <c r="H54" i="2"/>
  <c r="L68" i="1"/>
  <c r="H50" i="2"/>
  <c r="L66" i="1"/>
  <c r="H48" i="2"/>
  <c r="L59" i="1"/>
  <c r="H41" i="2"/>
  <c r="L56" i="1"/>
  <c r="H39" i="2"/>
  <c r="L50" i="1"/>
  <c r="H34" i="2"/>
  <c r="L46" i="1"/>
  <c r="H31" i="2"/>
  <c r="L38" i="1"/>
  <c r="H26" i="2"/>
  <c r="L32" i="1"/>
  <c r="H22" i="2"/>
  <c r="L265" i="1"/>
  <c r="H157" i="2"/>
  <c r="L260" i="1"/>
  <c r="H152" i="2"/>
  <c r="L150" i="1"/>
  <c r="H93" i="2"/>
  <c r="L101" i="1"/>
  <c r="H64" i="2"/>
  <c r="L352" i="1"/>
  <c r="H209" i="2"/>
  <c r="L350" i="1"/>
  <c r="H208" i="2"/>
  <c r="L348" i="1"/>
  <c r="H207" i="2"/>
  <c r="L333" i="1"/>
  <c r="H204" i="2"/>
  <c r="L321" i="1"/>
  <c r="H193" i="2"/>
  <c r="L266" i="1"/>
  <c r="H158" i="2"/>
  <c r="L262" i="1"/>
  <c r="H154" i="2"/>
  <c r="L247" i="1"/>
  <c r="H145" i="2"/>
  <c r="L227" i="1"/>
  <c r="H137" i="2"/>
  <c r="L214" i="1"/>
  <c r="H125" i="2"/>
  <c r="L203" i="1"/>
  <c r="H120" i="2"/>
  <c r="L176" i="1"/>
  <c r="H104" i="2"/>
  <c r="L169" i="1"/>
  <c r="H102" i="2"/>
  <c r="L161" i="1"/>
  <c r="H99" i="2"/>
  <c r="L151" i="1"/>
  <c r="H94" i="2"/>
  <c r="L144" i="1"/>
  <c r="H89" i="2"/>
  <c r="L131" i="1"/>
  <c r="H81" i="2"/>
  <c r="L129" i="1"/>
  <c r="H80" i="2"/>
  <c r="L112" i="1"/>
  <c r="H71" i="2"/>
  <c r="L98" i="1"/>
  <c r="H63" i="2"/>
  <c r="L93" i="1"/>
  <c r="H62" i="2"/>
  <c r="L77" i="1"/>
  <c r="H58" i="2"/>
  <c r="L42" i="1"/>
  <c r="H27" i="2"/>
  <c r="L25" i="1"/>
  <c r="H15" i="2"/>
  <c r="L359" i="1"/>
  <c r="H210" i="2"/>
  <c r="L332" i="1"/>
  <c r="H203" i="2"/>
  <c r="L327" i="1"/>
  <c r="H198" i="2"/>
  <c r="L322" i="1"/>
  <c r="H194" i="2"/>
  <c r="L319" i="1"/>
  <c r="H191" i="2"/>
  <c r="L317" i="1"/>
  <c r="H189" i="2"/>
  <c r="L313" i="1"/>
  <c r="H185" i="2"/>
  <c r="L287" i="1"/>
  <c r="H175" i="2"/>
  <c r="L278" i="1"/>
  <c r="H168" i="2"/>
  <c r="L271" i="1"/>
  <c r="H163" i="2"/>
  <c r="L267" i="1"/>
  <c r="H159" i="2"/>
  <c r="L256" i="1"/>
  <c r="H148" i="2"/>
  <c r="L242" i="1"/>
  <c r="H143" i="2"/>
  <c r="L226" i="1"/>
  <c r="H136" i="2"/>
  <c r="L223" i="1"/>
  <c r="H133" i="2"/>
  <c r="L218" i="1"/>
  <c r="H129" i="2"/>
  <c r="L216" i="1"/>
  <c r="H127" i="2"/>
  <c r="L197" i="1"/>
  <c r="H115" i="2"/>
  <c r="L180" i="1"/>
  <c r="H108" i="2"/>
  <c r="L177" i="1"/>
  <c r="H105" i="2"/>
  <c r="L166" i="1"/>
  <c r="H100" i="2"/>
  <c r="L136" i="1"/>
  <c r="H82" i="2"/>
  <c r="L127" i="1"/>
  <c r="H78" i="2"/>
  <c r="L115" i="1"/>
  <c r="H72" i="2"/>
  <c r="L105" i="1"/>
  <c r="H66" i="2"/>
  <c r="L75" i="1"/>
  <c r="H56" i="2"/>
  <c r="L71" i="1"/>
  <c r="H53" i="2"/>
  <c r="L65" i="1"/>
  <c r="H47" i="2"/>
  <c r="L63" i="1"/>
  <c r="H45" i="2"/>
  <c r="L55" i="1"/>
  <c r="H38" i="2"/>
  <c r="L48" i="1"/>
  <c r="H32" i="2"/>
  <c r="L29" i="1"/>
  <c r="H19" i="2"/>
  <c r="L123" i="1"/>
  <c r="H75" i="2"/>
  <c r="L106" i="1"/>
  <c r="H67" i="2"/>
  <c r="L87" i="1"/>
  <c r="H60" i="2"/>
  <c r="L74" i="1"/>
  <c r="H55" i="2"/>
  <c r="L70" i="1"/>
  <c r="H52" i="2"/>
  <c r="L62" i="1"/>
  <c r="H44" i="2"/>
  <c r="L49" i="1"/>
  <c r="H33" i="2"/>
  <c r="L36" i="1"/>
  <c r="H24" i="2"/>
  <c r="L257" i="1"/>
  <c r="H149" i="2"/>
  <c r="L361" i="1"/>
  <c r="H212" i="2"/>
  <c r="L323" i="1"/>
  <c r="H195" i="2"/>
  <c r="L314" i="1"/>
  <c r="H186" i="2"/>
  <c r="L220" i="1"/>
  <c r="H130" i="2"/>
  <c r="L195" i="1"/>
  <c r="H113" i="2"/>
  <c r="L125" i="1"/>
  <c r="H76" i="2"/>
  <c r="L54" i="1"/>
  <c r="H37" i="2"/>
  <c r="L331" i="1"/>
  <c r="H202" i="2"/>
  <c r="L328" i="1"/>
  <c r="H199" i="2"/>
  <c r="L311" i="1"/>
  <c r="H183" i="2"/>
  <c r="L309" i="1"/>
  <c r="H181" i="2"/>
  <c r="L293" i="1"/>
  <c r="H177" i="2"/>
  <c r="L285" i="1"/>
  <c r="H173" i="2"/>
  <c r="L277" i="1"/>
  <c r="H167" i="2"/>
  <c r="L273" i="1"/>
  <c r="H165" i="2"/>
  <c r="L264" i="1"/>
  <c r="H156" i="2"/>
  <c r="L254" i="1"/>
  <c r="H146" i="2"/>
  <c r="L240" i="1"/>
  <c r="H142" i="2"/>
  <c r="L222" i="1"/>
  <c r="H132" i="2"/>
  <c r="L210" i="1"/>
  <c r="H122" i="2"/>
  <c r="L202" i="1"/>
  <c r="H119" i="2"/>
  <c r="L198" i="1"/>
  <c r="H116" i="2"/>
  <c r="L179" i="1"/>
  <c r="H107" i="2"/>
  <c r="L155" i="1"/>
  <c r="H98" i="2"/>
  <c r="L146" i="1"/>
  <c r="H91" i="2"/>
  <c r="L138" i="1"/>
  <c r="H84" i="2"/>
  <c r="L119" i="1"/>
  <c r="H74" i="2"/>
  <c r="L111" i="1"/>
  <c r="H70" i="2"/>
  <c r="L69" i="1"/>
  <c r="H51" i="2"/>
  <c r="L67" i="1"/>
  <c r="H49" i="2"/>
  <c r="L60" i="1"/>
  <c r="H42" i="2"/>
  <c r="L57" i="1"/>
  <c r="H40" i="2"/>
  <c r="L51" i="1"/>
  <c r="H35" i="2"/>
  <c r="L43" i="1"/>
  <c r="H28" i="2"/>
  <c r="L37" i="1"/>
  <c r="H25" i="2"/>
  <c r="L34" i="1"/>
  <c r="H23" i="2"/>
  <c r="L28" i="1"/>
  <c r="H18" i="2"/>
  <c r="L261" i="1"/>
  <c r="H153" i="2"/>
  <c r="L259" i="1"/>
  <c r="H151" i="2"/>
  <c r="L153" i="1"/>
  <c r="H96" i="2"/>
  <c r="L149" i="1"/>
  <c r="H92" i="2"/>
  <c r="L343" i="1"/>
  <c r="H206" i="2"/>
  <c r="L336" i="1"/>
  <c r="H205" i="2"/>
  <c r="L324" i="1"/>
  <c r="H196" i="2"/>
  <c r="L299" i="1"/>
  <c r="H179" i="2"/>
  <c r="L288" i="1"/>
  <c r="H176" i="2"/>
  <c r="L282" i="1"/>
  <c r="H171" i="2"/>
  <c r="L280" i="1"/>
  <c r="H170" i="2"/>
  <c r="L263" i="1"/>
  <c r="H155" i="2"/>
  <c r="L234" i="1"/>
  <c r="H139" i="2"/>
  <c r="L230" i="1"/>
  <c r="H138" i="2"/>
  <c r="L200" i="1"/>
  <c r="H118" i="2"/>
  <c r="L189" i="1"/>
  <c r="H112" i="2"/>
  <c r="L182" i="1"/>
  <c r="H110" i="2"/>
  <c r="L173" i="1"/>
  <c r="H103" i="2"/>
  <c r="L145" i="1"/>
  <c r="H90" i="2"/>
  <c r="L143" i="1"/>
  <c r="H88" i="2"/>
  <c r="L107" i="1"/>
  <c r="H68" i="2"/>
  <c r="L102" i="1"/>
  <c r="H65" i="2"/>
  <c r="L88" i="1"/>
  <c r="H61" i="2"/>
  <c r="L44" i="1"/>
  <c r="H29" i="2"/>
  <c r="L31" i="1"/>
  <c r="H21" i="2"/>
  <c r="L329" i="1"/>
  <c r="H200" i="2"/>
  <c r="L320" i="1"/>
  <c r="H192" i="2"/>
  <c r="L318" i="1"/>
  <c r="H190" i="2"/>
  <c r="L316" i="1"/>
  <c r="H188" i="2"/>
  <c r="L298" i="1"/>
  <c r="H178" i="2"/>
  <c r="L286" i="1"/>
  <c r="H174" i="2"/>
  <c r="L272" i="1"/>
  <c r="H164" i="2"/>
  <c r="L268" i="1"/>
  <c r="H160" i="2"/>
  <c r="L258" i="1"/>
  <c r="H150" i="2"/>
  <c r="L237" i="1"/>
  <c r="H140" i="2"/>
  <c r="L225" i="1"/>
  <c r="H135" i="2"/>
  <c r="L221" i="1"/>
  <c r="H131" i="2"/>
  <c r="L217" i="1"/>
  <c r="H128" i="2"/>
  <c r="L215" i="1"/>
  <c r="H126" i="2"/>
  <c r="L181" i="1"/>
  <c r="H109" i="2"/>
  <c r="L178" i="1"/>
  <c r="H106" i="2"/>
  <c r="L154" i="1"/>
  <c r="H97" i="2"/>
  <c r="L128" i="1"/>
  <c r="H79" i="2"/>
  <c r="L126" i="1"/>
  <c r="H77" i="2"/>
  <c r="L117" i="1"/>
  <c r="H73" i="2"/>
  <c r="L64" i="1"/>
  <c r="H46" i="2"/>
  <c r="L53" i="1"/>
  <c r="H36" i="2"/>
  <c r="L27" i="1"/>
  <c r="H17" i="2"/>
  <c r="N27" i="1" l="1"/>
  <c r="J17" i="2"/>
  <c r="N53" i="1"/>
  <c r="J36" i="2"/>
  <c r="N64" i="1"/>
  <c r="J46" i="2"/>
  <c r="N117" i="1"/>
  <c r="J73" i="2"/>
  <c r="N126" i="1"/>
  <c r="J77" i="2"/>
  <c r="N128" i="1"/>
  <c r="J79" i="2"/>
  <c r="N154" i="1"/>
  <c r="J97" i="2"/>
  <c r="N178" i="1"/>
  <c r="J106" i="2"/>
  <c r="N181" i="1"/>
  <c r="J109" i="2"/>
  <c r="N215" i="1"/>
  <c r="J126" i="2"/>
  <c r="N217" i="1"/>
  <c r="J128" i="2"/>
  <c r="N221" i="1"/>
  <c r="J131" i="2"/>
  <c r="N225" i="1"/>
  <c r="J135" i="2"/>
  <c r="N237" i="1"/>
  <c r="J140" i="2"/>
  <c r="N258" i="1"/>
  <c r="J150" i="2"/>
  <c r="N268" i="1"/>
  <c r="J160" i="2"/>
  <c r="N272" i="1"/>
  <c r="J164" i="2"/>
  <c r="N286" i="1"/>
  <c r="J174" i="2"/>
  <c r="N298" i="1"/>
  <c r="J178" i="2"/>
  <c r="N316" i="1"/>
  <c r="J188" i="2"/>
  <c r="N318" i="1"/>
  <c r="J190" i="2"/>
  <c r="N320" i="1"/>
  <c r="J192" i="2"/>
  <c r="N329" i="1"/>
  <c r="J200" i="2"/>
  <c r="N31" i="1"/>
  <c r="J21" i="2"/>
  <c r="N44" i="1"/>
  <c r="J29" i="2"/>
  <c r="N88" i="1"/>
  <c r="J61" i="2"/>
  <c r="N102" i="1"/>
  <c r="J65" i="2"/>
  <c r="N107" i="1"/>
  <c r="J68" i="2"/>
  <c r="N143" i="1"/>
  <c r="J88" i="2"/>
  <c r="N145" i="1"/>
  <c r="J90" i="2"/>
  <c r="N173" i="1"/>
  <c r="J103" i="2"/>
  <c r="N182" i="1"/>
  <c r="J110" i="2"/>
  <c r="N189" i="1"/>
  <c r="J112" i="2"/>
  <c r="N200" i="1"/>
  <c r="J118" i="2"/>
  <c r="N230" i="1"/>
  <c r="J138" i="2"/>
  <c r="N234" i="1"/>
  <c r="J139" i="2"/>
  <c r="N263" i="1"/>
  <c r="J155" i="2"/>
  <c r="N280" i="1"/>
  <c r="J170" i="2"/>
  <c r="N282" i="1"/>
  <c r="J171" i="2"/>
  <c r="N288" i="1"/>
  <c r="J176" i="2"/>
  <c r="N299" i="1"/>
  <c r="J179" i="2"/>
  <c r="N324" i="1"/>
  <c r="J196" i="2"/>
  <c r="N336" i="1"/>
  <c r="J205" i="2"/>
  <c r="N343" i="1"/>
  <c r="J206" i="2"/>
  <c r="N149" i="1"/>
  <c r="J92" i="2"/>
  <c r="N153" i="1"/>
  <c r="J96" i="2"/>
  <c r="N259" i="1"/>
  <c r="J151" i="2"/>
  <c r="N261" i="1"/>
  <c r="J153" i="2"/>
  <c r="N28" i="1"/>
  <c r="J18" i="2"/>
  <c r="N34" i="1"/>
  <c r="J23" i="2"/>
  <c r="N37" i="1"/>
  <c r="J25" i="2"/>
  <c r="N43" i="1"/>
  <c r="J28" i="2"/>
  <c r="N51" i="1"/>
  <c r="J35" i="2"/>
  <c r="N57" i="1"/>
  <c r="J40" i="2"/>
  <c r="N60" i="1"/>
  <c r="J42" i="2"/>
  <c r="N67" i="1"/>
  <c r="J49" i="2"/>
  <c r="N69" i="1"/>
  <c r="J51" i="2"/>
  <c r="N111" i="1"/>
  <c r="J70" i="2"/>
  <c r="N119" i="1"/>
  <c r="J74" i="2"/>
  <c r="N138" i="1"/>
  <c r="J84" i="2"/>
  <c r="N146" i="1"/>
  <c r="J91" i="2"/>
  <c r="N155" i="1"/>
  <c r="J98" i="2"/>
  <c r="N179" i="1"/>
  <c r="J107" i="2"/>
  <c r="N198" i="1"/>
  <c r="J116" i="2"/>
  <c r="N202" i="1"/>
  <c r="J119" i="2"/>
  <c r="N210" i="1"/>
  <c r="J122" i="2"/>
  <c r="N222" i="1"/>
  <c r="J132" i="2"/>
  <c r="N240" i="1"/>
  <c r="J142" i="2"/>
  <c r="N254" i="1"/>
  <c r="J146" i="2"/>
  <c r="N264" i="1"/>
  <c r="J156" i="2"/>
  <c r="N273" i="1"/>
  <c r="J165" i="2"/>
  <c r="N277" i="1"/>
  <c r="J167" i="2"/>
  <c r="N285" i="1"/>
  <c r="J173" i="2"/>
  <c r="N293" i="1"/>
  <c r="J177" i="2"/>
  <c r="N309" i="1"/>
  <c r="J181" i="2"/>
  <c r="N311" i="1"/>
  <c r="J183" i="2"/>
  <c r="N328" i="1"/>
  <c r="J199" i="2"/>
  <c r="N331" i="1"/>
  <c r="J202" i="2"/>
  <c r="N54" i="1"/>
  <c r="J37" i="2"/>
  <c r="N125" i="1"/>
  <c r="J76" i="2"/>
  <c r="N195" i="1"/>
  <c r="J113" i="2"/>
  <c r="N220" i="1"/>
  <c r="J130" i="2"/>
  <c r="N314" i="1"/>
  <c r="J186" i="2"/>
  <c r="N323" i="1"/>
  <c r="J195" i="2"/>
  <c r="N361" i="1"/>
  <c r="J212" i="2"/>
  <c r="N257" i="1"/>
  <c r="J149" i="2"/>
  <c r="N36" i="1"/>
  <c r="J24" i="2"/>
  <c r="N49" i="1"/>
  <c r="J33" i="2"/>
  <c r="N62" i="1"/>
  <c r="J44" i="2"/>
  <c r="N70" i="1"/>
  <c r="J52" i="2"/>
  <c r="N74" i="1"/>
  <c r="J55" i="2"/>
  <c r="N87" i="1"/>
  <c r="J60" i="2"/>
  <c r="N106" i="1"/>
  <c r="J67" i="2"/>
  <c r="N123" i="1"/>
  <c r="J75" i="2"/>
  <c r="N29" i="1"/>
  <c r="J19" i="2"/>
  <c r="N48" i="1"/>
  <c r="J32" i="2"/>
  <c r="N55" i="1"/>
  <c r="J38" i="2"/>
  <c r="N63" i="1"/>
  <c r="J45" i="2"/>
  <c r="N65" i="1"/>
  <c r="J47" i="2"/>
  <c r="N71" i="1"/>
  <c r="J53" i="2"/>
  <c r="N75" i="1"/>
  <c r="J56" i="2"/>
  <c r="N105" i="1"/>
  <c r="J66" i="2"/>
  <c r="N115" i="1"/>
  <c r="J72" i="2"/>
  <c r="N127" i="1"/>
  <c r="J78" i="2"/>
  <c r="N136" i="1"/>
  <c r="J82" i="2"/>
  <c r="N166" i="1"/>
  <c r="J100" i="2"/>
  <c r="N177" i="1"/>
  <c r="J105" i="2"/>
  <c r="N180" i="1"/>
  <c r="J108" i="2"/>
  <c r="N197" i="1"/>
  <c r="J115" i="2"/>
  <c r="N216" i="1"/>
  <c r="J127" i="2"/>
  <c r="N218" i="1"/>
  <c r="J129" i="2"/>
  <c r="N223" i="1"/>
  <c r="J133" i="2"/>
  <c r="N226" i="1"/>
  <c r="J136" i="2"/>
  <c r="N242" i="1"/>
  <c r="J143" i="2"/>
  <c r="N256" i="1"/>
  <c r="J148" i="2"/>
  <c r="N267" i="1"/>
  <c r="J159" i="2"/>
  <c r="N271" i="1"/>
  <c r="J163" i="2"/>
  <c r="N278" i="1"/>
  <c r="J168" i="2"/>
  <c r="N287" i="1"/>
  <c r="J175" i="2"/>
  <c r="N313" i="1"/>
  <c r="J185" i="2"/>
  <c r="N317" i="1"/>
  <c r="J189" i="2"/>
  <c r="N319" i="1"/>
  <c r="J191" i="2"/>
  <c r="N322" i="1"/>
  <c r="J194" i="2"/>
  <c r="N327" i="1"/>
  <c r="J198" i="2"/>
  <c r="N332" i="1"/>
  <c r="J203" i="2"/>
  <c r="N359" i="1"/>
  <c r="J210" i="2"/>
  <c r="N25" i="1"/>
  <c r="J15" i="2"/>
  <c r="N42" i="1"/>
  <c r="J27" i="2"/>
  <c r="N77" i="1"/>
  <c r="J58" i="2"/>
  <c r="N93" i="1"/>
  <c r="J62" i="2"/>
  <c r="N98" i="1"/>
  <c r="J63" i="2"/>
  <c r="N112" i="1"/>
  <c r="J71" i="2"/>
  <c r="N129" i="1"/>
  <c r="J80" i="2"/>
  <c r="N131" i="1"/>
  <c r="J81" i="2"/>
  <c r="N144" i="1"/>
  <c r="J89" i="2"/>
  <c r="N151" i="1"/>
  <c r="J94" i="2"/>
  <c r="N161" i="1"/>
  <c r="J99" i="2"/>
  <c r="N169" i="1"/>
  <c r="J102" i="2"/>
  <c r="N176" i="1"/>
  <c r="J104" i="2"/>
  <c r="N203" i="1"/>
  <c r="J120" i="2"/>
  <c r="N214" i="1"/>
  <c r="J125" i="2"/>
  <c r="N227" i="1"/>
  <c r="J137" i="2"/>
  <c r="N247" i="1"/>
  <c r="J145" i="2"/>
  <c r="N262" i="1"/>
  <c r="J154" i="2"/>
  <c r="N266" i="1"/>
  <c r="J158" i="2"/>
  <c r="N321" i="1"/>
  <c r="J193" i="2"/>
  <c r="N333" i="1"/>
  <c r="J204" i="2"/>
  <c r="N348" i="1"/>
  <c r="J207" i="2"/>
  <c r="N350" i="1"/>
  <c r="J208" i="2"/>
  <c r="N352" i="1"/>
  <c r="J209" i="2"/>
  <c r="N101" i="1"/>
  <c r="J64" i="2"/>
  <c r="N150" i="1"/>
  <c r="J93" i="2"/>
  <c r="N260" i="1"/>
  <c r="J152" i="2"/>
  <c r="N265" i="1"/>
  <c r="J157" i="2"/>
  <c r="N32" i="1"/>
  <c r="J22" i="2"/>
  <c r="N38" i="1"/>
  <c r="J26" i="2"/>
  <c r="N46" i="1"/>
  <c r="J31" i="2"/>
  <c r="N50" i="1"/>
  <c r="J34" i="2"/>
  <c r="N56" i="1"/>
  <c r="J39" i="2"/>
  <c r="N59" i="1"/>
  <c r="J41" i="2"/>
  <c r="N66" i="1"/>
  <c r="J48" i="2"/>
  <c r="N68" i="1"/>
  <c r="J50" i="2"/>
  <c r="N72" i="1"/>
  <c r="J54" i="2"/>
  <c r="N76" i="1"/>
  <c r="J57" i="2"/>
  <c r="N137" i="1"/>
  <c r="J83" i="2"/>
  <c r="N139" i="1"/>
  <c r="J85" i="2"/>
  <c r="N142" i="1"/>
  <c r="J87" i="2"/>
  <c r="N152" i="1"/>
  <c r="J95" i="2"/>
  <c r="N167" i="1"/>
  <c r="J101" i="2"/>
  <c r="N183" i="1"/>
  <c r="J111" i="2"/>
  <c r="N209" i="1"/>
  <c r="J121" i="2"/>
  <c r="N213" i="1"/>
  <c r="J124" i="2"/>
  <c r="N224" i="1"/>
  <c r="J134" i="2"/>
  <c r="N255" i="1"/>
  <c r="J147" i="2"/>
  <c r="N270" i="1"/>
  <c r="J162" i="2"/>
  <c r="N276" i="1"/>
  <c r="J166" i="2"/>
  <c r="N284" i="1"/>
  <c r="J172" i="2"/>
  <c r="N302" i="1"/>
  <c r="J180" i="2"/>
  <c r="N310" i="1"/>
  <c r="J182" i="2"/>
  <c r="N312" i="1"/>
  <c r="J184" i="2"/>
  <c r="N330" i="1"/>
  <c r="J201" i="2"/>
  <c r="N45" i="1"/>
  <c r="J30" i="2"/>
  <c r="N61" i="1"/>
  <c r="J43" i="2"/>
  <c r="N110" i="1"/>
  <c r="J69" i="2"/>
  <c r="N141" i="1"/>
  <c r="J86" i="2"/>
  <c r="N196" i="1"/>
  <c r="J114" i="2"/>
  <c r="N212" i="1"/>
  <c r="J123" i="2"/>
  <c r="N238" i="1"/>
  <c r="J141" i="2"/>
  <c r="N269" i="1"/>
  <c r="J161" i="2"/>
  <c r="N315" i="1"/>
  <c r="J187" i="2"/>
  <c r="N325" i="1"/>
  <c r="J197" i="2"/>
  <c r="N245" i="1"/>
  <c r="J144" i="2"/>
  <c r="N279" i="1"/>
  <c r="J169" i="2"/>
  <c r="L211" i="2"/>
  <c r="O360" i="1"/>
  <c r="L199" i="1"/>
  <c r="H117" i="2"/>
  <c r="N80" i="1"/>
  <c r="J59" i="2"/>
  <c r="E175" i="2"/>
  <c r="E174" i="2"/>
  <c r="E173" i="2"/>
  <c r="E172" i="2"/>
  <c r="E15" i="2"/>
  <c r="E212" i="2"/>
  <c r="D212" i="2"/>
  <c r="C212" i="2"/>
  <c r="E211" i="2"/>
  <c r="D211" i="2"/>
  <c r="C211" i="2"/>
  <c r="E210" i="2"/>
  <c r="D210" i="2"/>
  <c r="C210" i="2"/>
  <c r="E203" i="2"/>
  <c r="D203" i="2"/>
  <c r="C203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E192" i="2"/>
  <c r="D192" i="2"/>
  <c r="C192" i="2"/>
  <c r="E191" i="2"/>
  <c r="D191" i="2"/>
  <c r="C191" i="2"/>
  <c r="E190" i="2"/>
  <c r="D190" i="2"/>
  <c r="C190" i="2"/>
  <c r="E189" i="2"/>
  <c r="D189" i="2"/>
  <c r="C189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E183" i="2"/>
  <c r="D183" i="2"/>
  <c r="C183" i="2"/>
  <c r="E182" i="2"/>
  <c r="D182" i="2"/>
  <c r="C182" i="2"/>
  <c r="E181" i="2"/>
  <c r="D181" i="2"/>
  <c r="C181" i="2"/>
  <c r="E178" i="2"/>
  <c r="D178" i="2"/>
  <c r="C178" i="2"/>
  <c r="D175" i="2"/>
  <c r="C175" i="2"/>
  <c r="D174" i="2"/>
  <c r="C174" i="2"/>
  <c r="D173" i="2"/>
  <c r="C173" i="2"/>
  <c r="D172" i="2"/>
  <c r="C172" i="2"/>
  <c r="E169" i="2"/>
  <c r="D169" i="2"/>
  <c r="C169" i="2"/>
  <c r="E168" i="2"/>
  <c r="D168" i="2"/>
  <c r="C168" i="2"/>
  <c r="E167" i="2"/>
  <c r="D167" i="2"/>
  <c r="C167" i="2"/>
  <c r="E166" i="2"/>
  <c r="D166" i="2"/>
  <c r="C166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D160" i="2"/>
  <c r="C160" i="2"/>
  <c r="E159" i="2"/>
  <c r="D159" i="2"/>
  <c r="C159" i="2"/>
  <c r="E158" i="2"/>
  <c r="D158" i="2"/>
  <c r="C158" i="2"/>
  <c r="E157" i="2"/>
  <c r="D157" i="2"/>
  <c r="C157" i="2"/>
  <c r="E156" i="2"/>
  <c r="D156" i="2"/>
  <c r="C156" i="2"/>
  <c r="E155" i="2"/>
  <c r="D155" i="2"/>
  <c r="C155" i="2"/>
  <c r="E154" i="2"/>
  <c r="D154" i="2"/>
  <c r="C154" i="2"/>
  <c r="E153" i="2"/>
  <c r="D153" i="2"/>
  <c r="C153" i="2"/>
  <c r="E152" i="2"/>
  <c r="D152" i="2"/>
  <c r="C152" i="2"/>
  <c r="E151" i="2"/>
  <c r="D151" i="2"/>
  <c r="C151" i="2"/>
  <c r="E150" i="2"/>
  <c r="D150" i="2"/>
  <c r="C150" i="2"/>
  <c r="E149" i="2"/>
  <c r="D149" i="2"/>
  <c r="C149" i="2"/>
  <c r="E148" i="2"/>
  <c r="D148" i="2"/>
  <c r="C148" i="2"/>
  <c r="E147" i="2"/>
  <c r="D147" i="2"/>
  <c r="C147" i="2"/>
  <c r="E146" i="2"/>
  <c r="D146" i="2"/>
  <c r="C146" i="2"/>
  <c r="E140" i="2"/>
  <c r="D140" i="2"/>
  <c r="C140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C130" i="2"/>
  <c r="D130" i="2"/>
  <c r="E130" i="2"/>
  <c r="E128" i="2"/>
  <c r="D128" i="2"/>
  <c r="C128" i="2"/>
  <c r="E127" i="2"/>
  <c r="D127" i="2"/>
  <c r="C127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E121" i="2"/>
  <c r="D121" i="2"/>
  <c r="C121" i="2"/>
  <c r="E119" i="2"/>
  <c r="D119" i="2"/>
  <c r="C119" i="2"/>
  <c r="E117" i="2"/>
  <c r="D117" i="2"/>
  <c r="C117" i="2"/>
  <c r="E116" i="2"/>
  <c r="D116" i="2"/>
  <c r="C116" i="2"/>
  <c r="E115" i="2"/>
  <c r="D115" i="2"/>
  <c r="C115" i="2"/>
  <c r="E114" i="2"/>
  <c r="D114" i="2"/>
  <c r="C114" i="2"/>
  <c r="E113" i="2"/>
  <c r="D113" i="2"/>
  <c r="C113" i="2"/>
  <c r="E110" i="2"/>
  <c r="D110" i="2"/>
  <c r="C110" i="2"/>
  <c r="E109" i="2"/>
  <c r="D109" i="2"/>
  <c r="C109" i="2"/>
  <c r="E108" i="2"/>
  <c r="D108" i="2"/>
  <c r="C108" i="2"/>
  <c r="E107" i="2"/>
  <c r="D107" i="2"/>
  <c r="C107" i="2"/>
  <c r="E106" i="2"/>
  <c r="D106" i="2"/>
  <c r="C106" i="2"/>
  <c r="E105" i="2"/>
  <c r="D105" i="2"/>
  <c r="C105" i="2"/>
  <c r="E104" i="2"/>
  <c r="D104" i="2"/>
  <c r="C104" i="2"/>
  <c r="E100" i="2"/>
  <c r="D100" i="2"/>
  <c r="C100" i="2"/>
  <c r="E97" i="2"/>
  <c r="D97" i="2"/>
  <c r="C97" i="2"/>
  <c r="E96" i="2"/>
  <c r="D96" i="2"/>
  <c r="C96" i="2"/>
  <c r="E95" i="2"/>
  <c r="D95" i="2"/>
  <c r="C95" i="2"/>
  <c r="E94" i="2"/>
  <c r="D94" i="2"/>
  <c r="C94" i="2"/>
  <c r="E93" i="2"/>
  <c r="D93" i="2"/>
  <c r="C93" i="2"/>
  <c r="E92" i="2"/>
  <c r="D92" i="2"/>
  <c r="C92" i="2"/>
  <c r="E90" i="2"/>
  <c r="D90" i="2"/>
  <c r="C90" i="2"/>
  <c r="E89" i="2"/>
  <c r="D89" i="2"/>
  <c r="C89" i="2"/>
  <c r="E88" i="2"/>
  <c r="D88" i="2"/>
  <c r="C88" i="2"/>
  <c r="E87" i="2"/>
  <c r="D87" i="2"/>
  <c r="C87" i="2"/>
  <c r="E86" i="2"/>
  <c r="D86" i="2"/>
  <c r="C86" i="2"/>
  <c r="E84" i="2"/>
  <c r="D84" i="2"/>
  <c r="C84" i="2"/>
  <c r="E83" i="2"/>
  <c r="D83" i="2"/>
  <c r="C83" i="2"/>
  <c r="E82" i="2"/>
  <c r="D82" i="2"/>
  <c r="C82" i="2"/>
  <c r="E79" i="2"/>
  <c r="D79" i="2"/>
  <c r="C79" i="2"/>
  <c r="E78" i="2"/>
  <c r="D78" i="2"/>
  <c r="C78" i="2"/>
  <c r="E77" i="2"/>
  <c r="D77" i="2"/>
  <c r="C77" i="2"/>
  <c r="E76" i="2"/>
  <c r="D76" i="2"/>
  <c r="C76" i="2"/>
  <c r="E70" i="2"/>
  <c r="D70" i="2"/>
  <c r="C70" i="2"/>
  <c r="E69" i="2"/>
  <c r="D69" i="2"/>
  <c r="C69" i="2"/>
  <c r="E67" i="2"/>
  <c r="D67" i="2"/>
  <c r="C67" i="2"/>
  <c r="E66" i="2"/>
  <c r="D66" i="2"/>
  <c r="C66" i="2"/>
  <c r="E64" i="2"/>
  <c r="D64" i="2"/>
  <c r="C64" i="2"/>
  <c r="E60" i="2"/>
  <c r="D60" i="2"/>
  <c r="C60" i="2"/>
  <c r="E57" i="2"/>
  <c r="D57" i="2"/>
  <c r="C57" i="2"/>
  <c r="E56" i="2"/>
  <c r="D56" i="2"/>
  <c r="C56" i="2"/>
  <c r="E55" i="2"/>
  <c r="D55" i="2"/>
  <c r="C55" i="2"/>
  <c r="E53" i="2"/>
  <c r="D53" i="2"/>
  <c r="C53" i="2"/>
  <c r="E52" i="2"/>
  <c r="D52" i="2"/>
  <c r="C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E46" i="2"/>
  <c r="D46" i="2"/>
  <c r="C46" i="2"/>
  <c r="E45" i="2"/>
  <c r="D45" i="2"/>
  <c r="C45" i="2"/>
  <c r="C44" i="2"/>
  <c r="E44" i="2"/>
  <c r="D44" i="2"/>
  <c r="E43" i="2"/>
  <c r="D43" i="2"/>
  <c r="C43" i="2"/>
  <c r="E42" i="2"/>
  <c r="D42" i="2"/>
  <c r="C42" i="2"/>
  <c r="E41" i="2"/>
  <c r="D41" i="2"/>
  <c r="C41" i="2"/>
  <c r="E39" i="2"/>
  <c r="D39" i="2"/>
  <c r="C39" i="2"/>
  <c r="E38" i="2"/>
  <c r="D38" i="2"/>
  <c r="C38" i="2"/>
  <c r="E37" i="2"/>
  <c r="D37" i="2"/>
  <c r="C37" i="2"/>
  <c r="E36" i="2"/>
  <c r="D36" i="2"/>
  <c r="C36" i="2"/>
  <c r="E34" i="2"/>
  <c r="D34" i="2"/>
  <c r="C34" i="2"/>
  <c r="E33" i="2"/>
  <c r="D33" i="2"/>
  <c r="C33" i="2"/>
  <c r="E30" i="2"/>
  <c r="D30" i="2"/>
  <c r="C30" i="2"/>
  <c r="E29" i="2"/>
  <c r="D29" i="2"/>
  <c r="C29" i="2"/>
  <c r="E28" i="2"/>
  <c r="D28" i="2"/>
  <c r="C28" i="2"/>
  <c r="E27" i="2"/>
  <c r="D27" i="2"/>
  <c r="C27" i="2"/>
  <c r="E25" i="2"/>
  <c r="D25" i="2"/>
  <c r="C25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D15" i="2"/>
  <c r="C15" i="2"/>
  <c r="E12" i="2"/>
  <c r="D12" i="2"/>
  <c r="C12" i="2"/>
  <c r="P360" i="1" l="1"/>
  <c r="N211" i="2" s="1"/>
  <c r="M211" i="2"/>
  <c r="L59" i="2"/>
  <c r="O80" i="1"/>
  <c r="N199" i="1"/>
  <c r="J117" i="2"/>
  <c r="L169" i="2"/>
  <c r="O279" i="1"/>
  <c r="L144" i="2"/>
  <c r="O245" i="1"/>
  <c r="L197" i="2"/>
  <c r="O325" i="1"/>
  <c r="L187" i="2"/>
  <c r="O315" i="1"/>
  <c r="L161" i="2"/>
  <c r="O269" i="1"/>
  <c r="L141" i="2"/>
  <c r="O238" i="1"/>
  <c r="L123" i="2"/>
  <c r="O212" i="1"/>
  <c r="L114" i="2"/>
  <c r="O196" i="1"/>
  <c r="L86" i="2"/>
  <c r="O141" i="1"/>
  <c r="L69" i="2"/>
  <c r="O110" i="1"/>
  <c r="L43" i="2"/>
  <c r="O61" i="1"/>
  <c r="L30" i="2"/>
  <c r="O45" i="1"/>
  <c r="L201" i="2"/>
  <c r="O330" i="1"/>
  <c r="L184" i="2"/>
  <c r="O312" i="1"/>
  <c r="L182" i="2"/>
  <c r="O310" i="1"/>
  <c r="L180" i="2"/>
  <c r="O302" i="1"/>
  <c r="L172" i="2"/>
  <c r="O284" i="1"/>
  <c r="L166" i="2"/>
  <c r="O276" i="1"/>
  <c r="L162" i="2"/>
  <c r="O270" i="1"/>
  <c r="L147" i="2"/>
  <c r="O255" i="1"/>
  <c r="L134" i="2"/>
  <c r="O224" i="1"/>
  <c r="L124" i="2"/>
  <c r="O213" i="1"/>
  <c r="L121" i="2"/>
  <c r="O209" i="1"/>
  <c r="L111" i="2"/>
  <c r="O183" i="1"/>
  <c r="L101" i="2"/>
  <c r="O167" i="1"/>
  <c r="L95" i="2"/>
  <c r="O152" i="1"/>
  <c r="L87" i="2"/>
  <c r="O142" i="1"/>
  <c r="L85" i="2"/>
  <c r="O139" i="1"/>
  <c r="L83" i="2"/>
  <c r="O137" i="1"/>
  <c r="L57" i="2"/>
  <c r="O76" i="1"/>
  <c r="L54" i="2"/>
  <c r="O72" i="1"/>
  <c r="L50" i="2"/>
  <c r="O68" i="1"/>
  <c r="L48" i="2"/>
  <c r="O66" i="1"/>
  <c r="L41" i="2"/>
  <c r="O59" i="1"/>
  <c r="L39" i="2"/>
  <c r="O56" i="1"/>
  <c r="L34" i="2"/>
  <c r="O50" i="1"/>
  <c r="L31" i="2"/>
  <c r="O46" i="1"/>
  <c r="L26" i="2"/>
  <c r="O38" i="1"/>
  <c r="L22" i="2"/>
  <c r="O32" i="1"/>
  <c r="L157" i="2"/>
  <c r="O265" i="1"/>
  <c r="L152" i="2"/>
  <c r="O260" i="1"/>
  <c r="L93" i="2"/>
  <c r="O150" i="1"/>
  <c r="L64" i="2"/>
  <c r="O101" i="1"/>
  <c r="L209" i="2"/>
  <c r="O352" i="1"/>
  <c r="L208" i="2"/>
  <c r="O350" i="1"/>
  <c r="L207" i="2"/>
  <c r="O348" i="1"/>
  <c r="L204" i="2"/>
  <c r="O333" i="1"/>
  <c r="L193" i="2"/>
  <c r="O321" i="1"/>
  <c r="L158" i="2"/>
  <c r="O266" i="1"/>
  <c r="L154" i="2"/>
  <c r="O262" i="1"/>
  <c r="L145" i="2"/>
  <c r="O247" i="1"/>
  <c r="L137" i="2"/>
  <c r="O227" i="1"/>
  <c r="L125" i="2"/>
  <c r="O214" i="1"/>
  <c r="L120" i="2"/>
  <c r="O203" i="1"/>
  <c r="L104" i="2"/>
  <c r="O176" i="1"/>
  <c r="L102" i="2"/>
  <c r="O169" i="1"/>
  <c r="L99" i="2"/>
  <c r="O161" i="1"/>
  <c r="L94" i="2"/>
  <c r="O151" i="1"/>
  <c r="L89" i="2"/>
  <c r="O144" i="1"/>
  <c r="L81" i="2"/>
  <c r="O131" i="1"/>
  <c r="L80" i="2"/>
  <c r="O129" i="1"/>
  <c r="L71" i="2"/>
  <c r="O112" i="1"/>
  <c r="L63" i="2"/>
  <c r="O98" i="1"/>
  <c r="L62" i="2"/>
  <c r="O93" i="1"/>
  <c r="L58" i="2"/>
  <c r="O77" i="1"/>
  <c r="L27" i="2"/>
  <c r="O42" i="1"/>
  <c r="L15" i="2"/>
  <c r="O25" i="1"/>
  <c r="L210" i="2"/>
  <c r="O359" i="1"/>
  <c r="L203" i="2"/>
  <c r="O332" i="1"/>
  <c r="L198" i="2"/>
  <c r="O327" i="1"/>
  <c r="L194" i="2"/>
  <c r="O322" i="1"/>
  <c r="L191" i="2"/>
  <c r="O319" i="1"/>
  <c r="L189" i="2"/>
  <c r="O317" i="1"/>
  <c r="L185" i="2"/>
  <c r="O313" i="1"/>
  <c r="L175" i="2"/>
  <c r="O287" i="1"/>
  <c r="L168" i="2"/>
  <c r="O278" i="1"/>
  <c r="L163" i="2"/>
  <c r="O271" i="1"/>
  <c r="L159" i="2"/>
  <c r="O267" i="1"/>
  <c r="L148" i="2"/>
  <c r="O256" i="1"/>
  <c r="L143" i="2"/>
  <c r="O242" i="1"/>
  <c r="L136" i="2"/>
  <c r="O226" i="1"/>
  <c r="L133" i="2"/>
  <c r="O223" i="1"/>
  <c r="L129" i="2"/>
  <c r="O218" i="1"/>
  <c r="L127" i="2"/>
  <c r="O216" i="1"/>
  <c r="L115" i="2"/>
  <c r="O197" i="1"/>
  <c r="L108" i="2"/>
  <c r="O180" i="1"/>
  <c r="L105" i="2"/>
  <c r="O177" i="1"/>
  <c r="L100" i="2"/>
  <c r="O166" i="1"/>
  <c r="L82" i="2"/>
  <c r="O136" i="1"/>
  <c r="L78" i="2"/>
  <c r="O127" i="1"/>
  <c r="L72" i="2"/>
  <c r="O115" i="1"/>
  <c r="L66" i="2"/>
  <c r="O105" i="1"/>
  <c r="L56" i="2"/>
  <c r="O75" i="1"/>
  <c r="L53" i="2"/>
  <c r="O71" i="1"/>
  <c r="L47" i="2"/>
  <c r="O65" i="1"/>
  <c r="L45" i="2"/>
  <c r="O63" i="1"/>
  <c r="L38" i="2"/>
  <c r="O55" i="1"/>
  <c r="L32" i="2"/>
  <c r="O48" i="1"/>
  <c r="L19" i="2"/>
  <c r="O29" i="1"/>
  <c r="L75" i="2"/>
  <c r="O123" i="1"/>
  <c r="L67" i="2"/>
  <c r="O106" i="1"/>
  <c r="L60" i="2"/>
  <c r="O87" i="1"/>
  <c r="L55" i="2"/>
  <c r="O74" i="1"/>
  <c r="L52" i="2"/>
  <c r="O70" i="1"/>
  <c r="L44" i="2"/>
  <c r="O62" i="1"/>
  <c r="L33" i="2"/>
  <c r="O49" i="1"/>
  <c r="L24" i="2"/>
  <c r="O36" i="1"/>
  <c r="L149" i="2"/>
  <c r="O257" i="1"/>
  <c r="L212" i="2"/>
  <c r="O361" i="1"/>
  <c r="L195" i="2"/>
  <c r="O323" i="1"/>
  <c r="L186" i="2"/>
  <c r="O314" i="1"/>
  <c r="L130" i="2"/>
  <c r="O220" i="1"/>
  <c r="L113" i="2"/>
  <c r="O195" i="1"/>
  <c r="L76" i="2"/>
  <c r="O125" i="1"/>
  <c r="L37" i="2"/>
  <c r="O54" i="1"/>
  <c r="L202" i="2"/>
  <c r="O331" i="1"/>
  <c r="L199" i="2"/>
  <c r="O328" i="1"/>
  <c r="L183" i="2"/>
  <c r="O311" i="1"/>
  <c r="L181" i="2"/>
  <c r="O309" i="1"/>
  <c r="L177" i="2"/>
  <c r="O293" i="1"/>
  <c r="L173" i="2"/>
  <c r="O285" i="1"/>
  <c r="L167" i="2"/>
  <c r="O277" i="1"/>
  <c r="L165" i="2"/>
  <c r="O273" i="1"/>
  <c r="L156" i="2"/>
  <c r="O264" i="1"/>
  <c r="L146" i="2"/>
  <c r="O254" i="1"/>
  <c r="L142" i="2"/>
  <c r="O240" i="1"/>
  <c r="L132" i="2"/>
  <c r="O222" i="1"/>
  <c r="L122" i="2"/>
  <c r="O210" i="1"/>
  <c r="L119" i="2"/>
  <c r="O202" i="1"/>
  <c r="L116" i="2"/>
  <c r="O198" i="1"/>
  <c r="L107" i="2"/>
  <c r="O179" i="1"/>
  <c r="L98" i="2"/>
  <c r="O155" i="1"/>
  <c r="L91" i="2"/>
  <c r="O146" i="1"/>
  <c r="L84" i="2"/>
  <c r="O138" i="1"/>
  <c r="L74" i="2"/>
  <c r="O119" i="1"/>
  <c r="L70" i="2"/>
  <c r="O111" i="1"/>
  <c r="L51" i="2"/>
  <c r="O69" i="1"/>
  <c r="L49" i="2"/>
  <c r="O67" i="1"/>
  <c r="L42" i="2"/>
  <c r="O60" i="1"/>
  <c r="L40" i="2"/>
  <c r="O57" i="1"/>
  <c r="L35" i="2"/>
  <c r="O51" i="1"/>
  <c r="L28" i="2"/>
  <c r="O43" i="1"/>
  <c r="L25" i="2"/>
  <c r="O37" i="1"/>
  <c r="L23" i="2"/>
  <c r="O34" i="1"/>
  <c r="L18" i="2"/>
  <c r="O28" i="1"/>
  <c r="L153" i="2"/>
  <c r="O261" i="1"/>
  <c r="L151" i="2"/>
  <c r="O259" i="1"/>
  <c r="L96" i="2"/>
  <c r="O153" i="1"/>
  <c r="L92" i="2"/>
  <c r="O149" i="1"/>
  <c r="L206" i="2"/>
  <c r="O343" i="1"/>
  <c r="L205" i="2"/>
  <c r="O336" i="1"/>
  <c r="L196" i="2"/>
  <c r="O324" i="1"/>
  <c r="L179" i="2"/>
  <c r="O299" i="1"/>
  <c r="L176" i="2"/>
  <c r="O288" i="1"/>
  <c r="L171" i="2"/>
  <c r="O282" i="1"/>
  <c r="L170" i="2"/>
  <c r="O280" i="1"/>
  <c r="L155" i="2"/>
  <c r="O263" i="1"/>
  <c r="L139" i="2"/>
  <c r="O234" i="1"/>
  <c r="L138" i="2"/>
  <c r="O230" i="1"/>
  <c r="L118" i="2"/>
  <c r="O200" i="1"/>
  <c r="L112" i="2"/>
  <c r="O189" i="1"/>
  <c r="L110" i="2"/>
  <c r="O182" i="1"/>
  <c r="L103" i="2"/>
  <c r="O173" i="1"/>
  <c r="L90" i="2"/>
  <c r="O145" i="1"/>
  <c r="L88" i="2"/>
  <c r="O143" i="1"/>
  <c r="L68" i="2"/>
  <c r="O107" i="1"/>
  <c r="L65" i="2"/>
  <c r="O102" i="1"/>
  <c r="L61" i="2"/>
  <c r="O88" i="1"/>
  <c r="L29" i="2"/>
  <c r="O44" i="1"/>
  <c r="L21" i="2"/>
  <c r="O31" i="1"/>
  <c r="L200" i="2"/>
  <c r="O329" i="1"/>
  <c r="L192" i="2"/>
  <c r="O320" i="1"/>
  <c r="L190" i="2"/>
  <c r="O318" i="1"/>
  <c r="L188" i="2"/>
  <c r="O316" i="1"/>
  <c r="L178" i="2"/>
  <c r="O298" i="1"/>
  <c r="L174" i="2"/>
  <c r="O286" i="1"/>
  <c r="L164" i="2"/>
  <c r="O272" i="1"/>
  <c r="L160" i="2"/>
  <c r="O268" i="1"/>
  <c r="L150" i="2"/>
  <c r="O258" i="1"/>
  <c r="L140" i="2"/>
  <c r="O237" i="1"/>
  <c r="L135" i="2"/>
  <c r="O225" i="1"/>
  <c r="L131" i="2"/>
  <c r="O221" i="1"/>
  <c r="L128" i="2"/>
  <c r="O217" i="1"/>
  <c r="L126" i="2"/>
  <c r="O215" i="1"/>
  <c r="L109" i="2"/>
  <c r="O181" i="1"/>
  <c r="L106" i="2"/>
  <c r="O178" i="1"/>
  <c r="L97" i="2"/>
  <c r="O154" i="1"/>
  <c r="L79" i="2"/>
  <c r="O128" i="1"/>
  <c r="L77" i="2"/>
  <c r="O126" i="1"/>
  <c r="L73" i="2"/>
  <c r="O117" i="1"/>
  <c r="L46" i="2"/>
  <c r="O64" i="1"/>
  <c r="L36" i="2"/>
  <c r="O53" i="1"/>
  <c r="L17" i="2"/>
  <c r="O27" i="1"/>
  <c r="O13" i="2"/>
  <c r="D13" i="2"/>
  <c r="C13" i="2"/>
  <c r="O40" i="2"/>
  <c r="E40" i="2"/>
  <c r="D40" i="2"/>
  <c r="C40" i="2"/>
  <c r="O209" i="2"/>
  <c r="E209" i="2"/>
  <c r="D209" i="2"/>
  <c r="C209" i="2"/>
  <c r="O208" i="2"/>
  <c r="E208" i="2"/>
  <c r="D208" i="2"/>
  <c r="C208" i="2"/>
  <c r="O207" i="2"/>
  <c r="E207" i="2"/>
  <c r="D207" i="2"/>
  <c r="C207" i="2"/>
  <c r="O206" i="2"/>
  <c r="E206" i="2"/>
  <c r="D206" i="2"/>
  <c r="C206" i="2"/>
  <c r="O205" i="2"/>
  <c r="E205" i="2"/>
  <c r="D205" i="2"/>
  <c r="C205" i="2"/>
  <c r="O204" i="2"/>
  <c r="E204" i="2"/>
  <c r="D204" i="2"/>
  <c r="C204" i="2"/>
  <c r="O197" i="2"/>
  <c r="E197" i="2"/>
  <c r="D197" i="2"/>
  <c r="C197" i="2"/>
  <c r="O180" i="2"/>
  <c r="E180" i="2"/>
  <c r="D180" i="2"/>
  <c r="C180" i="2"/>
  <c r="O179" i="2"/>
  <c r="E179" i="2"/>
  <c r="D179" i="2"/>
  <c r="C179" i="2"/>
  <c r="O177" i="2"/>
  <c r="E177" i="2"/>
  <c r="D177" i="2"/>
  <c r="C177" i="2"/>
  <c r="O176" i="2"/>
  <c r="E176" i="2"/>
  <c r="D176" i="2"/>
  <c r="C176" i="2"/>
  <c r="O171" i="2"/>
  <c r="E171" i="2"/>
  <c r="D171" i="2"/>
  <c r="C171" i="2"/>
  <c r="O170" i="2"/>
  <c r="E170" i="2"/>
  <c r="D170" i="2"/>
  <c r="C170" i="2"/>
  <c r="O165" i="2"/>
  <c r="E165" i="2"/>
  <c r="D165" i="2"/>
  <c r="C165" i="2"/>
  <c r="O145" i="2"/>
  <c r="E145" i="2"/>
  <c r="D145" i="2"/>
  <c r="C145" i="2"/>
  <c r="O144" i="2"/>
  <c r="E144" i="2"/>
  <c r="D144" i="2"/>
  <c r="C144" i="2"/>
  <c r="O143" i="2"/>
  <c r="E143" i="2"/>
  <c r="D143" i="2"/>
  <c r="C143" i="2"/>
  <c r="O142" i="2"/>
  <c r="E142" i="2"/>
  <c r="D142" i="2"/>
  <c r="C142" i="2"/>
  <c r="O141" i="2"/>
  <c r="E141" i="2"/>
  <c r="D141" i="2"/>
  <c r="C141" i="2"/>
  <c r="O139" i="2"/>
  <c r="E139" i="2"/>
  <c r="D139" i="2"/>
  <c r="C139" i="2"/>
  <c r="O138" i="2"/>
  <c r="E138" i="2"/>
  <c r="D138" i="2"/>
  <c r="C138" i="2"/>
  <c r="O137" i="2"/>
  <c r="E137" i="2"/>
  <c r="D137" i="2"/>
  <c r="C137" i="2"/>
  <c r="O129" i="2"/>
  <c r="E129" i="2"/>
  <c r="D129" i="2"/>
  <c r="C129" i="2"/>
  <c r="O122" i="2"/>
  <c r="E122" i="2"/>
  <c r="D122" i="2"/>
  <c r="C122" i="2"/>
  <c r="O120" i="2"/>
  <c r="E120" i="2"/>
  <c r="D120" i="2"/>
  <c r="C120" i="2"/>
  <c r="O118" i="2"/>
  <c r="E118" i="2"/>
  <c r="D118" i="2"/>
  <c r="C118" i="2"/>
  <c r="O112" i="2"/>
  <c r="E112" i="2"/>
  <c r="D112" i="2"/>
  <c r="C112" i="2"/>
  <c r="O111" i="2"/>
  <c r="E111" i="2"/>
  <c r="D111" i="2"/>
  <c r="C111" i="2"/>
  <c r="O103" i="2"/>
  <c r="E103" i="2"/>
  <c r="D103" i="2"/>
  <c r="C103" i="2"/>
  <c r="O102" i="2"/>
  <c r="E102" i="2"/>
  <c r="D102" i="2"/>
  <c r="C102" i="2"/>
  <c r="O101" i="2"/>
  <c r="E101" i="2"/>
  <c r="D101" i="2"/>
  <c r="C101" i="2"/>
  <c r="O99" i="2"/>
  <c r="E99" i="2"/>
  <c r="D99" i="2"/>
  <c r="C99" i="2"/>
  <c r="O98" i="2"/>
  <c r="E98" i="2"/>
  <c r="D98" i="2"/>
  <c r="C98" i="2"/>
  <c r="O91" i="2"/>
  <c r="E91" i="2"/>
  <c r="D91" i="2"/>
  <c r="C91" i="2"/>
  <c r="O85" i="2"/>
  <c r="E85" i="2"/>
  <c r="D85" i="2"/>
  <c r="C85" i="2"/>
  <c r="O81" i="2"/>
  <c r="E81" i="2"/>
  <c r="D81" i="2"/>
  <c r="C81" i="2"/>
  <c r="O80" i="2"/>
  <c r="E80" i="2"/>
  <c r="D80" i="2"/>
  <c r="C80" i="2"/>
  <c r="O75" i="2"/>
  <c r="E75" i="2"/>
  <c r="D75" i="2"/>
  <c r="C75" i="2"/>
  <c r="O74" i="2"/>
  <c r="E74" i="2"/>
  <c r="D74" i="2"/>
  <c r="C74" i="2"/>
  <c r="O73" i="2"/>
  <c r="E73" i="2"/>
  <c r="D73" i="2"/>
  <c r="C73" i="2"/>
  <c r="O72" i="2"/>
  <c r="E72" i="2"/>
  <c r="D72" i="2"/>
  <c r="C72" i="2"/>
  <c r="O71" i="2"/>
  <c r="E71" i="2"/>
  <c r="D71" i="2"/>
  <c r="C71" i="2"/>
  <c r="O68" i="2"/>
  <c r="E68" i="2"/>
  <c r="D68" i="2"/>
  <c r="C68" i="2"/>
  <c r="O65" i="2"/>
  <c r="E65" i="2"/>
  <c r="D65" i="2"/>
  <c r="C65" i="2"/>
  <c r="O63" i="2"/>
  <c r="E63" i="2"/>
  <c r="D63" i="2"/>
  <c r="C63" i="2"/>
  <c r="O62" i="2"/>
  <c r="E62" i="2"/>
  <c r="D62" i="2"/>
  <c r="C62" i="2"/>
  <c r="O61" i="2"/>
  <c r="E61" i="2"/>
  <c r="D61" i="2"/>
  <c r="C61" i="2"/>
  <c r="O59" i="2"/>
  <c r="E59" i="2"/>
  <c r="D59" i="2"/>
  <c r="C59" i="2"/>
  <c r="O58" i="2"/>
  <c r="E58" i="2"/>
  <c r="D58" i="2"/>
  <c r="C58" i="2"/>
  <c r="O54" i="2"/>
  <c r="E54" i="2"/>
  <c r="D54" i="2"/>
  <c r="C54" i="2"/>
  <c r="O35" i="2"/>
  <c r="E35" i="2"/>
  <c r="D35" i="2"/>
  <c r="C35" i="2"/>
  <c r="B34" i="2"/>
  <c r="B33" i="2"/>
  <c r="O32" i="2"/>
  <c r="E32" i="2"/>
  <c r="D32" i="2"/>
  <c r="C32" i="2"/>
  <c r="B32" i="2"/>
  <c r="O31" i="2"/>
  <c r="E31" i="2"/>
  <c r="D31" i="2"/>
  <c r="C31" i="2"/>
  <c r="O26" i="2"/>
  <c r="E26" i="2"/>
  <c r="D26" i="2"/>
  <c r="C26" i="2"/>
  <c r="O24" i="2"/>
  <c r="E24" i="2"/>
  <c r="D24" i="2"/>
  <c r="C24" i="2"/>
  <c r="O23" i="2"/>
  <c r="E23" i="2"/>
  <c r="D23" i="2"/>
  <c r="C23" i="2"/>
  <c r="O22" i="2"/>
  <c r="E22" i="2"/>
  <c r="D22" i="2"/>
  <c r="C22" i="2"/>
  <c r="O14" i="2"/>
  <c r="E14" i="2"/>
  <c r="D14" i="2"/>
  <c r="C14" i="2"/>
  <c r="P27" i="1" l="1"/>
  <c r="N17" i="2" s="1"/>
  <c r="M17" i="2"/>
  <c r="P53" i="1"/>
  <c r="N36" i="2" s="1"/>
  <c r="M36" i="2"/>
  <c r="P64" i="1"/>
  <c r="N46" i="2" s="1"/>
  <c r="M46" i="2"/>
  <c r="P117" i="1"/>
  <c r="N73" i="2" s="1"/>
  <c r="M73" i="2"/>
  <c r="P126" i="1"/>
  <c r="N77" i="2" s="1"/>
  <c r="M77" i="2"/>
  <c r="P128" i="1"/>
  <c r="N79" i="2" s="1"/>
  <c r="M79" i="2"/>
  <c r="P154" i="1"/>
  <c r="N97" i="2" s="1"/>
  <c r="M97" i="2"/>
  <c r="P178" i="1"/>
  <c r="N106" i="2" s="1"/>
  <c r="M106" i="2"/>
  <c r="P181" i="1"/>
  <c r="N109" i="2" s="1"/>
  <c r="M109" i="2"/>
  <c r="P215" i="1"/>
  <c r="N126" i="2" s="1"/>
  <c r="M126" i="2"/>
  <c r="P217" i="1"/>
  <c r="N128" i="2" s="1"/>
  <c r="M128" i="2"/>
  <c r="P221" i="1"/>
  <c r="N131" i="2" s="1"/>
  <c r="M131" i="2"/>
  <c r="P225" i="1"/>
  <c r="N135" i="2" s="1"/>
  <c r="M135" i="2"/>
  <c r="P237" i="1"/>
  <c r="N140" i="2" s="1"/>
  <c r="M140" i="2"/>
  <c r="P258" i="1"/>
  <c r="N150" i="2" s="1"/>
  <c r="M150" i="2"/>
  <c r="P268" i="1"/>
  <c r="N160" i="2" s="1"/>
  <c r="M160" i="2"/>
  <c r="P272" i="1"/>
  <c r="N164" i="2" s="1"/>
  <c r="M164" i="2"/>
  <c r="P286" i="1"/>
  <c r="N174" i="2" s="1"/>
  <c r="M174" i="2"/>
  <c r="P298" i="1"/>
  <c r="N178" i="2" s="1"/>
  <c r="M178" i="2"/>
  <c r="P316" i="1"/>
  <c r="N188" i="2" s="1"/>
  <c r="M188" i="2"/>
  <c r="P318" i="1"/>
  <c r="N190" i="2" s="1"/>
  <c r="M190" i="2"/>
  <c r="P320" i="1"/>
  <c r="N192" i="2" s="1"/>
  <c r="M192" i="2"/>
  <c r="P329" i="1"/>
  <c r="N200" i="2" s="1"/>
  <c r="M200" i="2"/>
  <c r="P31" i="1"/>
  <c r="N21" i="2" s="1"/>
  <c r="M21" i="2"/>
  <c r="P44" i="1"/>
  <c r="N29" i="2" s="1"/>
  <c r="M29" i="2"/>
  <c r="P88" i="1"/>
  <c r="N61" i="2" s="1"/>
  <c r="M61" i="2"/>
  <c r="P102" i="1"/>
  <c r="N65" i="2" s="1"/>
  <c r="M65" i="2"/>
  <c r="P107" i="1"/>
  <c r="N68" i="2" s="1"/>
  <c r="M68" i="2"/>
  <c r="P143" i="1"/>
  <c r="N88" i="2" s="1"/>
  <c r="M88" i="2"/>
  <c r="P145" i="1"/>
  <c r="N90" i="2" s="1"/>
  <c r="M90" i="2"/>
  <c r="P173" i="1"/>
  <c r="N103" i="2" s="1"/>
  <c r="M103" i="2"/>
  <c r="P182" i="1"/>
  <c r="N110" i="2" s="1"/>
  <c r="M110" i="2"/>
  <c r="P189" i="1"/>
  <c r="N112" i="2" s="1"/>
  <c r="M112" i="2"/>
  <c r="P200" i="1"/>
  <c r="N118" i="2" s="1"/>
  <c r="M118" i="2"/>
  <c r="P230" i="1"/>
  <c r="N138" i="2" s="1"/>
  <c r="M138" i="2"/>
  <c r="P234" i="1"/>
  <c r="N139" i="2" s="1"/>
  <c r="M139" i="2"/>
  <c r="P263" i="1"/>
  <c r="N155" i="2" s="1"/>
  <c r="M155" i="2"/>
  <c r="P280" i="1"/>
  <c r="N170" i="2" s="1"/>
  <c r="M170" i="2"/>
  <c r="P282" i="1"/>
  <c r="N171" i="2" s="1"/>
  <c r="M171" i="2"/>
  <c r="P288" i="1"/>
  <c r="N176" i="2" s="1"/>
  <c r="M176" i="2"/>
  <c r="P299" i="1"/>
  <c r="N179" i="2" s="1"/>
  <c r="M179" i="2"/>
  <c r="P324" i="1"/>
  <c r="N196" i="2" s="1"/>
  <c r="M196" i="2"/>
  <c r="P336" i="1"/>
  <c r="N205" i="2" s="1"/>
  <c r="M205" i="2"/>
  <c r="P343" i="1"/>
  <c r="N206" i="2" s="1"/>
  <c r="M206" i="2"/>
  <c r="P149" i="1"/>
  <c r="N92" i="2" s="1"/>
  <c r="M92" i="2"/>
  <c r="P153" i="1"/>
  <c r="N96" i="2" s="1"/>
  <c r="M96" i="2"/>
  <c r="P259" i="1"/>
  <c r="N151" i="2" s="1"/>
  <c r="M151" i="2"/>
  <c r="P261" i="1"/>
  <c r="N153" i="2" s="1"/>
  <c r="M153" i="2"/>
  <c r="P28" i="1"/>
  <c r="N18" i="2" s="1"/>
  <c r="M18" i="2"/>
  <c r="P34" i="1"/>
  <c r="N23" i="2" s="1"/>
  <c r="M23" i="2"/>
  <c r="P37" i="1"/>
  <c r="N25" i="2" s="1"/>
  <c r="M25" i="2"/>
  <c r="P43" i="1"/>
  <c r="N28" i="2" s="1"/>
  <c r="M28" i="2"/>
  <c r="P51" i="1"/>
  <c r="N35" i="2" s="1"/>
  <c r="M35" i="2"/>
  <c r="P57" i="1"/>
  <c r="N40" i="2" s="1"/>
  <c r="M40" i="2"/>
  <c r="P60" i="1"/>
  <c r="N42" i="2" s="1"/>
  <c r="M42" i="2"/>
  <c r="P67" i="1"/>
  <c r="N49" i="2" s="1"/>
  <c r="M49" i="2"/>
  <c r="P69" i="1"/>
  <c r="N51" i="2" s="1"/>
  <c r="M51" i="2"/>
  <c r="P111" i="1"/>
  <c r="N70" i="2" s="1"/>
  <c r="M70" i="2"/>
  <c r="P119" i="1"/>
  <c r="N74" i="2" s="1"/>
  <c r="M74" i="2"/>
  <c r="P138" i="1"/>
  <c r="N84" i="2" s="1"/>
  <c r="M84" i="2"/>
  <c r="P146" i="1"/>
  <c r="N91" i="2" s="1"/>
  <c r="M91" i="2"/>
  <c r="P155" i="1"/>
  <c r="N98" i="2" s="1"/>
  <c r="M98" i="2"/>
  <c r="P179" i="1"/>
  <c r="N107" i="2" s="1"/>
  <c r="M107" i="2"/>
  <c r="P198" i="1"/>
  <c r="N116" i="2" s="1"/>
  <c r="M116" i="2"/>
  <c r="P202" i="1"/>
  <c r="N119" i="2" s="1"/>
  <c r="M119" i="2"/>
  <c r="P210" i="1"/>
  <c r="N122" i="2" s="1"/>
  <c r="M122" i="2"/>
  <c r="P222" i="1"/>
  <c r="N132" i="2" s="1"/>
  <c r="M132" i="2"/>
  <c r="P240" i="1"/>
  <c r="N142" i="2" s="1"/>
  <c r="M142" i="2"/>
  <c r="P254" i="1"/>
  <c r="N146" i="2" s="1"/>
  <c r="M146" i="2"/>
  <c r="P264" i="1"/>
  <c r="N156" i="2" s="1"/>
  <c r="M156" i="2"/>
  <c r="P273" i="1"/>
  <c r="N165" i="2" s="1"/>
  <c r="M165" i="2"/>
  <c r="P277" i="1"/>
  <c r="N167" i="2" s="1"/>
  <c r="M167" i="2"/>
  <c r="P285" i="1"/>
  <c r="N173" i="2" s="1"/>
  <c r="M173" i="2"/>
  <c r="P293" i="1"/>
  <c r="N177" i="2" s="1"/>
  <c r="M177" i="2"/>
  <c r="P309" i="1"/>
  <c r="N181" i="2" s="1"/>
  <c r="M181" i="2"/>
  <c r="P311" i="1"/>
  <c r="N183" i="2" s="1"/>
  <c r="M183" i="2"/>
  <c r="P328" i="1"/>
  <c r="N199" i="2" s="1"/>
  <c r="M199" i="2"/>
  <c r="P331" i="1"/>
  <c r="N202" i="2" s="1"/>
  <c r="M202" i="2"/>
  <c r="P54" i="1"/>
  <c r="N37" i="2" s="1"/>
  <c r="M37" i="2"/>
  <c r="P125" i="1"/>
  <c r="N76" i="2" s="1"/>
  <c r="M76" i="2"/>
  <c r="P195" i="1"/>
  <c r="N113" i="2" s="1"/>
  <c r="M113" i="2"/>
  <c r="P220" i="1"/>
  <c r="N130" i="2" s="1"/>
  <c r="M130" i="2"/>
  <c r="P314" i="1"/>
  <c r="N186" i="2" s="1"/>
  <c r="M186" i="2"/>
  <c r="P323" i="1"/>
  <c r="N195" i="2" s="1"/>
  <c r="M195" i="2"/>
  <c r="P361" i="1"/>
  <c r="N212" i="2" s="1"/>
  <c r="M212" i="2"/>
  <c r="P257" i="1"/>
  <c r="N149" i="2" s="1"/>
  <c r="M149" i="2"/>
  <c r="P36" i="1"/>
  <c r="N24" i="2" s="1"/>
  <c r="M24" i="2"/>
  <c r="P49" i="1"/>
  <c r="N33" i="2" s="1"/>
  <c r="M33" i="2"/>
  <c r="P62" i="1"/>
  <c r="N44" i="2" s="1"/>
  <c r="M44" i="2"/>
  <c r="P70" i="1"/>
  <c r="N52" i="2" s="1"/>
  <c r="M52" i="2"/>
  <c r="P74" i="1"/>
  <c r="N55" i="2" s="1"/>
  <c r="M55" i="2"/>
  <c r="P87" i="1"/>
  <c r="N60" i="2" s="1"/>
  <c r="M60" i="2"/>
  <c r="P106" i="1"/>
  <c r="N67" i="2" s="1"/>
  <c r="M67" i="2"/>
  <c r="P123" i="1"/>
  <c r="N75" i="2" s="1"/>
  <c r="M75" i="2"/>
  <c r="P29" i="1"/>
  <c r="N19" i="2" s="1"/>
  <c r="M19" i="2"/>
  <c r="P48" i="1"/>
  <c r="N32" i="2" s="1"/>
  <c r="M32" i="2"/>
  <c r="P55" i="1"/>
  <c r="N38" i="2" s="1"/>
  <c r="M38" i="2"/>
  <c r="P63" i="1"/>
  <c r="N45" i="2" s="1"/>
  <c r="M45" i="2"/>
  <c r="P65" i="1"/>
  <c r="N47" i="2" s="1"/>
  <c r="M47" i="2"/>
  <c r="P71" i="1"/>
  <c r="N53" i="2" s="1"/>
  <c r="M53" i="2"/>
  <c r="P75" i="1"/>
  <c r="N56" i="2" s="1"/>
  <c r="M56" i="2"/>
  <c r="P105" i="1"/>
  <c r="N66" i="2" s="1"/>
  <c r="M66" i="2"/>
  <c r="P115" i="1"/>
  <c r="N72" i="2" s="1"/>
  <c r="M72" i="2"/>
  <c r="P127" i="1"/>
  <c r="N78" i="2" s="1"/>
  <c r="M78" i="2"/>
  <c r="P136" i="1"/>
  <c r="N82" i="2" s="1"/>
  <c r="M82" i="2"/>
  <c r="P166" i="1"/>
  <c r="N100" i="2" s="1"/>
  <c r="M100" i="2"/>
  <c r="P177" i="1"/>
  <c r="N105" i="2" s="1"/>
  <c r="M105" i="2"/>
  <c r="P180" i="1"/>
  <c r="N108" i="2" s="1"/>
  <c r="M108" i="2"/>
  <c r="P197" i="1"/>
  <c r="N115" i="2" s="1"/>
  <c r="M115" i="2"/>
  <c r="P216" i="1"/>
  <c r="N127" i="2" s="1"/>
  <c r="M127" i="2"/>
  <c r="P218" i="1"/>
  <c r="N129" i="2" s="1"/>
  <c r="M129" i="2"/>
  <c r="P223" i="1"/>
  <c r="N133" i="2" s="1"/>
  <c r="M133" i="2"/>
  <c r="P226" i="1"/>
  <c r="N136" i="2" s="1"/>
  <c r="M136" i="2"/>
  <c r="P242" i="1"/>
  <c r="N143" i="2" s="1"/>
  <c r="M143" i="2"/>
  <c r="P256" i="1"/>
  <c r="N148" i="2" s="1"/>
  <c r="M148" i="2"/>
  <c r="P267" i="1"/>
  <c r="N159" i="2" s="1"/>
  <c r="M159" i="2"/>
  <c r="P271" i="1"/>
  <c r="N163" i="2" s="1"/>
  <c r="M163" i="2"/>
  <c r="P278" i="1"/>
  <c r="N168" i="2" s="1"/>
  <c r="M168" i="2"/>
  <c r="P287" i="1"/>
  <c r="N175" i="2" s="1"/>
  <c r="M175" i="2"/>
  <c r="P313" i="1"/>
  <c r="N185" i="2" s="1"/>
  <c r="M185" i="2"/>
  <c r="P317" i="1"/>
  <c r="N189" i="2" s="1"/>
  <c r="M189" i="2"/>
  <c r="P319" i="1"/>
  <c r="N191" i="2" s="1"/>
  <c r="M191" i="2"/>
  <c r="P322" i="1"/>
  <c r="N194" i="2" s="1"/>
  <c r="M194" i="2"/>
  <c r="P327" i="1"/>
  <c r="N198" i="2" s="1"/>
  <c r="M198" i="2"/>
  <c r="P332" i="1"/>
  <c r="N203" i="2" s="1"/>
  <c r="M203" i="2"/>
  <c r="P359" i="1"/>
  <c r="N210" i="2" s="1"/>
  <c r="M210" i="2"/>
  <c r="P25" i="1"/>
  <c r="N15" i="2" s="1"/>
  <c r="M15" i="2"/>
  <c r="P42" i="1"/>
  <c r="N27" i="2" s="1"/>
  <c r="M27" i="2"/>
  <c r="P77" i="1"/>
  <c r="N58" i="2" s="1"/>
  <c r="M58" i="2"/>
  <c r="P93" i="1"/>
  <c r="N62" i="2" s="1"/>
  <c r="M62" i="2"/>
  <c r="P98" i="1"/>
  <c r="N63" i="2" s="1"/>
  <c r="M63" i="2"/>
  <c r="P112" i="1"/>
  <c r="N71" i="2" s="1"/>
  <c r="M71" i="2"/>
  <c r="P129" i="1"/>
  <c r="N80" i="2" s="1"/>
  <c r="M80" i="2"/>
  <c r="P131" i="1"/>
  <c r="N81" i="2" s="1"/>
  <c r="M81" i="2"/>
  <c r="P144" i="1"/>
  <c r="N89" i="2" s="1"/>
  <c r="M89" i="2"/>
  <c r="P151" i="1"/>
  <c r="N94" i="2" s="1"/>
  <c r="M94" i="2"/>
  <c r="P161" i="1"/>
  <c r="N99" i="2" s="1"/>
  <c r="M99" i="2"/>
  <c r="P169" i="1"/>
  <c r="N102" i="2" s="1"/>
  <c r="M102" i="2"/>
  <c r="P176" i="1"/>
  <c r="N104" i="2" s="1"/>
  <c r="M104" i="2"/>
  <c r="P203" i="1"/>
  <c r="N120" i="2" s="1"/>
  <c r="M120" i="2"/>
  <c r="P214" i="1"/>
  <c r="N125" i="2" s="1"/>
  <c r="M125" i="2"/>
  <c r="P227" i="1"/>
  <c r="N137" i="2" s="1"/>
  <c r="M137" i="2"/>
  <c r="P247" i="1"/>
  <c r="N145" i="2" s="1"/>
  <c r="M145" i="2"/>
  <c r="P262" i="1"/>
  <c r="N154" i="2" s="1"/>
  <c r="M154" i="2"/>
  <c r="P266" i="1"/>
  <c r="N158" i="2" s="1"/>
  <c r="M158" i="2"/>
  <c r="P321" i="1"/>
  <c r="N193" i="2" s="1"/>
  <c r="M193" i="2"/>
  <c r="P333" i="1"/>
  <c r="N204" i="2" s="1"/>
  <c r="M204" i="2"/>
  <c r="P348" i="1"/>
  <c r="N207" i="2" s="1"/>
  <c r="M207" i="2"/>
  <c r="P350" i="1"/>
  <c r="N208" i="2" s="1"/>
  <c r="M208" i="2"/>
  <c r="P352" i="1"/>
  <c r="N209" i="2" s="1"/>
  <c r="M209" i="2"/>
  <c r="P101" i="1"/>
  <c r="N64" i="2" s="1"/>
  <c r="M64" i="2"/>
  <c r="P150" i="1"/>
  <c r="N93" i="2" s="1"/>
  <c r="M93" i="2"/>
  <c r="P260" i="1"/>
  <c r="N152" i="2" s="1"/>
  <c r="M152" i="2"/>
  <c r="P265" i="1"/>
  <c r="N157" i="2" s="1"/>
  <c r="M157" i="2"/>
  <c r="P32" i="1"/>
  <c r="N22" i="2" s="1"/>
  <c r="M22" i="2"/>
  <c r="P38" i="1"/>
  <c r="N26" i="2" s="1"/>
  <c r="M26" i="2"/>
  <c r="P46" i="1"/>
  <c r="N31" i="2" s="1"/>
  <c r="M31" i="2"/>
  <c r="P50" i="1"/>
  <c r="N34" i="2" s="1"/>
  <c r="M34" i="2"/>
  <c r="P56" i="1"/>
  <c r="N39" i="2" s="1"/>
  <c r="M39" i="2"/>
  <c r="P59" i="1"/>
  <c r="N41" i="2" s="1"/>
  <c r="M41" i="2"/>
  <c r="P66" i="1"/>
  <c r="N48" i="2" s="1"/>
  <c r="M48" i="2"/>
  <c r="P68" i="1"/>
  <c r="N50" i="2" s="1"/>
  <c r="M50" i="2"/>
  <c r="P72" i="1"/>
  <c r="N54" i="2" s="1"/>
  <c r="M54" i="2"/>
  <c r="P76" i="1"/>
  <c r="N57" i="2" s="1"/>
  <c r="M57" i="2"/>
  <c r="P137" i="1"/>
  <c r="N83" i="2" s="1"/>
  <c r="M83" i="2"/>
  <c r="P139" i="1"/>
  <c r="N85" i="2" s="1"/>
  <c r="M85" i="2"/>
  <c r="P142" i="1"/>
  <c r="N87" i="2" s="1"/>
  <c r="M87" i="2"/>
  <c r="P152" i="1"/>
  <c r="N95" i="2" s="1"/>
  <c r="M95" i="2"/>
  <c r="P167" i="1"/>
  <c r="N101" i="2" s="1"/>
  <c r="M101" i="2"/>
  <c r="P183" i="1"/>
  <c r="N111" i="2" s="1"/>
  <c r="M111" i="2"/>
  <c r="P209" i="1"/>
  <c r="N121" i="2" s="1"/>
  <c r="M121" i="2"/>
  <c r="P213" i="1"/>
  <c r="N124" i="2" s="1"/>
  <c r="M124" i="2"/>
  <c r="P224" i="1"/>
  <c r="N134" i="2" s="1"/>
  <c r="M134" i="2"/>
  <c r="P255" i="1"/>
  <c r="N147" i="2" s="1"/>
  <c r="M147" i="2"/>
  <c r="P270" i="1"/>
  <c r="N162" i="2" s="1"/>
  <c r="M162" i="2"/>
  <c r="P276" i="1"/>
  <c r="N166" i="2" s="1"/>
  <c r="M166" i="2"/>
  <c r="P284" i="1"/>
  <c r="N172" i="2" s="1"/>
  <c r="M172" i="2"/>
  <c r="P302" i="1"/>
  <c r="N180" i="2" s="1"/>
  <c r="M180" i="2"/>
  <c r="P310" i="1"/>
  <c r="N182" i="2" s="1"/>
  <c r="M182" i="2"/>
  <c r="P312" i="1"/>
  <c r="N184" i="2" s="1"/>
  <c r="M184" i="2"/>
  <c r="P330" i="1"/>
  <c r="N201" i="2" s="1"/>
  <c r="M201" i="2"/>
  <c r="P45" i="1"/>
  <c r="N30" i="2" s="1"/>
  <c r="M30" i="2"/>
  <c r="P61" i="1"/>
  <c r="N43" i="2" s="1"/>
  <c r="M43" i="2"/>
  <c r="P110" i="1"/>
  <c r="N69" i="2" s="1"/>
  <c r="M69" i="2"/>
  <c r="P141" i="1"/>
  <c r="N86" i="2" s="1"/>
  <c r="M86" i="2"/>
  <c r="P196" i="1"/>
  <c r="N114" i="2" s="1"/>
  <c r="M114" i="2"/>
  <c r="P212" i="1"/>
  <c r="N123" i="2" s="1"/>
  <c r="M123" i="2"/>
  <c r="P238" i="1"/>
  <c r="N141" i="2" s="1"/>
  <c r="M141" i="2"/>
  <c r="P269" i="1"/>
  <c r="N161" i="2" s="1"/>
  <c r="M161" i="2"/>
  <c r="P315" i="1"/>
  <c r="N187" i="2" s="1"/>
  <c r="M187" i="2"/>
  <c r="P325" i="1"/>
  <c r="N197" i="2" s="1"/>
  <c r="M197" i="2"/>
  <c r="P245" i="1"/>
  <c r="N144" i="2" s="1"/>
  <c r="M144" i="2"/>
  <c r="P279" i="1"/>
  <c r="N169" i="2" s="1"/>
  <c r="M169" i="2"/>
  <c r="P80" i="1"/>
  <c r="N59" i="2" s="1"/>
  <c r="M59" i="2"/>
  <c r="L117" i="2"/>
  <c r="O199" i="1"/>
  <c r="E213" i="2"/>
  <c r="D213" i="2"/>
  <c r="O213" i="2"/>
  <c r="C213" i="2"/>
  <c r="P199" i="1" l="1"/>
  <c r="N117" i="2" s="1"/>
  <c r="M117" i="2"/>
  <c r="P25" i="2"/>
  <c r="H30" i="1"/>
  <c r="F20" i="2" s="1"/>
  <c r="H26" i="1"/>
  <c r="F16" i="2" s="1"/>
  <c r="H20" i="1"/>
  <c r="F14" i="2" s="1"/>
  <c r="H14" i="1"/>
  <c r="F13" i="2" s="1"/>
  <c r="P211" i="2" l="1"/>
  <c r="Q211" i="2" s="1"/>
  <c r="P169" i="2"/>
  <c r="Q169" i="2" s="1"/>
  <c r="P149" i="2"/>
  <c r="Q149" i="2" s="1"/>
  <c r="P117" i="2"/>
  <c r="Q117" i="2" s="1"/>
  <c r="P212" i="2"/>
  <c r="Q212" i="2" s="1"/>
  <c r="P195" i="2"/>
  <c r="Q195" i="2" s="1"/>
  <c r="P186" i="2"/>
  <c r="Q186" i="2" s="1"/>
  <c r="P187" i="2"/>
  <c r="Q187" i="2" s="1"/>
  <c r="P161" i="2"/>
  <c r="Q161" i="2" s="1"/>
  <c r="P130" i="2"/>
  <c r="Q130" i="2" s="1"/>
  <c r="P123" i="2"/>
  <c r="Q123" i="2" s="1"/>
  <c r="P113" i="2"/>
  <c r="Q113" i="2" s="1"/>
  <c r="P114" i="2"/>
  <c r="Q114" i="2" s="1"/>
  <c r="P86" i="2"/>
  <c r="Q86" i="2" s="1"/>
  <c r="P76" i="2"/>
  <c r="Q76" i="2" s="1"/>
  <c r="P69" i="2"/>
  <c r="Q69" i="2" s="1"/>
  <c r="P43" i="2"/>
  <c r="Q43" i="2" s="1"/>
  <c r="P37" i="2"/>
  <c r="Q37" i="2" s="1"/>
  <c r="P30" i="2"/>
  <c r="Q30" i="2" s="1"/>
  <c r="P201" i="2"/>
  <c r="Q201" i="2" s="1"/>
  <c r="P202" i="2"/>
  <c r="Q202" i="2" s="1"/>
  <c r="P199" i="2"/>
  <c r="Q199" i="2" s="1"/>
  <c r="P182" i="2"/>
  <c r="Q182" i="2" s="1"/>
  <c r="P181" i="2"/>
  <c r="Q181" i="2" s="1"/>
  <c r="P183" i="2"/>
  <c r="Q183" i="2" s="1"/>
  <c r="P184" i="2"/>
  <c r="Q184" i="2" s="1"/>
  <c r="P173" i="2"/>
  <c r="Q173" i="2" s="1"/>
  <c r="P172" i="2"/>
  <c r="Q172" i="2" s="1"/>
  <c r="P166" i="2"/>
  <c r="Q166" i="2" s="1"/>
  <c r="P167" i="2"/>
  <c r="Q167" i="2" s="1"/>
  <c r="P162" i="2"/>
  <c r="Q162" i="2" s="1"/>
  <c r="P156" i="2"/>
  <c r="Q156" i="2" s="1"/>
  <c r="P146" i="2"/>
  <c r="Q146" i="2" s="1"/>
  <c r="P147" i="2"/>
  <c r="Q147" i="2" s="1"/>
  <c r="P134" i="2"/>
  <c r="Q134" i="2" s="1"/>
  <c r="P132" i="2"/>
  <c r="Q132" i="2" s="1"/>
  <c r="P124" i="2"/>
  <c r="Q124" i="2" s="1"/>
  <c r="P121" i="2"/>
  <c r="Q121" i="2" s="1"/>
  <c r="P119" i="2"/>
  <c r="Q119" i="2" s="1"/>
  <c r="P116" i="2"/>
  <c r="Q116" i="2" s="1"/>
  <c r="P107" i="2"/>
  <c r="Q107" i="2" s="1"/>
  <c r="P95" i="2"/>
  <c r="Q95" i="2" s="1"/>
  <c r="P87" i="2"/>
  <c r="Q87" i="2" s="1"/>
  <c r="P84" i="2"/>
  <c r="Q84" i="2" s="1"/>
  <c r="P83" i="2"/>
  <c r="Q83" i="2" s="1"/>
  <c r="P70" i="2"/>
  <c r="Q70" i="2" s="1"/>
  <c r="P57" i="2"/>
  <c r="Q57" i="2" s="1"/>
  <c r="P51" i="2"/>
  <c r="Q51" i="2" s="1"/>
  <c r="P48" i="2"/>
  <c r="Q48" i="2" s="1"/>
  <c r="P49" i="2"/>
  <c r="Q49" i="2" s="1"/>
  <c r="P50" i="2"/>
  <c r="Q50" i="2" s="1"/>
  <c r="P42" i="2"/>
  <c r="Q42" i="2" s="1"/>
  <c r="P41" i="2"/>
  <c r="Q41" i="2" s="1"/>
  <c r="P39" i="2"/>
  <c r="Q39" i="2" s="1"/>
  <c r="P34" i="2"/>
  <c r="Q34" i="2" s="1"/>
  <c r="P28" i="2"/>
  <c r="Q28" i="2" s="1"/>
  <c r="P18" i="2"/>
  <c r="Q18" i="2" s="1"/>
  <c r="P157" i="2"/>
  <c r="Q157" i="2" s="1"/>
  <c r="P153" i="2"/>
  <c r="Q153" i="2" s="1"/>
  <c r="P152" i="2"/>
  <c r="Q152" i="2" s="1"/>
  <c r="P151" i="2"/>
  <c r="Q151" i="2" s="1"/>
  <c r="P96" i="2"/>
  <c r="Q96" i="2" s="1"/>
  <c r="P92" i="2"/>
  <c r="Q92" i="2" s="1"/>
  <c r="P93" i="2"/>
  <c r="Q93" i="2" s="1"/>
  <c r="P64" i="2"/>
  <c r="Q64" i="2" s="1"/>
  <c r="P196" i="2"/>
  <c r="Q196" i="2" s="1"/>
  <c r="P193" i="2"/>
  <c r="Q193" i="2" s="1"/>
  <c r="P158" i="2"/>
  <c r="Q158" i="2" s="1"/>
  <c r="P154" i="2"/>
  <c r="Q154" i="2" s="1"/>
  <c r="P155" i="2"/>
  <c r="Q155" i="2" s="1"/>
  <c r="P125" i="2"/>
  <c r="Q125" i="2" s="1"/>
  <c r="P110" i="2"/>
  <c r="Q110" i="2" s="1"/>
  <c r="P104" i="2"/>
  <c r="Q104" i="2" s="1"/>
  <c r="P94" i="2"/>
  <c r="Q94" i="2" s="1"/>
  <c r="P90" i="2"/>
  <c r="Q90" i="2" s="1"/>
  <c r="P89" i="2"/>
  <c r="Q89" i="2" s="1"/>
  <c r="P88" i="2"/>
  <c r="Q88" i="2" s="1"/>
  <c r="P29" i="2"/>
  <c r="Q29" i="2" s="1"/>
  <c r="P27" i="2"/>
  <c r="Q27" i="2" s="1"/>
  <c r="P21" i="2"/>
  <c r="Q21" i="2" s="1"/>
  <c r="P15" i="2"/>
  <c r="Q15" i="2" s="1"/>
  <c r="P210" i="2"/>
  <c r="Q210" i="2" s="1"/>
  <c r="P203" i="2"/>
  <c r="Q203" i="2" s="1"/>
  <c r="P200" i="2"/>
  <c r="Q200" i="2" s="1"/>
  <c r="P198" i="2"/>
  <c r="Q198" i="2" s="1"/>
  <c r="P194" i="2"/>
  <c r="Q194" i="2" s="1"/>
  <c r="P190" i="2"/>
  <c r="Q190" i="2" s="1"/>
  <c r="P189" i="2"/>
  <c r="Q189" i="2" s="1"/>
  <c r="P191" i="2"/>
  <c r="Q191" i="2" s="1"/>
  <c r="P188" i="2"/>
  <c r="Q188" i="2" s="1"/>
  <c r="P192" i="2"/>
  <c r="Q192" i="2" s="1"/>
  <c r="P185" i="2"/>
  <c r="Q185" i="2" s="1"/>
  <c r="P178" i="2"/>
  <c r="Q178" i="2" s="1"/>
  <c r="P175" i="2"/>
  <c r="Q175" i="2" s="1"/>
  <c r="P174" i="2"/>
  <c r="Q174" i="2" s="1"/>
  <c r="P168" i="2"/>
  <c r="Q168" i="2" s="1"/>
  <c r="P163" i="2"/>
  <c r="Q163" i="2" s="1"/>
  <c r="P164" i="2"/>
  <c r="Q164" i="2" s="1"/>
  <c r="P160" i="2"/>
  <c r="Q160" i="2" s="1"/>
  <c r="P159" i="2"/>
  <c r="Q159" i="2" s="1"/>
  <c r="P150" i="2"/>
  <c r="Q150" i="2" s="1"/>
  <c r="P148" i="2"/>
  <c r="Q148" i="2" s="1"/>
  <c r="P140" i="2"/>
  <c r="Q140" i="2" s="1"/>
  <c r="P136" i="2"/>
  <c r="Q136" i="2" s="1"/>
  <c r="P135" i="2"/>
  <c r="Q135" i="2" s="1"/>
  <c r="P133" i="2"/>
  <c r="Q133" i="2" s="1"/>
  <c r="P131" i="2"/>
  <c r="Q131" i="2" s="1"/>
  <c r="P128" i="2"/>
  <c r="Q128" i="2" s="1"/>
  <c r="P127" i="2"/>
  <c r="Q127" i="2" s="1"/>
  <c r="P126" i="2"/>
  <c r="Q126" i="2" s="1"/>
  <c r="P115" i="2"/>
  <c r="Q115" i="2" s="1"/>
  <c r="P108" i="2"/>
  <c r="Q108" i="2" s="1"/>
  <c r="P109" i="2"/>
  <c r="Q109" i="2" s="1"/>
  <c r="P105" i="2"/>
  <c r="Q105" i="2" s="1"/>
  <c r="P106" i="2"/>
  <c r="Q106" i="2" s="1"/>
  <c r="P100" i="2"/>
  <c r="Q100" i="2" s="1"/>
  <c r="P97" i="2"/>
  <c r="Q97" i="2" s="1"/>
  <c r="P82" i="2"/>
  <c r="Q82" i="2" s="1"/>
  <c r="P78" i="2"/>
  <c r="Q78" i="2" s="1"/>
  <c r="P79" i="2"/>
  <c r="Q79" i="2" s="1"/>
  <c r="P77" i="2"/>
  <c r="Q77" i="2" s="1"/>
  <c r="P67" i="2"/>
  <c r="Q67" i="2" s="1"/>
  <c r="P66" i="2"/>
  <c r="Q66" i="2" s="1"/>
  <c r="P60" i="2"/>
  <c r="Q60" i="2" s="1"/>
  <c r="P56" i="2"/>
  <c r="Q56" i="2" s="1"/>
  <c r="P55" i="2"/>
  <c r="Q55" i="2" s="1"/>
  <c r="P53" i="2"/>
  <c r="Q53" i="2" s="1"/>
  <c r="P52" i="2"/>
  <c r="Q52" i="2" s="1"/>
  <c r="P46" i="2"/>
  <c r="Q46" i="2" s="1"/>
  <c r="P45" i="2"/>
  <c r="Q45" i="2" s="1"/>
  <c r="P44" i="2"/>
  <c r="Q44" i="2" s="1"/>
  <c r="P47" i="2"/>
  <c r="Q47" i="2" s="1"/>
  <c r="P38" i="2"/>
  <c r="Q38" i="2" s="1"/>
  <c r="P36" i="2"/>
  <c r="Q36" i="2" s="1"/>
  <c r="P33" i="2"/>
  <c r="Q33" i="2" s="1"/>
  <c r="P24" i="2"/>
  <c r="Q24" i="2" s="1"/>
  <c r="P19" i="2"/>
  <c r="Q19" i="2" s="1"/>
  <c r="P17" i="2"/>
  <c r="Q17" i="2" s="1"/>
  <c r="G213" i="2"/>
  <c r="I213" i="2"/>
  <c r="P26" i="2"/>
  <c r="Q26" i="2" s="1"/>
  <c r="Q25" i="2"/>
  <c r="J26" i="1"/>
  <c r="J30" i="1"/>
  <c r="P85" i="2"/>
  <c r="J14" i="1"/>
  <c r="H13" i="2" s="1"/>
  <c r="J20" i="1"/>
  <c r="H13" i="1"/>
  <c r="F12" i="2" s="1"/>
  <c r="L20" i="1" l="1"/>
  <c r="J14" i="2" s="1"/>
  <c r="H14" i="2"/>
  <c r="L26" i="1"/>
  <c r="J16" i="2" s="1"/>
  <c r="H16" i="2"/>
  <c r="L30" i="1"/>
  <c r="H20" i="2"/>
  <c r="P23" i="2"/>
  <c r="Q23" i="2" s="1"/>
  <c r="P22" i="2"/>
  <c r="Q22" i="2" s="1"/>
  <c r="F213" i="2"/>
  <c r="P207" i="2"/>
  <c r="P208" i="2"/>
  <c r="P171" i="2"/>
  <c r="P170" i="2"/>
  <c r="P142" i="2"/>
  <c r="P129" i="2"/>
  <c r="P118" i="2"/>
  <c r="P80" i="2"/>
  <c r="P54" i="2"/>
  <c r="P40" i="2"/>
  <c r="L14" i="1"/>
  <c r="J13" i="2" s="1"/>
  <c r="R62" i="1"/>
  <c r="R22" i="1"/>
  <c r="R50" i="1"/>
  <c r="R216" i="1"/>
  <c r="R67" i="1"/>
  <c r="R78" i="1"/>
  <c r="R38" i="1"/>
  <c r="R320" i="1"/>
  <c r="R316" i="1"/>
  <c r="N20" i="1"/>
  <c r="R16" i="1"/>
  <c r="R32" i="1"/>
  <c r="R76" i="1"/>
  <c r="R101" i="1"/>
  <c r="R152" i="1"/>
  <c r="R148" i="1"/>
  <c r="R205" i="1"/>
  <c r="R231" i="1"/>
  <c r="R254" i="1"/>
  <c r="R262" i="1"/>
  <c r="R357" i="1"/>
  <c r="R353" i="1"/>
  <c r="R34" i="1"/>
  <c r="R118" i="1"/>
  <c r="R166" i="1"/>
  <c r="R185" i="1"/>
  <c r="R202" i="1"/>
  <c r="R257" i="1"/>
  <c r="R360" i="1"/>
  <c r="R358" i="1"/>
  <c r="R354" i="1"/>
  <c r="R342" i="1"/>
  <c r="R332" i="1"/>
  <c r="R328" i="1"/>
  <c r="R324" i="1"/>
  <c r="R312" i="1"/>
  <c r="R260" i="1"/>
  <c r="R236" i="1"/>
  <c r="R232" i="1"/>
  <c r="R228" i="1"/>
  <c r="R220" i="1"/>
  <c r="R208" i="1"/>
  <c r="R192" i="1"/>
  <c r="R188" i="1"/>
  <c r="R180" i="1"/>
  <c r="R172" i="1"/>
  <c r="R154" i="1"/>
  <c r="R122" i="1"/>
  <c r="R86" i="1"/>
  <c r="R70" i="1"/>
  <c r="R66" i="1"/>
  <c r="R52" i="1"/>
  <c r="R28" i="1"/>
  <c r="R24" i="1"/>
  <c r="R177" i="1"/>
  <c r="R318" i="1"/>
  <c r="R42" i="1"/>
  <c r="R58" i="1"/>
  <c r="R82" i="1"/>
  <c r="R94" i="1"/>
  <c r="R90" i="1"/>
  <c r="R213" i="1"/>
  <c r="R248" i="1"/>
  <c r="R259" i="1"/>
  <c r="R346" i="1"/>
  <c r="R355" i="1"/>
  <c r="R351" i="1"/>
  <c r="R85" i="1"/>
  <c r="R156" i="1"/>
  <c r="R164" i="1"/>
  <c r="R193" i="1"/>
  <c r="R303" i="1"/>
  <c r="R147" i="1"/>
  <c r="R145" i="1"/>
  <c r="R143" i="1"/>
  <c r="R135" i="1"/>
  <c r="R133" i="1"/>
  <c r="R356" i="1"/>
  <c r="R344" i="1"/>
  <c r="R340" i="1"/>
  <c r="R334" i="1"/>
  <c r="R330" i="1"/>
  <c r="R326" i="1"/>
  <c r="R322" i="1"/>
  <c r="R264" i="1"/>
  <c r="R258" i="1"/>
  <c r="R226" i="1"/>
  <c r="R214" i="1"/>
  <c r="R198" i="1"/>
  <c r="R194" i="1"/>
  <c r="R190" i="1"/>
  <c r="R186" i="1"/>
  <c r="R178" i="1"/>
  <c r="R174" i="1"/>
  <c r="R170" i="1"/>
  <c r="R162" i="1"/>
  <c r="R128" i="1"/>
  <c r="R124" i="1"/>
  <c r="R114" i="1"/>
  <c r="R110" i="1"/>
  <c r="R104" i="1"/>
  <c r="R100" i="1"/>
  <c r="R84" i="1"/>
  <c r="R68" i="1"/>
  <c r="R64" i="1"/>
  <c r="R54" i="1"/>
  <c r="R44" i="1"/>
  <c r="N26" i="1"/>
  <c r="R211" i="1"/>
  <c r="R141" i="1"/>
  <c r="R361" i="1"/>
  <c r="R338" i="1"/>
  <c r="R314" i="1"/>
  <c r="R279" i="1"/>
  <c r="R269" i="1"/>
  <c r="R245" i="1"/>
  <c r="R239" i="1"/>
  <c r="R195" i="1"/>
  <c r="R125" i="1"/>
  <c r="R61" i="1"/>
  <c r="R45" i="1"/>
  <c r="R212" i="1"/>
  <c r="R199" i="1"/>
  <c r="R196" i="1"/>
  <c r="R99" i="1"/>
  <c r="R341" i="1"/>
  <c r="R309" i="1"/>
  <c r="R305" i="1"/>
  <c r="R293" i="1"/>
  <c r="R295" i="1"/>
  <c r="R287" i="1"/>
  <c r="R273" i="1"/>
  <c r="R261" i="1"/>
  <c r="R235" i="1"/>
  <c r="R229" i="1"/>
  <c r="R209" i="1"/>
  <c r="R207" i="1"/>
  <c r="R203" i="1"/>
  <c r="R191" i="1"/>
  <c r="R183" i="1"/>
  <c r="R167" i="1"/>
  <c r="R163" i="1"/>
  <c r="R165" i="1"/>
  <c r="R159" i="1"/>
  <c r="R155" i="1"/>
  <c r="R157" i="1"/>
  <c r="R127" i="1"/>
  <c r="R119" i="1"/>
  <c r="R115" i="1"/>
  <c r="R113" i="1"/>
  <c r="R111" i="1"/>
  <c r="R103" i="1"/>
  <c r="R96" i="1"/>
  <c r="R63" i="1"/>
  <c r="R56" i="1"/>
  <c r="R31" i="1"/>
  <c r="R37" i="1"/>
  <c r="R35" i="1"/>
  <c r="R349" i="1"/>
  <c r="R345" i="1"/>
  <c r="R359" i="1"/>
  <c r="R347" i="1"/>
  <c r="R307" i="1"/>
  <c r="R301" i="1"/>
  <c r="R291" i="1"/>
  <c r="R289" i="1"/>
  <c r="R285" i="1"/>
  <c r="R281" i="1"/>
  <c r="R283" i="1"/>
  <c r="R277" i="1"/>
  <c r="R275" i="1"/>
  <c r="R271" i="1"/>
  <c r="R265" i="1"/>
  <c r="R267" i="1"/>
  <c r="R263" i="1"/>
  <c r="R253" i="1"/>
  <c r="R249" i="1"/>
  <c r="R250" i="1"/>
  <c r="R255" i="1"/>
  <c r="R251" i="1"/>
  <c r="R256" i="1"/>
  <c r="R252" i="1"/>
  <c r="R241" i="1"/>
  <c r="R243" i="1"/>
  <c r="R244" i="1"/>
  <c r="R237" i="1"/>
  <c r="R223" i="1"/>
  <c r="R222" i="1"/>
  <c r="R225" i="1"/>
  <c r="R221" i="1"/>
  <c r="R224" i="1"/>
  <c r="R219" i="1"/>
  <c r="R215" i="1"/>
  <c r="R217" i="1"/>
  <c r="R206" i="1"/>
  <c r="R201" i="1"/>
  <c r="R197" i="1"/>
  <c r="R187" i="1"/>
  <c r="R179" i="1"/>
  <c r="R175" i="1"/>
  <c r="R171" i="1"/>
  <c r="R182" i="1"/>
  <c r="R181" i="1"/>
  <c r="R176" i="1"/>
  <c r="R160" i="1"/>
  <c r="R151" i="1"/>
  <c r="R150" i="1"/>
  <c r="R153" i="1"/>
  <c r="R149" i="1"/>
  <c r="R130" i="1"/>
  <c r="R126" i="1"/>
  <c r="R121" i="1"/>
  <c r="R109" i="1"/>
  <c r="R105" i="1"/>
  <c r="R108" i="1"/>
  <c r="R106" i="1"/>
  <c r="R97" i="1"/>
  <c r="R89" i="1"/>
  <c r="R92" i="1"/>
  <c r="R95" i="1"/>
  <c r="R91" i="1"/>
  <c r="R87" i="1"/>
  <c r="R81" i="1"/>
  <c r="R83" i="1"/>
  <c r="R79" i="1"/>
  <c r="R73" i="1"/>
  <c r="R69" i="1"/>
  <c r="R65" i="1"/>
  <c r="R75" i="1"/>
  <c r="R71" i="1"/>
  <c r="R59" i="1"/>
  <c r="R60" i="1"/>
  <c r="R55" i="1"/>
  <c r="R53" i="1"/>
  <c r="R49" i="1"/>
  <c r="R47" i="1"/>
  <c r="R41" i="1"/>
  <c r="R40" i="1"/>
  <c r="R43" i="1"/>
  <c r="R39" i="1"/>
  <c r="R36" i="1"/>
  <c r="R33" i="1"/>
  <c r="R29" i="1"/>
  <c r="R27" i="1"/>
  <c r="R25" i="1"/>
  <c r="R23" i="1"/>
  <c r="R19" i="1"/>
  <c r="R15" i="1"/>
  <c r="R18" i="1"/>
  <c r="R21" i="1"/>
  <c r="R17" i="1"/>
  <c r="J13" i="1"/>
  <c r="O26" i="1" l="1"/>
  <c r="L16" i="2"/>
  <c r="O20" i="1"/>
  <c r="L14" i="2"/>
  <c r="L13" i="1"/>
  <c r="J12" i="2" s="1"/>
  <c r="H12" i="2"/>
  <c r="N30" i="1"/>
  <c r="J20" i="2"/>
  <c r="P31" i="2"/>
  <c r="Q31" i="2" s="1"/>
  <c r="H213" i="2"/>
  <c r="R46" i="1"/>
  <c r="S209" i="1"/>
  <c r="R138" i="1"/>
  <c r="S138" i="1" s="1"/>
  <c r="R142" i="1"/>
  <c r="R137" i="1"/>
  <c r="R74" i="1"/>
  <c r="S74" i="1" s="1"/>
  <c r="S17" i="1"/>
  <c r="S19" i="1"/>
  <c r="S18" i="1"/>
  <c r="S190" i="1"/>
  <c r="S21" i="1"/>
  <c r="S22" i="1"/>
  <c r="S23" i="1"/>
  <c r="S27" i="1"/>
  <c r="S29" i="1"/>
  <c r="S33" i="1"/>
  <c r="S38" i="1"/>
  <c r="S39" i="1"/>
  <c r="S40" i="1"/>
  <c r="S41" i="1"/>
  <c r="S46" i="1"/>
  <c r="S49" i="1"/>
  <c r="S55" i="1"/>
  <c r="S59" i="1"/>
  <c r="S68" i="1"/>
  <c r="S67" i="1"/>
  <c r="S75" i="1"/>
  <c r="S70" i="1"/>
  <c r="S65" i="1"/>
  <c r="S73" i="1"/>
  <c r="S82" i="1"/>
  <c r="S83" i="1"/>
  <c r="S90" i="1"/>
  <c r="S87" i="1"/>
  <c r="S95" i="1"/>
  <c r="S92" i="1"/>
  <c r="S100" i="1"/>
  <c r="S106" i="1"/>
  <c r="S104" i="1"/>
  <c r="S105" i="1"/>
  <c r="S122" i="1"/>
  <c r="S121" i="1"/>
  <c r="S130" i="1"/>
  <c r="S128" i="1"/>
  <c r="S135" i="1"/>
  <c r="S152" i="1"/>
  <c r="S149" i="1"/>
  <c r="S150" i="1"/>
  <c r="S143" i="1"/>
  <c r="S147" i="1"/>
  <c r="S176" i="1"/>
  <c r="S177" i="1"/>
  <c r="S170" i="1"/>
  <c r="S178" i="1"/>
  <c r="S171" i="1"/>
  <c r="S179" i="1"/>
  <c r="S188" i="1"/>
  <c r="S192" i="1"/>
  <c r="S206" i="1"/>
  <c r="S213" i="1"/>
  <c r="S214" i="1"/>
  <c r="S215" i="1"/>
  <c r="S224" i="1"/>
  <c r="S225" i="1"/>
  <c r="S223" i="1"/>
  <c r="S231" i="1"/>
  <c r="S236" i="1"/>
  <c r="S243" i="1"/>
  <c r="S241" i="1"/>
  <c r="S252" i="1"/>
  <c r="S255" i="1"/>
  <c r="S250" i="1"/>
  <c r="S249" i="1"/>
  <c r="S260" i="1"/>
  <c r="S258" i="1"/>
  <c r="S262" i="1"/>
  <c r="S265" i="1"/>
  <c r="S275" i="1"/>
  <c r="S283" i="1"/>
  <c r="S285" i="1"/>
  <c r="S291" i="1"/>
  <c r="S307" i="1"/>
  <c r="S318" i="1"/>
  <c r="S316" i="1"/>
  <c r="S324" i="1"/>
  <c r="S334" i="1"/>
  <c r="S358" i="1"/>
  <c r="S351" i="1"/>
  <c r="S359" i="1"/>
  <c r="S345" i="1"/>
  <c r="S353" i="1"/>
  <c r="S24" i="1"/>
  <c r="S34" i="1"/>
  <c r="S37" i="1"/>
  <c r="S31" i="1"/>
  <c r="S63" i="1"/>
  <c r="S84" i="1"/>
  <c r="S96" i="1"/>
  <c r="S111" i="1"/>
  <c r="S115" i="1"/>
  <c r="S119" i="1"/>
  <c r="S156" i="1"/>
  <c r="S155" i="1"/>
  <c r="S164" i="1"/>
  <c r="S166" i="1"/>
  <c r="S167" i="1"/>
  <c r="S185" i="1"/>
  <c r="S191" i="1"/>
  <c r="S194" i="1"/>
  <c r="S202" i="1"/>
  <c r="S207" i="1"/>
  <c r="S229" i="1"/>
  <c r="S261" i="1"/>
  <c r="S273" i="1"/>
  <c r="S295" i="1"/>
  <c r="S303" i="1"/>
  <c r="S309" i="1"/>
  <c r="S330" i="1"/>
  <c r="S341" i="1"/>
  <c r="S141" i="1"/>
  <c r="S199" i="1"/>
  <c r="S211" i="1"/>
  <c r="S45" i="1"/>
  <c r="S61" i="1"/>
  <c r="S125" i="1"/>
  <c r="S220" i="1"/>
  <c r="S245" i="1"/>
  <c r="S269" i="1"/>
  <c r="S314" i="1"/>
  <c r="S361" i="1"/>
  <c r="S16" i="1"/>
  <c r="S15" i="1"/>
  <c r="S25" i="1"/>
  <c r="S28" i="1"/>
  <c r="S32" i="1"/>
  <c r="S36" i="1"/>
  <c r="S42" i="1"/>
  <c r="S43" i="1"/>
  <c r="S44" i="1"/>
  <c r="S47" i="1"/>
  <c r="S50" i="1"/>
  <c r="S53" i="1"/>
  <c r="S60" i="1"/>
  <c r="S58" i="1"/>
  <c r="S62" i="1"/>
  <c r="S64" i="1"/>
  <c r="S71" i="1"/>
  <c r="S66" i="1"/>
  <c r="S76" i="1"/>
  <c r="S69" i="1"/>
  <c r="S78" i="1"/>
  <c r="S79" i="1"/>
  <c r="S81" i="1"/>
  <c r="S94" i="1"/>
  <c r="S91" i="1"/>
  <c r="S89" i="1"/>
  <c r="S97" i="1"/>
  <c r="S101" i="1"/>
  <c r="S108" i="1"/>
  <c r="S109" i="1"/>
  <c r="S114" i="1"/>
  <c r="S124" i="1"/>
  <c r="S126" i="1"/>
  <c r="S133" i="1"/>
  <c r="S137" i="1"/>
  <c r="S148" i="1"/>
  <c r="S142" i="1"/>
  <c r="S153" i="1"/>
  <c r="S154" i="1"/>
  <c r="S145" i="1"/>
  <c r="S151" i="1"/>
  <c r="S160" i="1"/>
  <c r="S162" i="1"/>
  <c r="S172" i="1"/>
  <c r="S180" i="1"/>
  <c r="S181" i="1"/>
  <c r="S174" i="1"/>
  <c r="S182" i="1"/>
  <c r="S175" i="1"/>
  <c r="S187" i="1"/>
  <c r="S197" i="1"/>
  <c r="S201" i="1"/>
  <c r="S205" i="1"/>
  <c r="S208" i="1"/>
  <c r="S216" i="1"/>
  <c r="S217" i="1"/>
  <c r="S219" i="1"/>
  <c r="S221" i="1"/>
  <c r="S222" i="1"/>
  <c r="S228" i="1"/>
  <c r="S232" i="1"/>
  <c r="S237" i="1"/>
  <c r="S244" i="1"/>
  <c r="S248" i="1"/>
  <c r="S256" i="1"/>
  <c r="S251" i="1"/>
  <c r="S254" i="1"/>
  <c r="S253" i="1"/>
  <c r="S259" i="1"/>
  <c r="S263" i="1"/>
  <c r="S267" i="1"/>
  <c r="S271" i="1"/>
  <c r="S277" i="1"/>
  <c r="S281" i="1"/>
  <c r="S289" i="1"/>
  <c r="S301" i="1"/>
  <c r="S312" i="1"/>
  <c r="S322" i="1"/>
  <c r="S320" i="1"/>
  <c r="S328" i="1"/>
  <c r="S332" i="1"/>
  <c r="S340" i="1"/>
  <c r="S346" i="1"/>
  <c r="S354" i="1"/>
  <c r="S347" i="1"/>
  <c r="S355" i="1"/>
  <c r="S356" i="1"/>
  <c r="S349" i="1"/>
  <c r="S357" i="1"/>
  <c r="S35" i="1"/>
  <c r="S52" i="1"/>
  <c r="S56" i="1"/>
  <c r="S86" i="1"/>
  <c r="S85" i="1"/>
  <c r="S103" i="1"/>
  <c r="S113" i="1"/>
  <c r="S118" i="1"/>
  <c r="S127" i="1"/>
  <c r="S157" i="1"/>
  <c r="S159" i="1"/>
  <c r="S165" i="1"/>
  <c r="S163" i="1"/>
  <c r="S183" i="1"/>
  <c r="S186" i="1"/>
  <c r="S193" i="1"/>
  <c r="S198" i="1"/>
  <c r="S203" i="1"/>
  <c r="S226" i="1"/>
  <c r="S235" i="1"/>
  <c r="S264" i="1"/>
  <c r="S287" i="1"/>
  <c r="S293" i="1"/>
  <c r="S305" i="1"/>
  <c r="S326" i="1"/>
  <c r="S342" i="1"/>
  <c r="S344" i="1"/>
  <c r="S99" i="1"/>
  <c r="S196" i="1"/>
  <c r="S212" i="1"/>
  <c r="S54" i="1"/>
  <c r="S110" i="1"/>
  <c r="S195" i="1"/>
  <c r="S239" i="1"/>
  <c r="S257" i="1"/>
  <c r="S279" i="1"/>
  <c r="S338" i="1"/>
  <c r="S360" i="1"/>
  <c r="R323" i="1"/>
  <c r="R315" i="1"/>
  <c r="R311" i="1"/>
  <c r="R310" i="1"/>
  <c r="R302" i="1"/>
  <c r="R298" i="1"/>
  <c r="R296" i="1"/>
  <c r="R294" i="1"/>
  <c r="R290" i="1"/>
  <c r="R284" i="1"/>
  <c r="R339" i="1"/>
  <c r="R335" i="1"/>
  <c r="R331" i="1"/>
  <c r="R337" i="1"/>
  <c r="R327" i="1"/>
  <c r="R329" i="1"/>
  <c r="R319" i="1"/>
  <c r="R317" i="1"/>
  <c r="R321" i="1"/>
  <c r="R313" i="1"/>
  <c r="R306" i="1"/>
  <c r="R308" i="1"/>
  <c r="R300" i="1"/>
  <c r="R292" i="1"/>
  <c r="R286" i="1"/>
  <c r="R276" i="1"/>
  <c r="R278" i="1"/>
  <c r="R270" i="1"/>
  <c r="R272" i="1"/>
  <c r="R268" i="1"/>
  <c r="R266" i="1"/>
  <c r="N13" i="1"/>
  <c r="L12" i="2" s="1"/>
  <c r="L20" i="2" l="1"/>
  <c r="O30" i="1"/>
  <c r="P20" i="1"/>
  <c r="M14" i="2"/>
  <c r="P26" i="1"/>
  <c r="M16" i="2"/>
  <c r="J213" i="2"/>
  <c r="R132" i="1"/>
  <c r="S132" i="1" s="1"/>
  <c r="R144" i="1"/>
  <c r="S144" i="1" s="1"/>
  <c r="R136" i="1"/>
  <c r="S136" i="1" s="1"/>
  <c r="R140" i="1"/>
  <c r="S140" i="1" s="1"/>
  <c r="R134" i="1"/>
  <c r="S134" i="1" s="1"/>
  <c r="R233" i="1"/>
  <c r="S233" i="1" s="1"/>
  <c r="R288" i="1"/>
  <c r="R325" i="1"/>
  <c r="R333" i="1"/>
  <c r="R304" i="1"/>
  <c r="R282" i="1"/>
  <c r="R280" i="1"/>
  <c r="R274" i="1"/>
  <c r="K213" i="2"/>
  <c r="N14" i="1"/>
  <c r="L13" i="2" s="1"/>
  <c r="S272" i="1"/>
  <c r="S302" i="1"/>
  <c r="S311" i="1"/>
  <c r="S315" i="1"/>
  <c r="S270" i="1"/>
  <c r="S310" i="1"/>
  <c r="S268" i="1"/>
  <c r="S308" i="1"/>
  <c r="S317" i="1"/>
  <c r="S337" i="1"/>
  <c r="S339" i="1"/>
  <c r="S276" i="1"/>
  <c r="S286" i="1"/>
  <c r="S300" i="1"/>
  <c r="S313" i="1"/>
  <c r="S329" i="1"/>
  <c r="S290" i="1"/>
  <c r="S296" i="1"/>
  <c r="S266" i="1"/>
  <c r="S278" i="1"/>
  <c r="S292" i="1"/>
  <c r="S306" i="1"/>
  <c r="S321" i="1"/>
  <c r="S319" i="1"/>
  <c r="S327" i="1"/>
  <c r="S331" i="1"/>
  <c r="S335" i="1"/>
  <c r="S284" i="1"/>
  <c r="S294" i="1"/>
  <c r="S298" i="1"/>
  <c r="S323" i="1"/>
  <c r="O13" i="1"/>
  <c r="P13" i="1" l="1"/>
  <c r="M12" i="2"/>
  <c r="P30" i="1"/>
  <c r="M20" i="2"/>
  <c r="R26" i="1"/>
  <c r="S26" i="1" s="1"/>
  <c r="N16" i="2"/>
  <c r="P16" i="2" s="1"/>
  <c r="Q16" i="2" s="1"/>
  <c r="R20" i="1"/>
  <c r="S20" i="1" s="1"/>
  <c r="N14" i="2"/>
  <c r="P14" i="2" s="1"/>
  <c r="Q14" i="2" s="1"/>
  <c r="S288" i="1"/>
  <c r="S325" i="1"/>
  <c r="S333" i="1"/>
  <c r="S304" i="1"/>
  <c r="S280" i="1"/>
  <c r="Q170" i="2"/>
  <c r="S282" i="1"/>
  <c r="Q171" i="2"/>
  <c r="S274" i="1"/>
  <c r="R139" i="1"/>
  <c r="R131" i="1"/>
  <c r="R48" i="1"/>
  <c r="O14" i="1"/>
  <c r="M13" i="2" s="1"/>
  <c r="R30" i="1" l="1"/>
  <c r="S30" i="1" s="1"/>
  <c r="N20" i="2"/>
  <c r="P20" i="2" s="1"/>
  <c r="Q20" i="2" s="1"/>
  <c r="R13" i="1"/>
  <c r="S13" i="1" s="1"/>
  <c r="N12" i="2"/>
  <c r="P12" i="2" s="1"/>
  <c r="Q12" i="2" s="1"/>
  <c r="P165" i="2"/>
  <c r="Q165" i="2" s="1"/>
  <c r="P204" i="2"/>
  <c r="Q204" i="2" s="1"/>
  <c r="P180" i="2"/>
  <c r="Q180" i="2" s="1"/>
  <c r="L213" i="2"/>
  <c r="P197" i="2"/>
  <c r="Q197" i="2" s="1"/>
  <c r="P176" i="2"/>
  <c r="Q176" i="2" s="1"/>
  <c r="R238" i="1"/>
  <c r="R348" i="1"/>
  <c r="R350" i="1"/>
  <c r="R352" i="1"/>
  <c r="R343" i="1"/>
  <c r="R336" i="1"/>
  <c r="R299" i="1"/>
  <c r="R297" i="1"/>
  <c r="R247" i="1"/>
  <c r="R246" i="1"/>
  <c r="R242" i="1"/>
  <c r="R240" i="1"/>
  <c r="R234" i="1"/>
  <c r="R230" i="1"/>
  <c r="R227" i="1"/>
  <c r="R218" i="1"/>
  <c r="R210" i="1"/>
  <c r="R204" i="1"/>
  <c r="R200" i="1"/>
  <c r="R189" i="1"/>
  <c r="R184" i="1"/>
  <c r="R173" i="1"/>
  <c r="R169" i="1"/>
  <c r="R168" i="1"/>
  <c r="R161" i="1"/>
  <c r="R158" i="1"/>
  <c r="R146" i="1"/>
  <c r="S139" i="1"/>
  <c r="Q85" i="2"/>
  <c r="R129" i="1"/>
  <c r="S131" i="1"/>
  <c r="R120" i="1"/>
  <c r="R123" i="1"/>
  <c r="R117" i="1"/>
  <c r="R116" i="1"/>
  <c r="R112" i="1"/>
  <c r="R107" i="1"/>
  <c r="R102" i="1"/>
  <c r="R98" i="1"/>
  <c r="R93" i="1"/>
  <c r="R88" i="1"/>
  <c r="R77" i="1"/>
  <c r="R80" i="1"/>
  <c r="R72" i="1"/>
  <c r="R57" i="1"/>
  <c r="R51" i="1"/>
  <c r="S48" i="1"/>
  <c r="P14" i="1"/>
  <c r="R14" i="1" l="1"/>
  <c r="N13" i="2"/>
  <c r="P81" i="2"/>
  <c r="Q81" i="2" s="1"/>
  <c r="M213" i="2"/>
  <c r="P32" i="2"/>
  <c r="Q32" i="2" s="1"/>
  <c r="S238" i="1"/>
  <c r="S352" i="1"/>
  <c r="S350" i="1"/>
  <c r="Q208" i="2"/>
  <c r="S348" i="1"/>
  <c r="Q207" i="2"/>
  <c r="S343" i="1"/>
  <c r="S336" i="1"/>
  <c r="S299" i="1"/>
  <c r="S297" i="1"/>
  <c r="S246" i="1"/>
  <c r="S247" i="1"/>
  <c r="S240" i="1"/>
  <c r="Q142" i="2"/>
  <c r="S242" i="1"/>
  <c r="S230" i="1"/>
  <c r="S234" i="1"/>
  <c r="S227" i="1"/>
  <c r="S218" i="1"/>
  <c r="Q129" i="2"/>
  <c r="S210" i="1"/>
  <c r="S204" i="1"/>
  <c r="S200" i="1"/>
  <c r="Q118" i="2"/>
  <c r="S189" i="1"/>
  <c r="S184" i="1"/>
  <c r="S168" i="1"/>
  <c r="S169" i="1"/>
  <c r="S173" i="1"/>
  <c r="S161" i="1"/>
  <c r="S158" i="1"/>
  <c r="S146" i="1"/>
  <c r="S129" i="1"/>
  <c r="Q80" i="2"/>
  <c r="S123" i="1"/>
  <c r="S120" i="1"/>
  <c r="S116" i="1"/>
  <c r="S117" i="1"/>
  <c r="S112" i="1"/>
  <c r="S107" i="1"/>
  <c r="S102" i="1"/>
  <c r="S98" i="1"/>
  <c r="S88" i="1"/>
  <c r="S93" i="1"/>
  <c r="S72" i="1"/>
  <c r="Q54" i="2"/>
  <c r="S80" i="1"/>
  <c r="S77" i="1"/>
  <c r="S57" i="1"/>
  <c r="Q40" i="2"/>
  <c r="S51" i="1"/>
  <c r="S14" i="1"/>
  <c r="P141" i="2" l="1"/>
  <c r="Q141" i="2" s="1"/>
  <c r="P122" i="2"/>
  <c r="Q122" i="2" s="1"/>
  <c r="P144" i="2"/>
  <c r="Q144" i="2" s="1"/>
  <c r="P206" i="2"/>
  <c r="Q206" i="2" s="1"/>
  <c r="P209" i="2"/>
  <c r="Q209" i="2" s="1"/>
  <c r="P179" i="2"/>
  <c r="Q179" i="2" s="1"/>
  <c r="P145" i="2"/>
  <c r="Q145" i="2" s="1"/>
  <c r="P137" i="2"/>
  <c r="Q137" i="2" s="1"/>
  <c r="P139" i="2"/>
  <c r="Q139" i="2" s="1"/>
  <c r="P138" i="2"/>
  <c r="Q138" i="2" s="1"/>
  <c r="P120" i="2"/>
  <c r="Q120" i="2" s="1"/>
  <c r="P112" i="2"/>
  <c r="Q112" i="2" s="1"/>
  <c r="P111" i="2"/>
  <c r="Q111" i="2" s="1"/>
  <c r="P102" i="2"/>
  <c r="Q102" i="2" s="1"/>
  <c r="P101" i="2"/>
  <c r="Q101" i="2" s="1"/>
  <c r="P98" i="2"/>
  <c r="Q98" i="2" s="1"/>
  <c r="P99" i="2"/>
  <c r="Q99" i="2" s="1"/>
  <c r="P91" i="2"/>
  <c r="Q91" i="2" s="1"/>
  <c r="P74" i="2"/>
  <c r="Q74" i="2" s="1"/>
  <c r="P71" i="2"/>
  <c r="Q71" i="2" s="1"/>
  <c r="P68" i="2"/>
  <c r="Q68" i="2" s="1"/>
  <c r="P62" i="2"/>
  <c r="Q62" i="2" s="1"/>
  <c r="P61" i="2"/>
  <c r="Q61" i="2" s="1"/>
  <c r="P58" i="2"/>
  <c r="Q58" i="2" s="1"/>
  <c r="P59" i="2"/>
  <c r="Q59" i="2" s="1"/>
  <c r="P13" i="2"/>
  <c r="Q13" i="2" s="1"/>
  <c r="N213" i="2"/>
  <c r="P213" i="2" s="1"/>
  <c r="Q213" i="2" s="1"/>
  <c r="P205" i="2"/>
  <c r="Q205" i="2" s="1"/>
  <c r="P177" i="2"/>
  <c r="Q177" i="2" s="1"/>
  <c r="P143" i="2"/>
  <c r="Q143" i="2" s="1"/>
  <c r="Q103" i="2"/>
  <c r="P103" i="2"/>
  <c r="P75" i="2"/>
  <c r="Q75" i="2" s="1"/>
  <c r="P73" i="2"/>
  <c r="Q73" i="2" s="1"/>
  <c r="P72" i="2"/>
  <c r="Q72" i="2" s="1"/>
  <c r="P65" i="2"/>
  <c r="Q65" i="2" s="1"/>
  <c r="P63" i="2"/>
  <c r="Q63" i="2" s="1"/>
  <c r="P35" i="2"/>
  <c r="Q35" i="2" s="1"/>
</calcChain>
</file>

<file path=xl/sharedStrings.xml><?xml version="1.0" encoding="utf-8"?>
<sst xmlns="http://schemas.openxmlformats.org/spreadsheetml/2006/main" count="1304" uniqueCount="455">
  <si>
    <t xml:space="preserve">Споживач </t>
  </si>
  <si>
    <t>Разом</t>
  </si>
  <si>
    <t>№</t>
  </si>
  <si>
    <t>з/п</t>
  </si>
  <si>
    <t>Директор</t>
  </si>
  <si>
    <t>КП "Південно-Західні тепломережі"</t>
  </si>
  <si>
    <t>вул. Чкалова, 20</t>
  </si>
  <si>
    <t>вул. Курчатова, 4/3 (1 ввід)</t>
  </si>
  <si>
    <t>вул. Курчатова, 4/3 (2 ввід)</t>
  </si>
  <si>
    <t>вул. Вишнева, 137 (4 під'їзд)</t>
  </si>
  <si>
    <t>вул. Курчатова, 2 (2 під'їзд)</t>
  </si>
  <si>
    <t xml:space="preserve">вул. Львівське шосе, 43 (4 під’їзд) </t>
  </si>
  <si>
    <t>вул. Львівське шосе, 43/1 (3 під'їзд)</t>
  </si>
  <si>
    <t>вул.Чкалова, 14 (4 під’їзд)</t>
  </si>
  <si>
    <t xml:space="preserve">вул. Курчатова, 4/1 (3,4 під’їзд)
</t>
  </si>
  <si>
    <t>вул. Північна, 113/1 (5-7 під'їзд)</t>
  </si>
  <si>
    <t>вул. Курчатова, 15/1 (2 під’їзд)</t>
  </si>
  <si>
    <t>вул. Курчатова, 15/1 (1 під’їзд)</t>
  </si>
  <si>
    <t>вул.Курчатова, 4/2 (2 під’їзд)</t>
  </si>
  <si>
    <t>вул. Чкалова, 18 (5 під’їзд)</t>
  </si>
  <si>
    <t>вул. Чкалова, 17 (1 під’їзд)</t>
  </si>
  <si>
    <t>вул. Курчатова, 2 (3 під’їзд)</t>
  </si>
  <si>
    <t>вул. Курчатова,  11</t>
  </si>
  <si>
    <t>вул. Інститутська,17/2</t>
  </si>
  <si>
    <t>вул. Чкалова, 13/1 (6 під’їзд)</t>
  </si>
  <si>
    <t>вул. Курчатова, 3/1 (2 під’їзд)</t>
  </si>
  <si>
    <t>вул. Курчатова, 4/2 (1 під’їзд)</t>
  </si>
  <si>
    <t>вул. Курчатова, 4/2 (3 під’їзд)</t>
  </si>
  <si>
    <t>вул. Курчатова, 1-З (4 під’їзд)</t>
  </si>
  <si>
    <t>вул. Курчатова, 1-В (3 під’їзд)</t>
  </si>
  <si>
    <t>вул. Курчатова, 1-Л</t>
  </si>
  <si>
    <t>вул. Курчатова, 1-К</t>
  </si>
  <si>
    <t>вул. Курчатова, 1-В (5 під'їзд)</t>
  </si>
  <si>
    <t>вул. Курчатова, 1-А (4 під’їзд)</t>
  </si>
  <si>
    <t>вул. Курчатова, 17</t>
  </si>
  <si>
    <t>вул. Чкалова, 18 (2 під’їзд)</t>
  </si>
  <si>
    <t>вул. Курчатова, 13/1</t>
  </si>
  <si>
    <t>вул. Курчатова, 1-Д (2,3 під’їзд)</t>
  </si>
  <si>
    <t>вул. Курчатова, 4 (1,2 під’їзд)</t>
  </si>
  <si>
    <t>вул. Хотовицького, 5/4</t>
  </si>
  <si>
    <t>вул. Хотовицького, 5/3</t>
  </si>
  <si>
    <t>вул. Львівське шосе, 53/1 (1 під’їзд)</t>
  </si>
  <si>
    <t>вул. Чкалова, 13/1 (4 під’їзд)</t>
  </si>
  <si>
    <t>вул. Хотовицького, 7</t>
  </si>
  <si>
    <t>вул. Хотовицького, 9</t>
  </si>
  <si>
    <t>вул. Інститутська, 6/3</t>
  </si>
  <si>
    <t>вул. Хотовицького, 5/2</t>
  </si>
  <si>
    <t>вул. Інститутська, 10</t>
  </si>
  <si>
    <t>вул. Олімпійська, 7 (4 під’їзд)</t>
  </si>
  <si>
    <t>вул. Вишнева, 137 (2 під’їзд)</t>
  </si>
  <si>
    <t>вул. Вишнева, 137 (3 під’їзд)</t>
  </si>
  <si>
    <t>вул. Львівське шосе, 16/1</t>
  </si>
  <si>
    <t>вул. Інститутська, 6/2 (1 під’їзд)</t>
  </si>
  <si>
    <t>вул. Тернопільська, 28 (5 під’їзд)</t>
  </si>
  <si>
    <t>вул. Молодіжна, 17/1</t>
  </si>
  <si>
    <t>вул. Молодіжна, 7/1</t>
  </si>
  <si>
    <t>вул. Молодіжна, 7</t>
  </si>
  <si>
    <t>вул. Молодіжна, 5 (7,8 під′їзд)</t>
  </si>
  <si>
    <t>вул. Молодіжна, 5 (1-6 під′їзд)</t>
  </si>
  <si>
    <t>вул. Інститутська, 22</t>
  </si>
  <si>
    <t>вул. Інститутська, 16</t>
  </si>
  <si>
    <t>вул. Інститутська, 21</t>
  </si>
  <si>
    <t>вул. Інститутська, 14</t>
  </si>
  <si>
    <t>вул. Інститутська, 13/1</t>
  </si>
  <si>
    <t>вул. Інститутська, 13</t>
  </si>
  <si>
    <t>вул. Хотовицького, 5/1</t>
  </si>
  <si>
    <t>вул. Сковороди, 48</t>
  </si>
  <si>
    <t>вул. Кам′янецька, 108</t>
  </si>
  <si>
    <t>вул. Кам′янецька, 106</t>
  </si>
  <si>
    <t>вул. Львівське шосе, 41</t>
  </si>
  <si>
    <t>вул. Львівське шосе, 39/1</t>
  </si>
  <si>
    <t>вул. Львівське шосе, 29</t>
  </si>
  <si>
    <t xml:space="preserve">вул. Тернопільська, 34 (5 під′їзд) </t>
  </si>
  <si>
    <t>вул. Тернопільська, 26 (1 під′їзд)</t>
  </si>
  <si>
    <t>вул. Тернопільська, 22/1</t>
  </si>
  <si>
    <t>вул. Тернопільська, 22</t>
  </si>
  <si>
    <t>вул. Тернопільська, 20</t>
  </si>
  <si>
    <t>вул. Тернопільська, 18/2 (3 під′їзд)</t>
  </si>
  <si>
    <t>вул. Тернопільська, 18/2 (2 під′їзд)</t>
  </si>
  <si>
    <t>вул. Тернопільська, 18</t>
  </si>
  <si>
    <t>вул. Тернопільська, 16/1</t>
  </si>
  <si>
    <t>вул. Деповська, 6</t>
  </si>
  <si>
    <t>вул. Деповська, 1</t>
  </si>
  <si>
    <t>вул. Деповська, 4</t>
  </si>
  <si>
    <t>вул. П’яскорського, 8/1</t>
  </si>
  <si>
    <t>вул. П’яскорського, 6</t>
  </si>
  <si>
    <t>вул. П’яскорського, 2</t>
  </si>
  <si>
    <t>вул. Чкалова, 18 (1 під’їзд)</t>
  </si>
  <si>
    <t>вул. Північна, 111</t>
  </si>
  <si>
    <t>вул. Міцкевича, 46</t>
  </si>
  <si>
    <t>вул. Курчатова, 104, Курчатова, 104/1</t>
  </si>
  <si>
    <t>вул. Курчатова, 98</t>
  </si>
  <si>
    <t>вул. Курчатова, 92</t>
  </si>
  <si>
    <t>вул. Курчатова, 91/1</t>
  </si>
  <si>
    <t>вул. Курчатова, 71 (1,2 під'їзд)</t>
  </si>
  <si>
    <t>вул. Курчатова, 5</t>
  </si>
  <si>
    <t>вул. Курчатова, 2 (1 під'їзд)</t>
  </si>
  <si>
    <t>вул. Курчатова, 1-Ж</t>
  </si>
  <si>
    <t>вул. Інститутська, 17 (1-3 під’їзд)</t>
  </si>
  <si>
    <t>вул. Інститутська, 16/1</t>
  </si>
  <si>
    <t>вул. Тернопільська, 30 (5 під’їзд)</t>
  </si>
  <si>
    <t>вул. Львівське шосе, 39</t>
  </si>
  <si>
    <t>вул. Тернопільська, 42</t>
  </si>
  <si>
    <t>вул. Кам’янецька, 104</t>
  </si>
  <si>
    <t>вул. Тернопільська, 12/1</t>
  </si>
  <si>
    <t>вул. Курчатова, 102/1</t>
  </si>
  <si>
    <t>вул. Курчатова, 1-Г (2 під’їзд)</t>
  </si>
  <si>
    <t>вул. Курчатова,1-Б</t>
  </si>
  <si>
    <t>вул. Чкалова, 18 (4 під’їзд)</t>
  </si>
  <si>
    <t xml:space="preserve">вул.Чкалова, 17-Б (1 під’їзд) </t>
  </si>
  <si>
    <t xml:space="preserve">вул. Курчатова, 4/2 (4 під’їзд) </t>
  </si>
  <si>
    <t xml:space="preserve">вул. Курчатова, 15/1 (3 під’їзд) </t>
  </si>
  <si>
    <t xml:space="preserve">вул. Проскурівського підпілля, 203 (3,4 підїзд) </t>
  </si>
  <si>
    <t xml:space="preserve">вул. Проскурівського підпілля, 215 (2 підїзд) </t>
  </si>
  <si>
    <t xml:space="preserve">вул. Олімпійська, 7 (3 під’їзд) </t>
  </si>
  <si>
    <t xml:space="preserve">вул. Олімпійська, 7 (2 під’їзд) </t>
  </si>
  <si>
    <t xml:space="preserve">вул. Олімпійська, 5 (1 під’їзд) </t>
  </si>
  <si>
    <t xml:space="preserve">вул. Курчатова, 1-В (4 під’їзд) </t>
  </si>
  <si>
    <t xml:space="preserve">вул. Курчатова, 4 (3,4,5 під’їзд) </t>
  </si>
  <si>
    <t xml:space="preserve">вул. Чкалова, 18 (3 під’їзд) </t>
  </si>
  <si>
    <t xml:space="preserve">вул. Курчатова, 1-Г (5 під’їзд) </t>
  </si>
  <si>
    <t xml:space="preserve">вул. Курчатова, 1-Г (3 під'їзд) </t>
  </si>
  <si>
    <t xml:space="preserve">вул. Чкалова, 17 (2 під’їзд) </t>
  </si>
  <si>
    <t xml:space="preserve">вул. Вишнева, 137 (1 під’їзд) </t>
  </si>
  <si>
    <t xml:space="preserve">вул. Курчатова, 92/2 (3 під’їзд) </t>
  </si>
  <si>
    <t xml:space="preserve">вул. Львівське шосе, 55/3 (1 під’їзд) </t>
  </si>
  <si>
    <t xml:space="preserve">вул. Інститутська, 15 (4-6 під′їзд) </t>
  </si>
  <si>
    <t xml:space="preserve">вул. Інститутська, 15 (1-3 під′їзд) </t>
  </si>
  <si>
    <t xml:space="preserve">вул. Інститутська, 8/1 (1 під′їзд) </t>
  </si>
  <si>
    <t xml:space="preserve">вул .Львівське шосе, 43 (5 під′їзд) </t>
  </si>
  <si>
    <t xml:space="preserve">вул. Львівське шосе, 18/2 (3 під′їзд) </t>
  </si>
  <si>
    <t xml:space="preserve">вул. Львівське шосе, 18/2 (2 під′їзд) </t>
  </si>
  <si>
    <t xml:space="preserve">вул. Львівське шосе, 18/2 (1 під′їзд) </t>
  </si>
  <si>
    <t xml:space="preserve">вул. Тернопільська, 34 (7 під′їзд) </t>
  </si>
  <si>
    <t xml:space="preserve">вул. Тернопільська, 34 (6 під′їзд) </t>
  </si>
  <si>
    <t xml:space="preserve">вул. Тернопільська, 28 (6 під′їзд) </t>
  </si>
  <si>
    <t xml:space="preserve">вул. Чкалова, 13/1 (3 під'їзд) </t>
  </si>
  <si>
    <t xml:space="preserve">вул. Курчатова, 92/2 (1 під'їзд) </t>
  </si>
  <si>
    <t xml:space="preserve">вул. Курчатова, 71 (3,4 під'їзд) </t>
  </si>
  <si>
    <t xml:space="preserve">вул.Чкалова, 13/1 (1 підїзд) </t>
  </si>
  <si>
    <t xml:space="preserve">вул.Чкалова, 13/1 (5 під’їзд) </t>
  </si>
  <si>
    <t>вул. Львівське шосе, 27</t>
  </si>
  <si>
    <t xml:space="preserve">вул. Олімпійська, 5 (2 під’їзд) </t>
  </si>
  <si>
    <t>вул. Інститутська, 20/1</t>
  </si>
  <si>
    <t xml:space="preserve">вул. Молодіжна, 15/1 </t>
  </si>
  <si>
    <t>вул. Молодіжна, 9/1</t>
  </si>
  <si>
    <t>вул. Молодіжна, 3/2</t>
  </si>
  <si>
    <t xml:space="preserve">вул. Інститутська, 4/2 (1 під′їзд) </t>
  </si>
  <si>
    <t>вул. Хотовицького, 11/1</t>
  </si>
  <si>
    <t>вул. Хотовицького, 11</t>
  </si>
  <si>
    <t>вул. Кам′янецька, 111</t>
  </si>
  <si>
    <t>вул. Кам′янецька, 109</t>
  </si>
  <si>
    <t>вул. Кам′янецька, 107 (3,4 під′їзд)</t>
  </si>
  <si>
    <t>вул. Кам′янецька, 105</t>
  </si>
  <si>
    <t>вул. Кам′янецька, 102</t>
  </si>
  <si>
    <t>вул. Кам′янецька, 98</t>
  </si>
  <si>
    <t>вул. Львівське шосе, 43/1 (1 під′їзд)</t>
  </si>
  <si>
    <t>вул. Львівське шосе, 55 (2 під′їзд)</t>
  </si>
  <si>
    <t>вул. Львівське шосе, 53/1 (2 під′їзд)</t>
  </si>
  <si>
    <t>вул. Тернопільська, 38</t>
  </si>
  <si>
    <t>вул. Тернопільська, 36</t>
  </si>
  <si>
    <t>вул. Тернопільська, 34/5</t>
  </si>
  <si>
    <t>вул. Тернопільська, 34/4</t>
  </si>
  <si>
    <t>вул. Тернопільська, 20/1</t>
  </si>
  <si>
    <t>вул. Тернопільська, 18/1</t>
  </si>
  <si>
    <t>вул. Тернопільська, 16</t>
  </si>
  <si>
    <t>вул. Тернопільська, 15</t>
  </si>
  <si>
    <t>вул. Тернопільська, 14</t>
  </si>
  <si>
    <t xml:space="preserve">вул. П’яскорського, 3 </t>
  </si>
  <si>
    <t>вул. Хотовицького, 5</t>
  </si>
  <si>
    <t>вул. Тернопільська, 6</t>
  </si>
  <si>
    <t>вул. Тернопільська, 2</t>
  </si>
  <si>
    <t>вул. С. Разіна, 4/2</t>
  </si>
  <si>
    <t>вул. Кам’янецька, 100</t>
  </si>
  <si>
    <t>вул. Тернопільська, 26/5</t>
  </si>
  <si>
    <t>вул. Інститутська, 3</t>
  </si>
  <si>
    <t>вул. Тернопільська, 26/4</t>
  </si>
  <si>
    <t>вул. Тернопільська, 34/2</t>
  </si>
  <si>
    <t>вул. Тернопільська, 11</t>
  </si>
  <si>
    <t>вул. Молодіжна, 3/1</t>
  </si>
  <si>
    <t>вул. Тернопільська, 34/1</t>
  </si>
  <si>
    <t>вул. Молодіжна, 17/2</t>
  </si>
  <si>
    <t>вул. Проскурівського підпілля, 203 (5 під'їзд)</t>
  </si>
  <si>
    <t>вул. Тернопільська, 26/3</t>
  </si>
  <si>
    <t>вул. Курчатова, 71/1</t>
  </si>
  <si>
    <t>вул. Хотовицького, 8 (1-3 під'їзд)</t>
  </si>
  <si>
    <t>вул. Хотовицького, 8 (4-5 під'їзд)</t>
  </si>
  <si>
    <t>вул. Інститутська, 20</t>
  </si>
  <si>
    <t>вул. Тернопільська, 18/2 (1 під'їзд)</t>
  </si>
  <si>
    <t>вул. Курчатова, 3</t>
  </si>
  <si>
    <t>вул. Хотовицького, 7/1</t>
  </si>
  <si>
    <t>вул. Львівське шосе, 43/1 (2 під'їзд)</t>
  </si>
  <si>
    <t>вул. Курчатова, 1-А (5 під'їзд)</t>
  </si>
  <si>
    <t>вул. Курчатова, 1-А (6 під'їзд)</t>
  </si>
  <si>
    <t>вул. Курчатова, 1-А (7 під'їзд)</t>
  </si>
  <si>
    <t>вул. Інститутська, 18</t>
  </si>
  <si>
    <t>вул. Курчатова, 2/1-Б</t>
  </si>
  <si>
    <t>вул. Львівське шосе, 18 (1 під'їзд)</t>
  </si>
  <si>
    <t>вул. Львівське шосе, 55 (5 під'їзд)</t>
  </si>
  <si>
    <t>вул. Тернопільська, 34/3</t>
  </si>
  <si>
    <t>вул. Курчатова, 1-Г (4 під'їзд)</t>
  </si>
  <si>
    <t>вул. Львівське шосе, 43/1 (4 під'їзд)</t>
  </si>
  <si>
    <t>вул. Львівське шосе, 43/1 (5 під'їзд)</t>
  </si>
  <si>
    <t>вул. Львівське шосе, 55/2</t>
  </si>
  <si>
    <t>вул. Львівське шосе, 43 (6 під'їзд)</t>
  </si>
  <si>
    <t>вул. Львівське шосе, 43 (3 під'їзд)</t>
  </si>
  <si>
    <t>вул. Львівське шосе, 43 (1 під'їзд)</t>
  </si>
  <si>
    <t>вул. Львівське шосе, 55 (1 під'їзд)</t>
  </si>
  <si>
    <t>вул. Курчатова, 1-Г (1 під'їзд)</t>
  </si>
  <si>
    <t>вул. Хотовицького, 11-А</t>
  </si>
  <si>
    <t>вул. Курчатова, 1-А (1 під'їзд)</t>
  </si>
  <si>
    <t>вул. Чкалова, 14 (2 під'їзд)</t>
  </si>
  <si>
    <t>вул. Курчатова, 1 (3 під'їзд)</t>
  </si>
  <si>
    <t>вул. Курчатова, 1 (2 під'їзд)</t>
  </si>
  <si>
    <t>вул. Чкалова, 20/1 (1-4 під'їзд)</t>
  </si>
  <si>
    <t>вул. Курчатова, 1-А (2 під'їзд)</t>
  </si>
  <si>
    <t>вул. Чкалова, 14 (1 під'їзд)</t>
  </si>
  <si>
    <t>вул. Чкалова, 14 (5 під'їзд)</t>
  </si>
  <si>
    <t>вул. Курчатова, 1-А (3 під'їзд)</t>
  </si>
  <si>
    <t>вул. Курчатова, 1 (1 під'їзд)</t>
  </si>
  <si>
    <t>вул. Чкалова, 14 (3 під'їзд)</t>
  </si>
  <si>
    <t>вул. Чкалова, 18 (6 під'їзд)</t>
  </si>
  <si>
    <t>вул. Курчатова, 1-В (1 під'їзд)</t>
  </si>
  <si>
    <t>вул. Курчатова, 1-В (2 під'їзд)</t>
  </si>
  <si>
    <t>вул. Курчатова, 3/1 (1 під'їзд)</t>
  </si>
  <si>
    <t>вул. Курчатова, 3/1 (3 під'їзд)</t>
  </si>
  <si>
    <t>вул. Курчатова, 15/1 (4 під'їзд)</t>
  </si>
  <si>
    <t>вул. Курчатова, 13</t>
  </si>
  <si>
    <t>вул. Курчатова, 1-Д (4,5 під'їзд)</t>
  </si>
  <si>
    <t>вул. Курчатова, 15/1 (5 під'їзд)</t>
  </si>
  <si>
    <t>вул. Олімпійська, 7 (1 під'їзд)</t>
  </si>
  <si>
    <t xml:space="preserve">вул. Проскурівського підпілля, 215 (5 підїзд) </t>
  </si>
  <si>
    <t>вул. Чкалова, 13 (1 під'їзд)</t>
  </si>
  <si>
    <t>вул. Чкалова, 13 (2 під'їзд)</t>
  </si>
  <si>
    <t>вул. Чкалова, 13 (3 під'їзд)</t>
  </si>
  <si>
    <t>вул. Львівське шосе, 18/1 (2 під'їзд)</t>
  </si>
  <si>
    <t>вул. Тернопільська, 44</t>
  </si>
  <si>
    <t>вул. Львівське шосе, 18/1 (1 під'їзд)</t>
  </si>
  <si>
    <t>вул. Курчатова, 1-З (1 під’їзд)</t>
  </si>
  <si>
    <t>вул. Вишнева, 135 (4 під'їзд)</t>
  </si>
  <si>
    <t>вул. Вишнева, 135 (6 під'їзд)</t>
  </si>
  <si>
    <t>вул. Львівське шосе, 18/1 (3 під'їзд)</t>
  </si>
  <si>
    <t>вул. Проскурівського підпілля, 215 (7 під'їзд)</t>
  </si>
  <si>
    <t>вул. Вишнева, 135 (2 під'їзд)</t>
  </si>
  <si>
    <t>вул. Олімпійська, 7/1 (3 під'їзд)</t>
  </si>
  <si>
    <t>вул. Вишнева, 135 (3 під'їзд)</t>
  </si>
  <si>
    <t>вул. Львівське шосе, 55 (3 під'їзд)</t>
  </si>
  <si>
    <t>вул. Львівське шосе, 43/1 (6 під'їзд)</t>
  </si>
  <si>
    <t>вул. Львівське шосе, 16 (4 під'їзд)</t>
  </si>
  <si>
    <t xml:space="preserve">вул. Проскурівського підпілля, 215 (4 підїзд) </t>
  </si>
  <si>
    <t>вул. Вишнева, 137 (5 під'їзд)</t>
  </si>
  <si>
    <t>вул. Вишнева, 135 (5 під'їзд)</t>
  </si>
  <si>
    <t xml:space="preserve">вул. Проскурівського підпілля, 215 (3 підїзд) </t>
  </si>
  <si>
    <t>вул. Миколи Мазура, 18/2</t>
  </si>
  <si>
    <t xml:space="preserve">вул. Проскурівського підпілля, 203 (1,2 підїзд) </t>
  </si>
  <si>
    <t>вул. Львівське шосе, 55 (4 під'їзд)</t>
  </si>
  <si>
    <t>вул. Львівське шосе, 16 (5 під'їзд)</t>
  </si>
  <si>
    <t>вул. Чкалова, 18 (7 під'їзд)</t>
  </si>
  <si>
    <t>вул. Олімпійська, 7/1 (1 під'їзд)</t>
  </si>
  <si>
    <t>вул. Інститутська, 6/2 (2 під’їзд)</t>
  </si>
  <si>
    <t xml:space="preserve">вул.Чкалова, 13/1 (7 під’їзд) </t>
  </si>
  <si>
    <t>вул. Тернопільська, 26/2</t>
  </si>
  <si>
    <t>вул. Тернопільська, 26 (2 під′їзд)</t>
  </si>
  <si>
    <t>вул. Тернопільська, 26а (2 під′їзд)</t>
  </si>
  <si>
    <t>вул. Тернопільська, 26а (1 під′їзд)</t>
  </si>
  <si>
    <t>вул. Тернопільська, 34 (3 під′їзд)</t>
  </si>
  <si>
    <t>вул. Тернопільська, 30 (4 під’їзд)</t>
  </si>
  <si>
    <t>вул. Тернопільська, 30 (1 під’їзд)</t>
  </si>
  <si>
    <t>вул. Тернопільська, 30 (3 під’їзд)</t>
  </si>
  <si>
    <t>вул. Тернопільська, 34 (4 під′їзд)</t>
  </si>
  <si>
    <t>вул. Тернопільська, 28 (3,4 під’їзд)</t>
  </si>
  <si>
    <t>вул. Тернопільська, 30 (2 під’їзд)</t>
  </si>
  <si>
    <t>вул. Тернопільська, 30/1 (1,2 під’їзд)</t>
  </si>
  <si>
    <t>пров. Городній, 4</t>
  </si>
  <si>
    <t>вул. Курчатова, 1-Д (1 під'їзд)</t>
  </si>
  <si>
    <t>вул. Львівське шосе, 43 (2 під'їзд)</t>
  </si>
  <si>
    <t>вул. Львівське шосе, 55 (6 під'їзд)</t>
  </si>
  <si>
    <t>вул. Інститутська, 16/2</t>
  </si>
  <si>
    <t>вул. Львівське шосе, 47/2</t>
  </si>
  <si>
    <t>вул. Молодіжна, 3</t>
  </si>
  <si>
    <t>вул. Інститутська, 17/1</t>
  </si>
  <si>
    <t xml:space="preserve">вул. Львівське шосе, 47 </t>
  </si>
  <si>
    <t>вул. Львівське шосе, 18/2А</t>
  </si>
  <si>
    <t xml:space="preserve">вул. Курчатова, 92/1 </t>
  </si>
  <si>
    <t>вул. Хотовицького, 11/2</t>
  </si>
  <si>
    <t>вул. Інститутська, 19/1</t>
  </si>
  <si>
    <t xml:space="preserve">вул. Львівське шосе, 16 (2 під′їзд) </t>
  </si>
  <si>
    <t>вул. Хотовицького,9/1</t>
  </si>
  <si>
    <t xml:space="preserve">вул. Львівське шосе, 49 </t>
  </si>
  <si>
    <t xml:space="preserve">вул. Тернопільська, 34 (1 під′їзд) </t>
  </si>
  <si>
    <t xml:space="preserve">вул. Тернопільська, 34 (2 під′їзд) </t>
  </si>
  <si>
    <t>вул. С. Разіна, 6/1</t>
  </si>
  <si>
    <t>вул. Інститутська, 20/2</t>
  </si>
  <si>
    <t>вул. Львівське шосе, 14 (5 під'їзд)</t>
  </si>
  <si>
    <t>вул. Львівське шосе, 14 (3 під'їзд)</t>
  </si>
  <si>
    <t>вул. Львівське шосе, 14 (1 під'їзд)</t>
  </si>
  <si>
    <t>вул. Львівське шосе, 47/1</t>
  </si>
  <si>
    <t>вул. Львівське шосе, 16 (3 під'їзд)</t>
  </si>
  <si>
    <t>вул. Курчатова, 1-З (2,3 під’їзд)</t>
  </si>
  <si>
    <t>вул. Олімпійська, 7/1 (2 під'їзд)</t>
  </si>
  <si>
    <t>вул. Львівське шосе, 53/2</t>
  </si>
  <si>
    <t>вул. Інститутська, 17 (4,5,6 під'їзд))</t>
  </si>
  <si>
    <t>вул. Львівське шосе, 14 (2 під'їзд)</t>
  </si>
  <si>
    <t xml:space="preserve">вул. Олімпійська, 5 (3 під’їзд) </t>
  </si>
  <si>
    <t>вул. Інститутська, 17/3</t>
  </si>
  <si>
    <t>вул. Молодіжна, 17</t>
  </si>
  <si>
    <t xml:space="preserve">вул.Чкалова, 17-Б (2 під’їзд) </t>
  </si>
  <si>
    <t>вул. Львівське шосе, 14 (4 під'їзд)</t>
  </si>
  <si>
    <t>вул. Інститутська, 8/1 (2 під’їзд)</t>
  </si>
  <si>
    <t xml:space="preserve">вул. Інститутська, 19/2 </t>
  </si>
  <si>
    <t>вул. Львівське шосе, 31</t>
  </si>
  <si>
    <t>вул. Львівське шосе, 18 (2 під'їзд)</t>
  </si>
  <si>
    <t>вул. Львівське шосе, 16 (1 під'їзд)</t>
  </si>
  <si>
    <t>вул. Тернопільська, 32 (3 під'їзд)</t>
  </si>
  <si>
    <t xml:space="preserve">вул. Чкалова, 18/1 </t>
  </si>
  <si>
    <t>вул. Інститутська, 8/1 (3 під’їзд)</t>
  </si>
  <si>
    <t>вул. Львівське шосе, 18/1 (4 під'їзд)</t>
  </si>
  <si>
    <t>вул. Інститутська, 8/1 (4 під’їзд)</t>
  </si>
  <si>
    <t>вул. Інститутська, 4/2 (2 під'їзд)</t>
  </si>
  <si>
    <t>вул. Інститутська, 4</t>
  </si>
  <si>
    <t>вул. Львівське шосе, 14 (6 під'їзд)</t>
  </si>
  <si>
    <t>вул. Міцкевича, 48</t>
  </si>
  <si>
    <t>вул. Курчатова, 69</t>
  </si>
  <si>
    <t>вул. Курчатова, 91/2</t>
  </si>
  <si>
    <t>вул. Курчатова, 63/2</t>
  </si>
  <si>
    <t>вул. Курчатова, 100</t>
  </si>
  <si>
    <t>вул. Львівське шосе, 8</t>
  </si>
  <si>
    <t>вул. Тернопільська, 28 (2 під’їзд)</t>
  </si>
  <si>
    <t>вул. Тернопільська, 28 (1 під’їзд)</t>
  </si>
  <si>
    <t>вул. Проскурівського підпілля, 215 (6 під'їзд)</t>
  </si>
  <si>
    <t>вул. Вишнева, 135 (1 під'їзд)</t>
  </si>
  <si>
    <t xml:space="preserve">вул.Чкалова, 13/1 (2 підїзд) </t>
  </si>
  <si>
    <t>вул. Тернопільська, 32 (2 під’їзд)</t>
  </si>
  <si>
    <t>вул. Курчатова, 15 (1 ввід)</t>
  </si>
  <si>
    <t>вул. Курчатова, 15 (2 ввід)</t>
  </si>
  <si>
    <t xml:space="preserve">вул. Проскурівського підпілля, 215 (1 підїзд) </t>
  </si>
  <si>
    <t>вул. Тернопільська, 32 (1 під’їзд)</t>
  </si>
  <si>
    <t>вул. Інститутська, 8</t>
  </si>
  <si>
    <t xml:space="preserve">вул. Кам’янецька, 107 (1,2 під’їзд) </t>
  </si>
  <si>
    <t>пров. Городній, 2</t>
  </si>
  <si>
    <t>вул. С. Разіна, 4/1</t>
  </si>
  <si>
    <t>вул. Курчатова, 92/2 (2 під'їзд)</t>
  </si>
  <si>
    <t>пров. Курчатова, 3</t>
  </si>
  <si>
    <t>вул. Будівельників, 22/2</t>
  </si>
  <si>
    <t>вул. Північна, 113/1 (1-4 під'їзд)</t>
  </si>
  <si>
    <t>вул. Проскурівського підпілля, 209 (2 підїзд)</t>
  </si>
  <si>
    <t>вул. Проскурівського підпілля, 209 (1 підїзд)</t>
  </si>
  <si>
    <t>вул. Інститутська, 19 (2 під'їзд)</t>
  </si>
  <si>
    <t>вул. Інститутська, 19 (1 під'їзд)</t>
  </si>
  <si>
    <t>вул. Тернопільська, 9</t>
  </si>
  <si>
    <t>вул. Львівське шосе, 51</t>
  </si>
  <si>
    <t xml:space="preserve">вул. Львівське шосе, 55/3 (2 під’їзд) </t>
  </si>
  <si>
    <t xml:space="preserve">вул. Курчатова, 4/1 (1,2 під’їзд) </t>
  </si>
  <si>
    <t>Тип теплового лічильника</t>
  </si>
  <si>
    <t>пров. Північний, 1 (1 ввод, 1,2 під'їзд)</t>
  </si>
  <si>
    <t>пров. Північний, 1 (2 ввод)</t>
  </si>
  <si>
    <t>Ду 65</t>
  </si>
  <si>
    <t>Ультразв</t>
  </si>
  <si>
    <t>Ду 25</t>
  </si>
  <si>
    <t>Механічн</t>
  </si>
  <si>
    <t>Ду 50</t>
  </si>
  <si>
    <t>Ду 40</t>
  </si>
  <si>
    <t>Ду 32</t>
  </si>
  <si>
    <t>Ду 20</t>
  </si>
  <si>
    <t>ПДВ</t>
  </si>
  <si>
    <t xml:space="preserve">вул. Вишнева, 135 </t>
  </si>
  <si>
    <t xml:space="preserve">вул. Вишнева, 137 </t>
  </si>
  <si>
    <t>вул. Інститутська, 4/2</t>
  </si>
  <si>
    <t xml:space="preserve">вул. Інститутська, 6/2 </t>
  </si>
  <si>
    <t>вул. Інститутська, 8/1</t>
  </si>
  <si>
    <t xml:space="preserve">вул. Інститутська, 15 </t>
  </si>
  <si>
    <t xml:space="preserve">вул. Інститутська, 17 </t>
  </si>
  <si>
    <t xml:space="preserve">вул. Інститутська, 19 </t>
  </si>
  <si>
    <t xml:space="preserve">вул. Кам’янецька, 107 </t>
  </si>
  <si>
    <t xml:space="preserve">вул. Курчатова, 1 </t>
  </si>
  <si>
    <t xml:space="preserve">вул. Курчатова, 1-А </t>
  </si>
  <si>
    <t xml:space="preserve">вул. Курчатова, 1-В </t>
  </si>
  <si>
    <t xml:space="preserve">вул. Курчатова, 1-Г </t>
  </si>
  <si>
    <t xml:space="preserve">вул. Курчатова, 1-Д </t>
  </si>
  <si>
    <t xml:space="preserve">вул. Курчатова, 1-З </t>
  </si>
  <si>
    <t xml:space="preserve">вул. Курчатова, 2 </t>
  </si>
  <si>
    <t xml:space="preserve">вул. Курчатова, 3/1 </t>
  </si>
  <si>
    <t xml:space="preserve">вул. Курчатова, 4 </t>
  </si>
  <si>
    <t xml:space="preserve">вул. Курчатова, 4/1 </t>
  </si>
  <si>
    <t>вул. Курчатова, 4/2</t>
  </si>
  <si>
    <t xml:space="preserve">вул. Курчатова, 4/3 </t>
  </si>
  <si>
    <t>вул. Курчатова, 15</t>
  </si>
  <si>
    <t xml:space="preserve">вул. Курчатова, 15/1 </t>
  </si>
  <si>
    <t xml:space="preserve">вул. Курчатова, 71 </t>
  </si>
  <si>
    <t xml:space="preserve">вул. Курчатова, 92/2 </t>
  </si>
  <si>
    <t xml:space="preserve">вул. Львівське шосе, 14 </t>
  </si>
  <si>
    <t xml:space="preserve">вул. Львівське шосе, 16 </t>
  </si>
  <si>
    <t xml:space="preserve">вул. Львівське шосе, 18 </t>
  </si>
  <si>
    <t>вул. Львівське шосе, 18/1</t>
  </si>
  <si>
    <t xml:space="preserve">вул. Львівське шосе, 18/2 </t>
  </si>
  <si>
    <t>вул. Львівське шосе, 43</t>
  </si>
  <si>
    <t xml:space="preserve">вул. Львівське шосе, 43/1 </t>
  </si>
  <si>
    <t>вул. Львівське шосе, 53/1</t>
  </si>
  <si>
    <t xml:space="preserve">вул. Львівське шосе, 55 </t>
  </si>
  <si>
    <t xml:space="preserve">вул. Львівське шосе, 55/3 </t>
  </si>
  <si>
    <t xml:space="preserve">вул. Молодіжна, 5 </t>
  </si>
  <si>
    <t xml:space="preserve">вул. Олімпійська, 5 </t>
  </si>
  <si>
    <t xml:space="preserve">вул. Олімпійська, 7 </t>
  </si>
  <si>
    <t xml:space="preserve">вул. Олімпійська, 7/1 </t>
  </si>
  <si>
    <t xml:space="preserve">вул. Північна, 113/1 </t>
  </si>
  <si>
    <t xml:space="preserve">пров. Північний, 1 </t>
  </si>
  <si>
    <t xml:space="preserve">вул. Проскурівського підпілля, 203 </t>
  </si>
  <si>
    <t xml:space="preserve">вул. Проскурівського підпілля, 209 </t>
  </si>
  <si>
    <t xml:space="preserve">вул. Проскурівського підпілля, 215 </t>
  </si>
  <si>
    <t xml:space="preserve">вул. Тернопільська, 18/2 </t>
  </si>
  <si>
    <t xml:space="preserve">вул. Тернопільська, 26 </t>
  </si>
  <si>
    <t xml:space="preserve">вул. Тернопільська, 26а </t>
  </si>
  <si>
    <t xml:space="preserve">вул. Тернопільська, 28 </t>
  </si>
  <si>
    <t>вул. Тернопільська, 30</t>
  </si>
  <si>
    <t xml:space="preserve">вул. Тернопільська, 30/1 </t>
  </si>
  <si>
    <t xml:space="preserve">вул. Тернопільська, 32 </t>
  </si>
  <si>
    <t xml:space="preserve">вул. Тернопільська, 34 </t>
  </si>
  <si>
    <t xml:space="preserve">вул. Хотовицького, 8 </t>
  </si>
  <si>
    <t xml:space="preserve">вул. Чкалова, 13 </t>
  </si>
  <si>
    <t>вул.Чкалова, 13/1</t>
  </si>
  <si>
    <t xml:space="preserve">вул. Чкалова, 14 </t>
  </si>
  <si>
    <t xml:space="preserve">вул. Чкалова, 17 </t>
  </si>
  <si>
    <t xml:space="preserve">вул.Чкалова, 17-Б </t>
  </si>
  <si>
    <t>вул. Чкалова, 18</t>
  </si>
  <si>
    <t xml:space="preserve">вул. Чкалова, 20/1 </t>
  </si>
  <si>
    <t>Витрати в квартал, грн. з ПДВ</t>
  </si>
  <si>
    <t>П. Возборський</t>
  </si>
  <si>
    <t>Начальник ПЕВ</t>
  </si>
  <si>
    <t>І. Веселкова</t>
  </si>
  <si>
    <t>Кількість приміщень, які є самостійними об`єктами нерухомого майна у будівлі, од.</t>
  </si>
  <si>
    <t xml:space="preserve">Планова </t>
  </si>
  <si>
    <t>Прямі матеріальні витрати, на 5 років</t>
  </si>
  <si>
    <t>Витрати на оплату праці, на 5 років</t>
  </si>
  <si>
    <t>Інші прямі витрати, на 5 років</t>
  </si>
  <si>
    <t>Разом прямих витрат, на 5 років</t>
  </si>
  <si>
    <t>Загальновиробничі витрати, на 5 років</t>
  </si>
  <si>
    <t>виробнича собівартість, на 5 років</t>
  </si>
  <si>
    <t>Адміністративні витрати, на 5 років</t>
  </si>
  <si>
    <t>Повна планова собівартість, на 5 років</t>
  </si>
  <si>
    <t>Плановий прибуток, на 5 років</t>
  </si>
  <si>
    <t>УСЬОГО планових витрат з урахуванням планового прибутку, на 5 років</t>
  </si>
  <si>
    <t>УСЬОГО планових витрат (з ПДВ), на 5 років</t>
  </si>
  <si>
    <t>Розміри внесків за обслуговування вузлів комерційного обліку, грн/місяць/приміщення, з ПДВ</t>
  </si>
  <si>
    <t>Діаметр теплового лічильника</t>
  </si>
  <si>
    <t>комунального підприємства "Південно-Західні тепломережі"</t>
  </si>
  <si>
    <t>Додаток</t>
  </si>
  <si>
    <t>до рішення виконавчого комітету</t>
  </si>
  <si>
    <t>Хмельницької міської ради</t>
  </si>
  <si>
    <t>Розміри внесків за заміну вузлів комерційного обліку теплової енергії споживачів</t>
  </si>
  <si>
    <t>від ______________ 2020 р. №____</t>
  </si>
  <si>
    <t xml:space="preserve">Розміри внесків за  заміну вузлів комерційного обліку теплової енергії споживачів  </t>
  </si>
  <si>
    <t>Комунального підприємства "Південно-Західні тепломережі"</t>
  </si>
  <si>
    <t>Керуючий справами виконавчого комітету</t>
  </si>
  <si>
    <t>Ю. САБІЙ</t>
  </si>
  <si>
    <t xml:space="preserve">          П. ВОЗБОРСЬКИЙ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</si>
</sst>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0" borderId="0" xfId="0" applyFont="1"/>
    <xf numFmtId="0" fontId="0" fillId="0" borderId="0" xfId="0" applyBorder="1" applyAlignment="1">
      <alignment horizontal="righ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wrapText="1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0" fillId="0" borderId="1" xfId="0" applyBorder="1"/>
    <xf numFmtId="2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5"/>
  <sheetViews>
    <sheetView zoomScale="93" workbookViewId="0">
      <selection activeCell="N6" sqref="N6"/>
    </sheetView>
  </sheetViews>
  <sheetFormatPr defaultRowHeight="12.75" x14ac:dyDescent="0.2"/>
  <cols>
    <col min="1" max="1" width="6.140625" style="9" customWidth="1"/>
    <col min="2" max="2" width="32.85546875" style="5" customWidth="1"/>
    <col min="3" max="3" width="13" style="5" customWidth="1"/>
    <col min="4" max="4" width="10.85546875" style="28" customWidth="1"/>
    <col min="5" max="5" width="10.28515625" style="28" customWidth="1"/>
    <col min="6" max="6" width="10.85546875" style="28" customWidth="1"/>
    <col min="7" max="7" width="11.140625" style="28" customWidth="1"/>
    <col min="8" max="8" width="10.28515625" customWidth="1"/>
    <col min="9" max="9" width="9.140625" customWidth="1"/>
    <col min="10" max="10" width="13" customWidth="1"/>
    <col min="11" max="11" width="10.140625" customWidth="1"/>
    <col min="12" max="12" width="13" customWidth="1"/>
    <col min="13" max="13" width="9.5703125" customWidth="1"/>
    <col min="14" max="14" width="10.7109375" customWidth="1"/>
    <col min="15" max="15" width="9.85546875" customWidth="1"/>
    <col min="16" max="16" width="11.42578125" customWidth="1"/>
    <col min="17" max="17" width="11" customWidth="1"/>
    <col min="18" max="18" width="10.28515625" customWidth="1"/>
    <col min="19" max="19" width="11" customWidth="1"/>
  </cols>
  <sheetData>
    <row r="1" spans="1:19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9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 t="s">
        <v>445</v>
      </c>
      <c r="O2" s="89"/>
      <c r="P2" s="89"/>
      <c r="Q2" s="92"/>
    </row>
    <row r="3" spans="1:19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3" t="s">
        <v>446</v>
      </c>
      <c r="O3" s="89"/>
      <c r="P3" s="89"/>
      <c r="Q3" s="89"/>
      <c r="R3" s="89"/>
      <c r="S3" s="89"/>
    </row>
    <row r="4" spans="1:19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3" t="s">
        <v>447</v>
      </c>
      <c r="O4" s="89"/>
      <c r="P4" s="89"/>
      <c r="Q4" s="89"/>
      <c r="R4" s="89"/>
      <c r="S4" s="89"/>
    </row>
    <row r="5" spans="1:19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3" t="s">
        <v>449</v>
      </c>
      <c r="O5" s="89"/>
      <c r="P5" s="89"/>
      <c r="Q5" s="89"/>
      <c r="R5" s="89"/>
      <c r="S5" s="89"/>
    </row>
    <row r="6" spans="1:19" x14ac:dyDescent="0.2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19" x14ac:dyDescent="0.2">
      <c r="A7" s="101" t="s">
        <v>448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x14ac:dyDescent="0.2">
      <c r="A8" s="101" t="s">
        <v>444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10" spans="1:19" s="13" customFormat="1" ht="12.75" customHeight="1" x14ac:dyDescent="0.2">
      <c r="A10" s="87" t="s">
        <v>2</v>
      </c>
      <c r="B10" s="97" t="s">
        <v>0</v>
      </c>
      <c r="C10" s="97" t="s">
        <v>353</v>
      </c>
      <c r="D10" s="97" t="s">
        <v>443</v>
      </c>
      <c r="E10" s="97" t="s">
        <v>431</v>
      </c>
      <c r="F10" s="97" t="s">
        <v>432</v>
      </c>
      <c r="G10" s="97" t="s">
        <v>433</v>
      </c>
      <c r="H10" s="97" t="s">
        <v>434</v>
      </c>
      <c r="I10" s="109" t="s">
        <v>435</v>
      </c>
      <c r="J10" s="85" t="s">
        <v>430</v>
      </c>
      <c r="K10" s="109" t="s">
        <v>437</v>
      </c>
      <c r="L10" s="97" t="s">
        <v>438</v>
      </c>
      <c r="M10" s="97" t="s">
        <v>439</v>
      </c>
      <c r="N10" s="97" t="s">
        <v>440</v>
      </c>
      <c r="O10" s="97" t="s">
        <v>364</v>
      </c>
      <c r="P10" s="97" t="s">
        <v>441</v>
      </c>
      <c r="Q10" s="102" t="s">
        <v>429</v>
      </c>
      <c r="R10" s="106" t="s">
        <v>442</v>
      </c>
      <c r="S10" s="104" t="s">
        <v>425</v>
      </c>
    </row>
    <row r="11" spans="1:19" s="13" customFormat="1" ht="130.5" customHeight="1" x14ac:dyDescent="0.2">
      <c r="A11" s="88" t="s">
        <v>3</v>
      </c>
      <c r="B11" s="99"/>
      <c r="C11" s="99"/>
      <c r="D11" s="99"/>
      <c r="E11" s="98"/>
      <c r="F11" s="98"/>
      <c r="G11" s="98"/>
      <c r="H11" s="108"/>
      <c r="I11" s="110"/>
      <c r="J11" s="86" t="s">
        <v>436</v>
      </c>
      <c r="K11" s="111"/>
      <c r="L11" s="98"/>
      <c r="M11" s="98"/>
      <c r="N11" s="98"/>
      <c r="O11" s="98"/>
      <c r="P11" s="98"/>
      <c r="Q11" s="103"/>
      <c r="R11" s="107"/>
      <c r="S11" s="105"/>
    </row>
    <row r="12" spans="1:19" x14ac:dyDescent="0.2">
      <c r="A12" s="2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13</v>
      </c>
      <c r="N12" s="1">
        <v>14</v>
      </c>
      <c r="O12" s="1">
        <v>15</v>
      </c>
      <c r="P12" s="1">
        <v>16</v>
      </c>
      <c r="Q12" s="1">
        <v>17</v>
      </c>
      <c r="R12" s="1">
        <v>18</v>
      </c>
      <c r="S12" s="3">
        <v>19</v>
      </c>
    </row>
    <row r="13" spans="1:19" x14ac:dyDescent="0.2">
      <c r="A13" s="2">
        <v>1</v>
      </c>
      <c r="B13" s="21" t="s">
        <v>343</v>
      </c>
      <c r="C13" s="21" t="s">
        <v>357</v>
      </c>
      <c r="D13" s="4" t="s">
        <v>361</v>
      </c>
      <c r="E13" s="37">
        <v>2144.81</v>
      </c>
      <c r="F13" s="4">
        <v>529.77</v>
      </c>
      <c r="G13" s="37">
        <v>116.55</v>
      </c>
      <c r="H13" s="35">
        <f>E13+F13+G13</f>
        <v>2791.13</v>
      </c>
      <c r="I13" s="35">
        <v>175.24</v>
      </c>
      <c r="J13" s="35">
        <f>H13+I13</f>
        <v>2966.37</v>
      </c>
      <c r="K13" s="35">
        <v>11.41</v>
      </c>
      <c r="L13" s="35">
        <f>J13+K13</f>
        <v>2977.7799999999997</v>
      </c>
      <c r="M13" s="35">
        <v>89.33</v>
      </c>
      <c r="N13" s="35">
        <f>L13+M13</f>
        <v>3067.1099999999997</v>
      </c>
      <c r="O13" s="35">
        <f>ROUND(N13*20%,2)</f>
        <v>613.41999999999996</v>
      </c>
      <c r="P13" s="35">
        <f>N13+O13</f>
        <v>3680.5299999999997</v>
      </c>
      <c r="Q13" s="1">
        <v>37</v>
      </c>
      <c r="R13" s="35">
        <f>P13/60/Q13</f>
        <v>1.6578963963963964</v>
      </c>
      <c r="S13" s="36">
        <f>R13*3</f>
        <v>4.973689189189189</v>
      </c>
    </row>
    <row r="14" spans="1:19" x14ac:dyDescent="0.2">
      <c r="A14" s="2">
        <v>2</v>
      </c>
      <c r="B14" s="6" t="s">
        <v>330</v>
      </c>
      <c r="C14" s="24" t="s">
        <v>357</v>
      </c>
      <c r="D14" s="70" t="s">
        <v>358</v>
      </c>
      <c r="E14" s="37">
        <v>1658.44</v>
      </c>
      <c r="F14" s="4">
        <v>529.77</v>
      </c>
      <c r="G14" s="37">
        <v>116.55</v>
      </c>
      <c r="H14" s="35">
        <f t="shared" ref="H14:H30" si="0">E14+F14+G14</f>
        <v>2304.7600000000002</v>
      </c>
      <c r="I14" s="35">
        <v>175.24</v>
      </c>
      <c r="J14" s="35">
        <f t="shared" ref="J14:J30" si="1">H14+I14</f>
        <v>2480</v>
      </c>
      <c r="K14" s="35">
        <v>11.41</v>
      </c>
      <c r="L14" s="35">
        <f t="shared" ref="L14:L30" si="2">J14+K14</f>
        <v>2491.41</v>
      </c>
      <c r="M14" s="35">
        <v>74.739999999999995</v>
      </c>
      <c r="N14" s="35">
        <f t="shared" ref="N14:N30" si="3">L14+M14</f>
        <v>2566.1499999999996</v>
      </c>
      <c r="O14" s="35">
        <f t="shared" ref="O14:O30" si="4">ROUND(N14*20%,2)</f>
        <v>513.23</v>
      </c>
      <c r="P14" s="35">
        <f t="shared" ref="P14:P30" si="5">N14+O14</f>
        <v>3079.3799999999997</v>
      </c>
      <c r="Q14" s="23">
        <v>36</v>
      </c>
      <c r="R14" s="35">
        <f t="shared" ref="R14:R77" si="6">P14/60/Q14</f>
        <v>1.4256388888888887</v>
      </c>
      <c r="S14" s="36">
        <f t="shared" ref="S14:S77" si="7">R14*3</f>
        <v>4.2769166666666658</v>
      </c>
    </row>
    <row r="15" spans="1:19" x14ac:dyDescent="0.2">
      <c r="A15" s="2">
        <v>3</v>
      </c>
      <c r="B15" s="6" t="s">
        <v>243</v>
      </c>
      <c r="C15" s="6" t="s">
        <v>357</v>
      </c>
      <c r="D15" s="71" t="s">
        <v>358</v>
      </c>
      <c r="E15" s="37">
        <v>1658.44</v>
      </c>
      <c r="F15" s="4">
        <v>529.77</v>
      </c>
      <c r="G15" s="37">
        <v>116.55</v>
      </c>
      <c r="H15" s="35">
        <f t="shared" ref="H15:H19" si="8">E15+F15+G15</f>
        <v>2304.7600000000002</v>
      </c>
      <c r="I15" s="35">
        <v>175.24</v>
      </c>
      <c r="J15" s="35">
        <f t="shared" ref="J15:J19" si="9">H15+I15</f>
        <v>2480</v>
      </c>
      <c r="K15" s="35">
        <v>11.41</v>
      </c>
      <c r="L15" s="35">
        <f t="shared" ref="L15:L19" si="10">J15+K15</f>
        <v>2491.41</v>
      </c>
      <c r="M15" s="35">
        <v>74.739999999999995</v>
      </c>
      <c r="N15" s="35">
        <f t="shared" ref="N15:N19" si="11">L15+M15</f>
        <v>2566.1499999999996</v>
      </c>
      <c r="O15" s="35">
        <f t="shared" ref="O15:O19" si="12">ROUND(N15*20%,2)</f>
        <v>513.23</v>
      </c>
      <c r="P15" s="35">
        <f t="shared" ref="P15:P19" si="13">N15+O15</f>
        <v>3079.3799999999997</v>
      </c>
      <c r="Q15" s="1">
        <v>35</v>
      </c>
      <c r="R15" s="35">
        <f t="shared" si="6"/>
        <v>1.4663714285714284</v>
      </c>
      <c r="S15" s="36">
        <f t="shared" si="7"/>
        <v>4.3991142857142851</v>
      </c>
    </row>
    <row r="16" spans="1:19" x14ac:dyDescent="0.2">
      <c r="A16" s="2">
        <v>4</v>
      </c>
      <c r="B16" s="6" t="s">
        <v>245</v>
      </c>
      <c r="C16" s="6" t="s">
        <v>357</v>
      </c>
      <c r="D16" s="71" t="s">
        <v>358</v>
      </c>
      <c r="E16" s="37">
        <v>1658.44</v>
      </c>
      <c r="F16" s="4">
        <v>529.77</v>
      </c>
      <c r="G16" s="37">
        <v>116.55</v>
      </c>
      <c r="H16" s="35">
        <f t="shared" si="8"/>
        <v>2304.7600000000002</v>
      </c>
      <c r="I16" s="35">
        <v>175.24</v>
      </c>
      <c r="J16" s="35">
        <f t="shared" si="9"/>
        <v>2480</v>
      </c>
      <c r="K16" s="35">
        <v>11.41</v>
      </c>
      <c r="L16" s="35">
        <f t="shared" si="10"/>
        <v>2491.41</v>
      </c>
      <c r="M16" s="35">
        <v>74.739999999999995</v>
      </c>
      <c r="N16" s="35">
        <f t="shared" si="11"/>
        <v>2566.1499999999996</v>
      </c>
      <c r="O16" s="35">
        <f t="shared" si="12"/>
        <v>513.23</v>
      </c>
      <c r="P16" s="35">
        <f t="shared" si="13"/>
        <v>3079.3799999999997</v>
      </c>
      <c r="Q16" s="1">
        <v>36</v>
      </c>
      <c r="R16" s="35">
        <f t="shared" si="6"/>
        <v>1.4256388888888887</v>
      </c>
      <c r="S16" s="36">
        <f t="shared" si="7"/>
        <v>4.2769166666666658</v>
      </c>
    </row>
    <row r="17" spans="1:19" x14ac:dyDescent="0.2">
      <c r="A17" s="2">
        <v>5</v>
      </c>
      <c r="B17" s="6" t="s">
        <v>239</v>
      </c>
      <c r="C17" s="6" t="s">
        <v>357</v>
      </c>
      <c r="D17" s="71" t="s">
        <v>358</v>
      </c>
      <c r="E17" s="37">
        <v>1658.44</v>
      </c>
      <c r="F17" s="4">
        <v>529.77</v>
      </c>
      <c r="G17" s="37">
        <v>116.55</v>
      </c>
      <c r="H17" s="35">
        <f t="shared" si="8"/>
        <v>2304.7600000000002</v>
      </c>
      <c r="I17" s="35">
        <v>175.24</v>
      </c>
      <c r="J17" s="35">
        <f t="shared" si="9"/>
        <v>2480</v>
      </c>
      <c r="K17" s="35">
        <v>11.41</v>
      </c>
      <c r="L17" s="35">
        <f t="shared" si="10"/>
        <v>2491.41</v>
      </c>
      <c r="M17" s="35">
        <v>74.739999999999995</v>
      </c>
      <c r="N17" s="35">
        <f t="shared" si="11"/>
        <v>2566.1499999999996</v>
      </c>
      <c r="O17" s="35">
        <f t="shared" si="12"/>
        <v>513.23</v>
      </c>
      <c r="P17" s="35">
        <f t="shared" si="13"/>
        <v>3079.3799999999997</v>
      </c>
      <c r="Q17" s="1">
        <v>36</v>
      </c>
      <c r="R17" s="35">
        <f t="shared" si="6"/>
        <v>1.4256388888888887</v>
      </c>
      <c r="S17" s="36">
        <f t="shared" si="7"/>
        <v>4.2769166666666658</v>
      </c>
    </row>
    <row r="18" spans="1:19" x14ac:dyDescent="0.2">
      <c r="A18" s="2">
        <v>6</v>
      </c>
      <c r="B18" s="6" t="s">
        <v>251</v>
      </c>
      <c r="C18" s="6" t="s">
        <v>357</v>
      </c>
      <c r="D18" s="71" t="s">
        <v>358</v>
      </c>
      <c r="E18" s="37">
        <v>1658.44</v>
      </c>
      <c r="F18" s="4">
        <v>529.77</v>
      </c>
      <c r="G18" s="37">
        <v>116.55</v>
      </c>
      <c r="H18" s="35">
        <f t="shared" si="8"/>
        <v>2304.7600000000002</v>
      </c>
      <c r="I18" s="35">
        <v>175.24</v>
      </c>
      <c r="J18" s="35">
        <f t="shared" si="9"/>
        <v>2480</v>
      </c>
      <c r="K18" s="35">
        <v>11.41</v>
      </c>
      <c r="L18" s="35">
        <f t="shared" si="10"/>
        <v>2491.41</v>
      </c>
      <c r="M18" s="35">
        <v>74.739999999999995</v>
      </c>
      <c r="N18" s="35">
        <f t="shared" si="11"/>
        <v>2566.1499999999996</v>
      </c>
      <c r="O18" s="35">
        <f t="shared" si="12"/>
        <v>513.23</v>
      </c>
      <c r="P18" s="35">
        <f t="shared" si="13"/>
        <v>3079.3799999999997</v>
      </c>
      <c r="Q18" s="1">
        <v>36</v>
      </c>
      <c r="R18" s="35">
        <f t="shared" si="6"/>
        <v>1.4256388888888887</v>
      </c>
      <c r="S18" s="36">
        <f t="shared" si="7"/>
        <v>4.2769166666666658</v>
      </c>
    </row>
    <row r="19" spans="1:19" x14ac:dyDescent="0.2">
      <c r="A19" s="2">
        <v>7</v>
      </c>
      <c r="B19" s="6" t="s">
        <v>240</v>
      </c>
      <c r="C19" s="6" t="s">
        <v>357</v>
      </c>
      <c r="D19" s="71" t="s">
        <v>358</v>
      </c>
      <c r="E19" s="37">
        <v>1658.44</v>
      </c>
      <c r="F19" s="4">
        <v>529.77</v>
      </c>
      <c r="G19" s="37">
        <v>116.55</v>
      </c>
      <c r="H19" s="35">
        <f t="shared" si="8"/>
        <v>2304.7600000000002</v>
      </c>
      <c r="I19" s="35">
        <v>175.24</v>
      </c>
      <c r="J19" s="35">
        <f t="shared" si="9"/>
        <v>2480</v>
      </c>
      <c r="K19" s="35">
        <v>11.41</v>
      </c>
      <c r="L19" s="35">
        <f t="shared" si="10"/>
        <v>2491.41</v>
      </c>
      <c r="M19" s="35">
        <v>74.739999999999995</v>
      </c>
      <c r="N19" s="35">
        <f t="shared" si="11"/>
        <v>2566.1499999999996</v>
      </c>
      <c r="O19" s="35">
        <f t="shared" si="12"/>
        <v>513.23</v>
      </c>
      <c r="P19" s="35">
        <f t="shared" si="13"/>
        <v>3079.3799999999997</v>
      </c>
      <c r="Q19" s="1">
        <v>39</v>
      </c>
      <c r="R19" s="35">
        <f t="shared" si="6"/>
        <v>1.3159743589743589</v>
      </c>
      <c r="S19" s="36">
        <f t="shared" si="7"/>
        <v>3.9479230769230766</v>
      </c>
    </row>
    <row r="20" spans="1:19" x14ac:dyDescent="0.2">
      <c r="A20" s="2">
        <v>8</v>
      </c>
      <c r="B20" s="7" t="s">
        <v>123</v>
      </c>
      <c r="C20" s="7" t="s">
        <v>357</v>
      </c>
      <c r="D20" s="74" t="s">
        <v>363</v>
      </c>
      <c r="E20" s="37">
        <v>1556.06</v>
      </c>
      <c r="F20" s="4">
        <v>529.77</v>
      </c>
      <c r="G20" s="37">
        <v>116.55</v>
      </c>
      <c r="H20" s="35">
        <f t="shared" si="0"/>
        <v>2202.38</v>
      </c>
      <c r="I20" s="35">
        <v>175.24</v>
      </c>
      <c r="J20" s="35">
        <f t="shared" si="1"/>
        <v>2377.62</v>
      </c>
      <c r="K20" s="35">
        <v>11.41</v>
      </c>
      <c r="L20" s="35">
        <f t="shared" si="2"/>
        <v>2389.0299999999997</v>
      </c>
      <c r="M20" s="35">
        <v>71.67</v>
      </c>
      <c r="N20" s="35">
        <f t="shared" si="3"/>
        <v>2460.6999999999998</v>
      </c>
      <c r="O20" s="35">
        <f t="shared" si="4"/>
        <v>492.14</v>
      </c>
      <c r="P20" s="35">
        <f t="shared" si="5"/>
        <v>2952.8399999999997</v>
      </c>
      <c r="Q20" s="1">
        <v>15</v>
      </c>
      <c r="R20" s="35">
        <f t="shared" si="6"/>
        <v>3.2809333333333326</v>
      </c>
      <c r="S20" s="36">
        <f t="shared" si="7"/>
        <v>9.8427999999999969</v>
      </c>
    </row>
    <row r="21" spans="1:19" x14ac:dyDescent="0.2">
      <c r="A21" s="2">
        <v>9</v>
      </c>
      <c r="B21" s="6" t="s">
        <v>49</v>
      </c>
      <c r="C21" s="6" t="s">
        <v>357</v>
      </c>
      <c r="D21" s="75" t="s">
        <v>363</v>
      </c>
      <c r="E21" s="37">
        <v>1556.06</v>
      </c>
      <c r="F21" s="4">
        <v>529.77</v>
      </c>
      <c r="G21" s="37">
        <v>116.55</v>
      </c>
      <c r="H21" s="35">
        <f t="shared" ref="H21:H22" si="14">E21+F21+G21</f>
        <v>2202.38</v>
      </c>
      <c r="I21" s="35">
        <v>175.24</v>
      </c>
      <c r="J21" s="35">
        <f t="shared" ref="J21:J22" si="15">H21+I21</f>
        <v>2377.62</v>
      </c>
      <c r="K21" s="35">
        <v>11.41</v>
      </c>
      <c r="L21" s="35">
        <f t="shared" ref="L21:L22" si="16">J21+K21</f>
        <v>2389.0299999999997</v>
      </c>
      <c r="M21" s="35">
        <v>71.67</v>
      </c>
      <c r="N21" s="35">
        <f t="shared" ref="N21:N22" si="17">L21+M21</f>
        <v>2460.6999999999998</v>
      </c>
      <c r="O21" s="35">
        <f t="shared" ref="O21:O22" si="18">ROUND(N21*20%,2)</f>
        <v>492.14</v>
      </c>
      <c r="P21" s="35">
        <f t="shared" ref="P21:P22" si="19">N21+O21</f>
        <v>2952.8399999999997</v>
      </c>
      <c r="Q21" s="1">
        <v>15</v>
      </c>
      <c r="R21" s="35">
        <f t="shared" si="6"/>
        <v>3.2809333333333326</v>
      </c>
      <c r="S21" s="36">
        <f t="shared" si="7"/>
        <v>9.8427999999999969</v>
      </c>
    </row>
    <row r="22" spans="1:19" x14ac:dyDescent="0.2">
      <c r="A22" s="2">
        <v>10</v>
      </c>
      <c r="B22" s="6" t="s">
        <v>50</v>
      </c>
      <c r="C22" s="6" t="s">
        <v>357</v>
      </c>
      <c r="D22" s="75" t="s">
        <v>363</v>
      </c>
      <c r="E22" s="37">
        <v>1556.06</v>
      </c>
      <c r="F22" s="4">
        <v>529.77</v>
      </c>
      <c r="G22" s="37">
        <v>116.55</v>
      </c>
      <c r="H22" s="35">
        <f t="shared" si="14"/>
        <v>2202.38</v>
      </c>
      <c r="I22" s="35">
        <v>175.24</v>
      </c>
      <c r="J22" s="35">
        <f t="shared" si="15"/>
        <v>2377.62</v>
      </c>
      <c r="K22" s="35">
        <v>11.41</v>
      </c>
      <c r="L22" s="35">
        <f t="shared" si="16"/>
        <v>2389.0299999999997</v>
      </c>
      <c r="M22" s="35">
        <v>71.67</v>
      </c>
      <c r="N22" s="35">
        <f t="shared" si="17"/>
        <v>2460.6999999999998</v>
      </c>
      <c r="O22" s="35">
        <f t="shared" si="18"/>
        <v>492.14</v>
      </c>
      <c r="P22" s="35">
        <f t="shared" si="19"/>
        <v>2952.8399999999997</v>
      </c>
      <c r="Q22" s="1">
        <v>15</v>
      </c>
      <c r="R22" s="35">
        <f t="shared" si="6"/>
        <v>3.2809333333333326</v>
      </c>
      <c r="S22" s="36">
        <f t="shared" si="7"/>
        <v>9.8427999999999969</v>
      </c>
    </row>
    <row r="23" spans="1:19" x14ac:dyDescent="0.2">
      <c r="A23" s="2">
        <v>11</v>
      </c>
      <c r="B23" s="11" t="s">
        <v>9</v>
      </c>
      <c r="C23" s="11" t="s">
        <v>357</v>
      </c>
      <c r="D23" s="72" t="s">
        <v>358</v>
      </c>
      <c r="E23" s="37">
        <v>1658.44</v>
      </c>
      <c r="F23" s="4">
        <v>529.77</v>
      </c>
      <c r="G23" s="37">
        <v>116.55</v>
      </c>
      <c r="H23" s="35">
        <f t="shared" ref="H23:H25" si="20">E23+F23+G23</f>
        <v>2304.7600000000002</v>
      </c>
      <c r="I23" s="35">
        <v>175.24</v>
      </c>
      <c r="J23" s="35">
        <f t="shared" ref="J23:J25" si="21">H23+I23</f>
        <v>2480</v>
      </c>
      <c r="K23" s="35">
        <v>11.41</v>
      </c>
      <c r="L23" s="35">
        <f t="shared" ref="L23:L25" si="22">J23+K23</f>
        <v>2491.41</v>
      </c>
      <c r="M23" s="35">
        <v>74.739999999999995</v>
      </c>
      <c r="N23" s="35">
        <f t="shared" ref="N23:N25" si="23">L23+M23</f>
        <v>2566.1499999999996</v>
      </c>
      <c r="O23" s="35">
        <f t="shared" ref="O23:O25" si="24">ROUND(N23*20%,2)</f>
        <v>513.23</v>
      </c>
      <c r="P23" s="35">
        <f t="shared" ref="P23:P25" si="25">N23+O23</f>
        <v>3079.3799999999997</v>
      </c>
      <c r="Q23" s="23">
        <v>15</v>
      </c>
      <c r="R23" s="35">
        <f t="shared" si="6"/>
        <v>3.4215333333333331</v>
      </c>
      <c r="S23" s="36">
        <f t="shared" si="7"/>
        <v>10.2646</v>
      </c>
    </row>
    <row r="24" spans="1:19" x14ac:dyDescent="0.2">
      <c r="A24" s="2">
        <v>12</v>
      </c>
      <c r="B24" s="11" t="s">
        <v>250</v>
      </c>
      <c r="C24" s="11" t="s">
        <v>359</v>
      </c>
      <c r="D24" s="72" t="s">
        <v>358</v>
      </c>
      <c r="E24" s="37">
        <v>1658.44</v>
      </c>
      <c r="F24" s="4">
        <v>529.77</v>
      </c>
      <c r="G24" s="37">
        <v>116.55</v>
      </c>
      <c r="H24" s="35">
        <f t="shared" si="20"/>
        <v>2304.7600000000002</v>
      </c>
      <c r="I24" s="35">
        <v>175.24</v>
      </c>
      <c r="J24" s="35">
        <f t="shared" si="21"/>
        <v>2480</v>
      </c>
      <c r="K24" s="35">
        <v>11.41</v>
      </c>
      <c r="L24" s="35">
        <f t="shared" si="22"/>
        <v>2491.41</v>
      </c>
      <c r="M24" s="35">
        <v>74.739999999999995</v>
      </c>
      <c r="N24" s="35">
        <f t="shared" si="23"/>
        <v>2566.1499999999996</v>
      </c>
      <c r="O24" s="35">
        <f t="shared" si="24"/>
        <v>513.23</v>
      </c>
      <c r="P24" s="35">
        <f t="shared" si="25"/>
        <v>3079.3799999999997</v>
      </c>
      <c r="Q24" s="1">
        <v>14</v>
      </c>
      <c r="R24" s="35">
        <f t="shared" si="6"/>
        <v>3.6659285714285708</v>
      </c>
      <c r="S24" s="36">
        <f t="shared" si="7"/>
        <v>10.997785714285712</v>
      </c>
    </row>
    <row r="25" spans="1:19" x14ac:dyDescent="0.2">
      <c r="A25" s="90">
        <v>13</v>
      </c>
      <c r="B25" s="14" t="s">
        <v>339</v>
      </c>
      <c r="C25" s="14" t="s">
        <v>357</v>
      </c>
      <c r="D25" s="71" t="s">
        <v>358</v>
      </c>
      <c r="E25" s="37">
        <v>1658.44</v>
      </c>
      <c r="F25" s="4">
        <v>529.77</v>
      </c>
      <c r="G25" s="37">
        <v>116.55</v>
      </c>
      <c r="H25" s="35">
        <f t="shared" si="20"/>
        <v>2304.7600000000002</v>
      </c>
      <c r="I25" s="35">
        <v>175.24</v>
      </c>
      <c r="J25" s="35">
        <f t="shared" si="21"/>
        <v>2480</v>
      </c>
      <c r="K25" s="35">
        <v>11.41</v>
      </c>
      <c r="L25" s="35">
        <f t="shared" si="22"/>
        <v>2491.41</v>
      </c>
      <c r="M25" s="35">
        <v>74.739999999999995</v>
      </c>
      <c r="N25" s="35">
        <f t="shared" si="23"/>
        <v>2566.1499999999996</v>
      </c>
      <c r="O25" s="35">
        <f t="shared" si="24"/>
        <v>513.23</v>
      </c>
      <c r="P25" s="35">
        <f t="shared" si="25"/>
        <v>3079.3799999999997</v>
      </c>
      <c r="Q25" s="1">
        <v>23</v>
      </c>
      <c r="R25" s="35">
        <f t="shared" si="6"/>
        <v>2.2314347826086953</v>
      </c>
      <c r="S25" s="36">
        <f t="shared" si="7"/>
        <v>6.694304347826086</v>
      </c>
    </row>
    <row r="26" spans="1:19" x14ac:dyDescent="0.2">
      <c r="A26" s="90">
        <v>14</v>
      </c>
      <c r="B26" s="14" t="s">
        <v>273</v>
      </c>
      <c r="C26" s="14" t="s">
        <v>359</v>
      </c>
      <c r="D26" s="77" t="s">
        <v>362</v>
      </c>
      <c r="E26" s="33">
        <v>1865.31</v>
      </c>
      <c r="F26" s="25">
        <v>529.77</v>
      </c>
      <c r="G26" s="33">
        <v>116.55</v>
      </c>
      <c r="H26" s="35">
        <f t="shared" si="0"/>
        <v>2511.63</v>
      </c>
      <c r="I26" s="35">
        <v>175.24</v>
      </c>
      <c r="J26" s="35">
        <f t="shared" si="1"/>
        <v>2686.87</v>
      </c>
      <c r="K26" s="35">
        <v>11.41</v>
      </c>
      <c r="L26" s="35">
        <f t="shared" si="2"/>
        <v>2698.2799999999997</v>
      </c>
      <c r="M26" s="35">
        <v>80.95</v>
      </c>
      <c r="N26" s="35">
        <f t="shared" si="3"/>
        <v>2779.2299999999996</v>
      </c>
      <c r="O26" s="35">
        <f t="shared" si="4"/>
        <v>555.85</v>
      </c>
      <c r="P26" s="35">
        <f t="shared" si="5"/>
        <v>3335.0799999999995</v>
      </c>
      <c r="Q26" s="1">
        <v>25</v>
      </c>
      <c r="R26" s="35">
        <f t="shared" si="6"/>
        <v>2.2233866666666664</v>
      </c>
      <c r="S26" s="36">
        <f t="shared" si="7"/>
        <v>6.6701599999999992</v>
      </c>
    </row>
    <row r="27" spans="1:19" x14ac:dyDescent="0.2">
      <c r="A27" s="2">
        <v>15</v>
      </c>
      <c r="B27" s="6" t="s">
        <v>82</v>
      </c>
      <c r="C27" s="6" t="s">
        <v>357</v>
      </c>
      <c r="D27" s="26" t="s">
        <v>361</v>
      </c>
      <c r="E27" s="37">
        <v>2144.81</v>
      </c>
      <c r="F27" s="4">
        <v>529.77</v>
      </c>
      <c r="G27" s="37">
        <v>116.55</v>
      </c>
      <c r="H27" s="35">
        <f>E27+F27+G27</f>
        <v>2791.13</v>
      </c>
      <c r="I27" s="35">
        <v>175.24</v>
      </c>
      <c r="J27" s="35">
        <f>H27+I27</f>
        <v>2966.37</v>
      </c>
      <c r="K27" s="35">
        <v>11.41</v>
      </c>
      <c r="L27" s="35">
        <f>J27+K27</f>
        <v>2977.7799999999997</v>
      </c>
      <c r="M27" s="35">
        <v>89.33</v>
      </c>
      <c r="N27" s="35">
        <f>L27+M27</f>
        <v>3067.1099999999997</v>
      </c>
      <c r="O27" s="35">
        <f>ROUND(N27*20%,2)</f>
        <v>613.41999999999996</v>
      </c>
      <c r="P27" s="35">
        <f>N27+O27</f>
        <v>3680.5299999999997</v>
      </c>
      <c r="Q27" s="1">
        <v>59</v>
      </c>
      <c r="R27" s="35">
        <f t="shared" si="6"/>
        <v>1.0396977401129943</v>
      </c>
      <c r="S27" s="36">
        <f t="shared" si="7"/>
        <v>3.119093220338983</v>
      </c>
    </row>
    <row r="28" spans="1:19" x14ac:dyDescent="0.2">
      <c r="A28" s="2">
        <v>16</v>
      </c>
      <c r="B28" s="6" t="s">
        <v>83</v>
      </c>
      <c r="C28" s="6" t="s">
        <v>357</v>
      </c>
      <c r="D28" s="77" t="s">
        <v>362</v>
      </c>
      <c r="E28" s="33">
        <v>1865.31</v>
      </c>
      <c r="F28" s="25">
        <v>529.77</v>
      </c>
      <c r="G28" s="33">
        <v>116.55</v>
      </c>
      <c r="H28" s="35">
        <f t="shared" ref="H28" si="26">E28+F28+G28</f>
        <v>2511.63</v>
      </c>
      <c r="I28" s="35">
        <v>175.24</v>
      </c>
      <c r="J28" s="35">
        <f t="shared" ref="J28" si="27">H28+I28</f>
        <v>2686.87</v>
      </c>
      <c r="K28" s="35">
        <v>11.41</v>
      </c>
      <c r="L28" s="35">
        <f t="shared" ref="L28" si="28">J28+K28</f>
        <v>2698.2799999999997</v>
      </c>
      <c r="M28" s="35">
        <v>80.95</v>
      </c>
      <c r="N28" s="35">
        <f t="shared" ref="N28" si="29">L28+M28</f>
        <v>2779.2299999999996</v>
      </c>
      <c r="O28" s="35">
        <f t="shared" ref="O28" si="30">ROUND(N28*20%,2)</f>
        <v>555.85</v>
      </c>
      <c r="P28" s="35">
        <f t="shared" ref="P28" si="31">N28+O28</f>
        <v>3335.0799999999995</v>
      </c>
      <c r="Q28" s="1">
        <v>64</v>
      </c>
      <c r="R28" s="35">
        <f t="shared" si="6"/>
        <v>0.86851041666666651</v>
      </c>
      <c r="S28" s="36">
        <f t="shared" si="7"/>
        <v>2.6055312499999994</v>
      </c>
    </row>
    <row r="29" spans="1:19" x14ac:dyDescent="0.2">
      <c r="A29" s="2">
        <v>17</v>
      </c>
      <c r="B29" s="6" t="s">
        <v>81</v>
      </c>
      <c r="C29" s="6" t="s">
        <v>357</v>
      </c>
      <c r="D29" s="26" t="s">
        <v>361</v>
      </c>
      <c r="E29" s="37">
        <v>2144.81</v>
      </c>
      <c r="F29" s="4">
        <v>529.77</v>
      </c>
      <c r="G29" s="37">
        <v>116.55</v>
      </c>
      <c r="H29" s="35">
        <f>E29+F29+G29</f>
        <v>2791.13</v>
      </c>
      <c r="I29" s="35">
        <v>175.24</v>
      </c>
      <c r="J29" s="35">
        <f>H29+I29</f>
        <v>2966.37</v>
      </c>
      <c r="K29" s="35">
        <v>11.41</v>
      </c>
      <c r="L29" s="35">
        <f>J29+K29</f>
        <v>2977.7799999999997</v>
      </c>
      <c r="M29" s="35">
        <v>89.33</v>
      </c>
      <c r="N29" s="35">
        <f>L29+M29</f>
        <v>3067.1099999999997</v>
      </c>
      <c r="O29" s="35">
        <f>ROUND(N29*20%,2)</f>
        <v>613.41999999999996</v>
      </c>
      <c r="P29" s="35">
        <f>N29+O29</f>
        <v>3680.5299999999997</v>
      </c>
      <c r="Q29" s="1">
        <v>66</v>
      </c>
      <c r="R29" s="35">
        <f t="shared" si="6"/>
        <v>0.92942676767676768</v>
      </c>
      <c r="S29" s="36">
        <f t="shared" si="7"/>
        <v>2.7882803030303029</v>
      </c>
    </row>
    <row r="30" spans="1:19" x14ac:dyDescent="0.2">
      <c r="A30" s="2">
        <v>18</v>
      </c>
      <c r="B30" s="10" t="s">
        <v>175</v>
      </c>
      <c r="C30" s="10" t="s">
        <v>359</v>
      </c>
      <c r="D30" s="82" t="s">
        <v>360</v>
      </c>
      <c r="E30" s="34">
        <v>2393.19</v>
      </c>
      <c r="F30" s="26">
        <v>529.77</v>
      </c>
      <c r="G30" s="34">
        <v>116.55</v>
      </c>
      <c r="H30" s="35">
        <f t="shared" si="0"/>
        <v>3039.51</v>
      </c>
      <c r="I30" s="35">
        <v>175.24</v>
      </c>
      <c r="J30" s="35">
        <f t="shared" si="1"/>
        <v>3214.75</v>
      </c>
      <c r="K30" s="35">
        <v>11.41</v>
      </c>
      <c r="L30" s="35">
        <f t="shared" si="2"/>
        <v>3226.16</v>
      </c>
      <c r="M30" s="35">
        <v>96.78</v>
      </c>
      <c r="N30" s="35">
        <f t="shared" si="3"/>
        <v>3322.94</v>
      </c>
      <c r="O30" s="35">
        <f t="shared" si="4"/>
        <v>664.59</v>
      </c>
      <c r="P30" s="35">
        <f t="shared" si="5"/>
        <v>3987.53</v>
      </c>
      <c r="Q30" s="1">
        <v>76</v>
      </c>
      <c r="R30" s="35">
        <f t="shared" si="6"/>
        <v>0.87445833333333334</v>
      </c>
      <c r="S30" s="36">
        <f t="shared" si="7"/>
        <v>2.6233750000000002</v>
      </c>
    </row>
    <row r="31" spans="1:19" x14ac:dyDescent="0.2">
      <c r="A31" s="2">
        <v>19</v>
      </c>
      <c r="B31" s="6" t="s">
        <v>319</v>
      </c>
      <c r="C31" s="6" t="s">
        <v>357</v>
      </c>
      <c r="D31" s="71" t="s">
        <v>358</v>
      </c>
      <c r="E31" s="37">
        <v>1658.44</v>
      </c>
      <c r="F31" s="4">
        <v>529.77</v>
      </c>
      <c r="G31" s="37">
        <v>116.55</v>
      </c>
      <c r="H31" s="35">
        <f t="shared" ref="H31:H32" si="32">E31+F31+G31</f>
        <v>2304.7600000000002</v>
      </c>
      <c r="I31" s="35">
        <v>175.24</v>
      </c>
      <c r="J31" s="35">
        <f t="shared" ref="J31:J32" si="33">H31+I31</f>
        <v>2480</v>
      </c>
      <c r="K31" s="35">
        <v>11.41</v>
      </c>
      <c r="L31" s="35">
        <f t="shared" ref="L31:L32" si="34">J31+K31</f>
        <v>2491.41</v>
      </c>
      <c r="M31" s="35">
        <v>74.739999999999995</v>
      </c>
      <c r="N31" s="35">
        <f t="shared" ref="N31:N32" si="35">L31+M31</f>
        <v>2566.1499999999996</v>
      </c>
      <c r="O31" s="35">
        <f t="shared" ref="O31:O32" si="36">ROUND(N31*20%,2)</f>
        <v>513.23</v>
      </c>
      <c r="P31" s="35">
        <f t="shared" ref="P31:P32" si="37">N31+O31</f>
        <v>3079.3799999999997</v>
      </c>
      <c r="Q31" s="1">
        <v>29</v>
      </c>
      <c r="R31" s="35">
        <f t="shared" si="6"/>
        <v>1.7697586206896549</v>
      </c>
      <c r="S31" s="36">
        <f t="shared" si="7"/>
        <v>5.3092758620689651</v>
      </c>
    </row>
    <row r="32" spans="1:19" x14ac:dyDescent="0.2">
      <c r="A32" s="2">
        <v>20</v>
      </c>
      <c r="B32" s="7" t="s">
        <v>147</v>
      </c>
      <c r="C32" s="7" t="s">
        <v>357</v>
      </c>
      <c r="D32" s="78" t="s">
        <v>362</v>
      </c>
      <c r="E32" s="33">
        <v>1865.31</v>
      </c>
      <c r="F32" s="25">
        <v>529.77</v>
      </c>
      <c r="G32" s="33">
        <v>116.55</v>
      </c>
      <c r="H32" s="35">
        <f t="shared" si="32"/>
        <v>2511.63</v>
      </c>
      <c r="I32" s="35">
        <v>175.24</v>
      </c>
      <c r="J32" s="35">
        <f t="shared" si="33"/>
        <v>2686.87</v>
      </c>
      <c r="K32" s="35">
        <v>11.41</v>
      </c>
      <c r="L32" s="35">
        <f t="shared" si="34"/>
        <v>2698.2799999999997</v>
      </c>
      <c r="M32" s="35">
        <v>80.95</v>
      </c>
      <c r="N32" s="35">
        <f t="shared" si="35"/>
        <v>2779.2299999999996</v>
      </c>
      <c r="O32" s="35">
        <f t="shared" si="36"/>
        <v>555.85</v>
      </c>
      <c r="P32" s="35">
        <f t="shared" si="37"/>
        <v>3335.0799999999995</v>
      </c>
      <c r="Q32" s="1">
        <v>35</v>
      </c>
      <c r="R32" s="35">
        <f t="shared" si="6"/>
        <v>1.588133333333333</v>
      </c>
      <c r="S32" s="36">
        <f t="shared" si="7"/>
        <v>4.7643999999999984</v>
      </c>
    </row>
    <row r="33" spans="1:19" x14ac:dyDescent="0.2">
      <c r="A33" s="2">
        <v>21</v>
      </c>
      <c r="B33" s="6" t="s">
        <v>318</v>
      </c>
      <c r="C33" s="6" t="s">
        <v>357</v>
      </c>
      <c r="D33" s="71" t="s">
        <v>358</v>
      </c>
      <c r="E33" s="37">
        <v>1658.44</v>
      </c>
      <c r="F33" s="4">
        <v>529.77</v>
      </c>
      <c r="G33" s="37">
        <v>116.55</v>
      </c>
      <c r="H33" s="35">
        <f t="shared" ref="H33:H35" si="38">E33+F33+G33</f>
        <v>2304.7600000000002</v>
      </c>
      <c r="I33" s="35">
        <v>175.24</v>
      </c>
      <c r="J33" s="35">
        <f t="shared" ref="J33:J35" si="39">H33+I33</f>
        <v>2480</v>
      </c>
      <c r="K33" s="35">
        <v>11.41</v>
      </c>
      <c r="L33" s="35">
        <f t="shared" ref="L33:L35" si="40">J33+K33</f>
        <v>2491.41</v>
      </c>
      <c r="M33" s="35">
        <v>74.739999999999995</v>
      </c>
      <c r="N33" s="35">
        <f t="shared" ref="N33:N35" si="41">L33+M33</f>
        <v>2566.1499999999996</v>
      </c>
      <c r="O33" s="35">
        <f t="shared" ref="O33:O35" si="42">ROUND(N33*20%,2)</f>
        <v>513.23</v>
      </c>
      <c r="P33" s="35">
        <f t="shared" ref="P33:P35" si="43">N33+O33</f>
        <v>3079.3799999999997</v>
      </c>
      <c r="Q33" s="1">
        <v>36</v>
      </c>
      <c r="R33" s="35">
        <f t="shared" si="6"/>
        <v>1.4256388888888887</v>
      </c>
      <c r="S33" s="36">
        <f t="shared" si="7"/>
        <v>4.2769166666666658</v>
      </c>
    </row>
    <row r="34" spans="1:19" x14ac:dyDescent="0.2">
      <c r="A34" s="2">
        <v>22</v>
      </c>
      <c r="B34" s="6" t="s">
        <v>52</v>
      </c>
      <c r="C34" s="6" t="s">
        <v>359</v>
      </c>
      <c r="D34" s="77" t="s">
        <v>362</v>
      </c>
      <c r="E34" s="33">
        <v>1865.31</v>
      </c>
      <c r="F34" s="25">
        <v>529.77</v>
      </c>
      <c r="G34" s="33">
        <v>116.55</v>
      </c>
      <c r="H34" s="35">
        <f t="shared" si="38"/>
        <v>2511.63</v>
      </c>
      <c r="I34" s="35">
        <v>175.24</v>
      </c>
      <c r="J34" s="35">
        <f t="shared" si="39"/>
        <v>2686.87</v>
      </c>
      <c r="K34" s="35">
        <v>11.41</v>
      </c>
      <c r="L34" s="35">
        <f t="shared" si="40"/>
        <v>2698.2799999999997</v>
      </c>
      <c r="M34" s="35">
        <v>80.95</v>
      </c>
      <c r="N34" s="35">
        <f t="shared" si="41"/>
        <v>2779.2299999999996</v>
      </c>
      <c r="O34" s="35">
        <f t="shared" si="42"/>
        <v>555.85</v>
      </c>
      <c r="P34" s="35">
        <f t="shared" si="43"/>
        <v>3335.0799999999995</v>
      </c>
      <c r="Q34" s="1">
        <v>34</v>
      </c>
      <c r="R34" s="35">
        <f t="shared" si="6"/>
        <v>1.6348431372549017</v>
      </c>
      <c r="S34" s="36">
        <f t="shared" si="7"/>
        <v>4.9045294117647051</v>
      </c>
    </row>
    <row r="35" spans="1:19" x14ac:dyDescent="0.2">
      <c r="A35" s="2">
        <v>23</v>
      </c>
      <c r="B35" s="6" t="s">
        <v>259</v>
      </c>
      <c r="C35" s="6" t="s">
        <v>359</v>
      </c>
      <c r="D35" s="77" t="s">
        <v>362</v>
      </c>
      <c r="E35" s="33">
        <v>1865.31</v>
      </c>
      <c r="F35" s="25">
        <v>529.77</v>
      </c>
      <c r="G35" s="33">
        <v>116.55</v>
      </c>
      <c r="H35" s="35">
        <f t="shared" si="38"/>
        <v>2511.63</v>
      </c>
      <c r="I35" s="35">
        <v>175.24</v>
      </c>
      <c r="J35" s="35">
        <f t="shared" si="39"/>
        <v>2686.87</v>
      </c>
      <c r="K35" s="35">
        <v>11.41</v>
      </c>
      <c r="L35" s="35">
        <f t="shared" si="40"/>
        <v>2698.2799999999997</v>
      </c>
      <c r="M35" s="35">
        <v>80.95</v>
      </c>
      <c r="N35" s="35">
        <f t="shared" si="41"/>
        <v>2779.2299999999996</v>
      </c>
      <c r="O35" s="35">
        <f t="shared" si="42"/>
        <v>555.85</v>
      </c>
      <c r="P35" s="35">
        <f t="shared" si="43"/>
        <v>3335.0799999999995</v>
      </c>
      <c r="Q35" s="1">
        <v>34</v>
      </c>
      <c r="R35" s="35">
        <f t="shared" si="6"/>
        <v>1.6348431372549017</v>
      </c>
      <c r="S35" s="36">
        <f t="shared" si="7"/>
        <v>4.9045294117647051</v>
      </c>
    </row>
    <row r="36" spans="1:19" x14ac:dyDescent="0.2">
      <c r="A36" s="90">
        <v>24</v>
      </c>
      <c r="B36" s="14" t="s">
        <v>45</v>
      </c>
      <c r="C36" s="14" t="s">
        <v>357</v>
      </c>
      <c r="D36" s="27" t="s">
        <v>361</v>
      </c>
      <c r="E36" s="37">
        <v>2144.81</v>
      </c>
      <c r="F36" s="4">
        <v>529.77</v>
      </c>
      <c r="G36" s="37">
        <v>116.55</v>
      </c>
      <c r="H36" s="35">
        <f>E36+F36+G36</f>
        <v>2791.13</v>
      </c>
      <c r="I36" s="35">
        <v>175.24</v>
      </c>
      <c r="J36" s="35">
        <f>H36+I36</f>
        <v>2966.37</v>
      </c>
      <c r="K36" s="35">
        <v>11.41</v>
      </c>
      <c r="L36" s="35">
        <f>J36+K36</f>
        <v>2977.7799999999997</v>
      </c>
      <c r="M36" s="35">
        <v>89.33</v>
      </c>
      <c r="N36" s="35">
        <f>L36+M36</f>
        <v>3067.1099999999997</v>
      </c>
      <c r="O36" s="35">
        <f>ROUND(N36*20%,2)</f>
        <v>613.41999999999996</v>
      </c>
      <c r="P36" s="35">
        <f>N36+O36</f>
        <v>3680.5299999999997</v>
      </c>
      <c r="Q36" s="1">
        <v>108</v>
      </c>
      <c r="R36" s="35">
        <f t="shared" si="6"/>
        <v>0.56798302469135797</v>
      </c>
      <c r="S36" s="36">
        <f t="shared" si="7"/>
        <v>1.7039490740740739</v>
      </c>
    </row>
    <row r="37" spans="1:19" x14ac:dyDescent="0.2">
      <c r="A37" s="90">
        <v>25</v>
      </c>
      <c r="B37" s="14" t="s">
        <v>337</v>
      </c>
      <c r="C37" s="14" t="s">
        <v>359</v>
      </c>
      <c r="D37" s="77" t="s">
        <v>362</v>
      </c>
      <c r="E37" s="33">
        <v>1865.31</v>
      </c>
      <c r="F37" s="25">
        <v>529.77</v>
      </c>
      <c r="G37" s="33">
        <v>116.55</v>
      </c>
      <c r="H37" s="35">
        <f t="shared" ref="H37:H38" si="44">E37+F37+G37</f>
        <v>2511.63</v>
      </c>
      <c r="I37" s="35">
        <v>175.24</v>
      </c>
      <c r="J37" s="35">
        <f t="shared" ref="J37:J38" si="45">H37+I37</f>
        <v>2686.87</v>
      </c>
      <c r="K37" s="35">
        <v>11.41</v>
      </c>
      <c r="L37" s="35">
        <f t="shared" ref="L37:L38" si="46">J37+K37</f>
        <v>2698.2799999999997</v>
      </c>
      <c r="M37" s="35">
        <v>80.95</v>
      </c>
      <c r="N37" s="35">
        <f t="shared" ref="N37:N38" si="47">L37+M37</f>
        <v>2779.2299999999996</v>
      </c>
      <c r="O37" s="35">
        <f t="shared" ref="O37:O38" si="48">ROUND(N37*20%,2)</f>
        <v>555.85</v>
      </c>
      <c r="P37" s="35">
        <f t="shared" ref="P37:P38" si="49">N37+O37</f>
        <v>3335.0799999999995</v>
      </c>
      <c r="Q37" s="1">
        <v>82</v>
      </c>
      <c r="R37" s="35">
        <f t="shared" si="6"/>
        <v>0.67786178861788604</v>
      </c>
      <c r="S37" s="36">
        <f t="shared" si="7"/>
        <v>2.033585365853658</v>
      </c>
    </row>
    <row r="38" spans="1:19" x14ac:dyDescent="0.2">
      <c r="A38" s="90">
        <v>26</v>
      </c>
      <c r="B38" s="14" t="s">
        <v>128</v>
      </c>
      <c r="C38" s="14" t="s">
        <v>357</v>
      </c>
      <c r="D38" s="77" t="s">
        <v>362</v>
      </c>
      <c r="E38" s="33">
        <v>1865.31</v>
      </c>
      <c r="F38" s="25">
        <v>529.77</v>
      </c>
      <c r="G38" s="33">
        <v>116.55</v>
      </c>
      <c r="H38" s="35">
        <f t="shared" si="44"/>
        <v>2511.63</v>
      </c>
      <c r="I38" s="35">
        <v>175.24</v>
      </c>
      <c r="J38" s="35">
        <f t="shared" si="45"/>
        <v>2686.87</v>
      </c>
      <c r="K38" s="35">
        <v>11.41</v>
      </c>
      <c r="L38" s="35">
        <f t="shared" si="46"/>
        <v>2698.2799999999997</v>
      </c>
      <c r="M38" s="35">
        <v>80.95</v>
      </c>
      <c r="N38" s="35">
        <f t="shared" si="47"/>
        <v>2779.2299999999996</v>
      </c>
      <c r="O38" s="35">
        <f t="shared" si="48"/>
        <v>555.85</v>
      </c>
      <c r="P38" s="35">
        <f t="shared" si="49"/>
        <v>3335.0799999999995</v>
      </c>
      <c r="Q38" s="1">
        <v>36</v>
      </c>
      <c r="R38" s="35">
        <f t="shared" si="6"/>
        <v>1.5440185185185182</v>
      </c>
      <c r="S38" s="36">
        <f t="shared" si="7"/>
        <v>4.6320555555555547</v>
      </c>
    </row>
    <row r="39" spans="1:19" x14ac:dyDescent="0.2">
      <c r="A39" s="90">
        <v>27</v>
      </c>
      <c r="B39" s="14" t="s">
        <v>308</v>
      </c>
      <c r="C39" s="14" t="s">
        <v>357</v>
      </c>
      <c r="D39" s="71" t="s">
        <v>358</v>
      </c>
      <c r="E39" s="37">
        <v>1658.44</v>
      </c>
      <c r="F39" s="4">
        <v>529.77</v>
      </c>
      <c r="G39" s="37">
        <v>116.55</v>
      </c>
      <c r="H39" s="35">
        <f t="shared" ref="H39:H43" si="50">E39+F39+G39</f>
        <v>2304.7600000000002</v>
      </c>
      <c r="I39" s="35">
        <v>175.24</v>
      </c>
      <c r="J39" s="35">
        <f t="shared" ref="J39:J43" si="51">H39+I39</f>
        <v>2480</v>
      </c>
      <c r="K39" s="35">
        <v>11.41</v>
      </c>
      <c r="L39" s="35">
        <f t="shared" ref="L39:L43" si="52">J39+K39</f>
        <v>2491.41</v>
      </c>
      <c r="M39" s="35">
        <v>74.739999999999995</v>
      </c>
      <c r="N39" s="35">
        <f t="shared" ref="N39:N43" si="53">L39+M39</f>
        <v>2566.1499999999996</v>
      </c>
      <c r="O39" s="35">
        <f t="shared" ref="O39:O43" si="54">ROUND(N39*20%,2)</f>
        <v>513.23</v>
      </c>
      <c r="P39" s="35">
        <f t="shared" ref="P39:P43" si="55">N39+O39</f>
        <v>3079.3799999999997</v>
      </c>
      <c r="Q39" s="1">
        <v>37</v>
      </c>
      <c r="R39" s="35">
        <f t="shared" si="6"/>
        <v>1.387108108108108</v>
      </c>
      <c r="S39" s="36">
        <f t="shared" si="7"/>
        <v>4.1613243243243243</v>
      </c>
    </row>
    <row r="40" spans="1:19" x14ac:dyDescent="0.2">
      <c r="A40" s="90">
        <v>28</v>
      </c>
      <c r="B40" s="14" t="s">
        <v>315</v>
      </c>
      <c r="C40" s="14" t="s">
        <v>357</v>
      </c>
      <c r="D40" s="71" t="s">
        <v>358</v>
      </c>
      <c r="E40" s="37">
        <v>1658.44</v>
      </c>
      <c r="F40" s="4">
        <v>529.77</v>
      </c>
      <c r="G40" s="37">
        <v>116.55</v>
      </c>
      <c r="H40" s="35">
        <f t="shared" si="50"/>
        <v>2304.7600000000002</v>
      </c>
      <c r="I40" s="35">
        <v>175.24</v>
      </c>
      <c r="J40" s="35">
        <f t="shared" si="51"/>
        <v>2480</v>
      </c>
      <c r="K40" s="35">
        <v>11.41</v>
      </c>
      <c r="L40" s="35">
        <f t="shared" si="52"/>
        <v>2491.41</v>
      </c>
      <c r="M40" s="35">
        <v>74.739999999999995</v>
      </c>
      <c r="N40" s="35">
        <f t="shared" si="53"/>
        <v>2566.1499999999996</v>
      </c>
      <c r="O40" s="35">
        <f t="shared" si="54"/>
        <v>513.23</v>
      </c>
      <c r="P40" s="35">
        <f t="shared" si="55"/>
        <v>3079.3799999999997</v>
      </c>
      <c r="Q40" s="1">
        <v>34</v>
      </c>
      <c r="R40" s="35">
        <f t="shared" si="6"/>
        <v>1.5094999999999998</v>
      </c>
      <c r="S40" s="36">
        <f t="shared" si="7"/>
        <v>4.5284999999999993</v>
      </c>
    </row>
    <row r="41" spans="1:19" x14ac:dyDescent="0.2">
      <c r="A41" s="90">
        <v>29</v>
      </c>
      <c r="B41" s="14" t="s">
        <v>317</v>
      </c>
      <c r="C41" s="14" t="s">
        <v>357</v>
      </c>
      <c r="D41" s="71" t="s">
        <v>358</v>
      </c>
      <c r="E41" s="37">
        <v>1658.44</v>
      </c>
      <c r="F41" s="4">
        <v>529.77</v>
      </c>
      <c r="G41" s="37">
        <v>116.55</v>
      </c>
      <c r="H41" s="35">
        <f t="shared" si="50"/>
        <v>2304.7600000000002</v>
      </c>
      <c r="I41" s="35">
        <v>175.24</v>
      </c>
      <c r="J41" s="35">
        <f t="shared" si="51"/>
        <v>2480</v>
      </c>
      <c r="K41" s="35">
        <v>11.41</v>
      </c>
      <c r="L41" s="35">
        <f t="shared" si="52"/>
        <v>2491.41</v>
      </c>
      <c r="M41" s="35">
        <v>74.739999999999995</v>
      </c>
      <c r="N41" s="35">
        <f t="shared" si="53"/>
        <v>2566.1499999999996</v>
      </c>
      <c r="O41" s="35">
        <f t="shared" si="54"/>
        <v>513.23</v>
      </c>
      <c r="P41" s="35">
        <f t="shared" si="55"/>
        <v>3079.3799999999997</v>
      </c>
      <c r="Q41" s="1">
        <v>36</v>
      </c>
      <c r="R41" s="35">
        <f t="shared" si="6"/>
        <v>1.4256388888888887</v>
      </c>
      <c r="S41" s="36">
        <f t="shared" si="7"/>
        <v>4.2769166666666658</v>
      </c>
    </row>
    <row r="42" spans="1:19" x14ac:dyDescent="0.2">
      <c r="A42" s="90">
        <v>30</v>
      </c>
      <c r="B42" s="14" t="s">
        <v>47</v>
      </c>
      <c r="C42" s="14" t="s">
        <v>357</v>
      </c>
      <c r="D42" s="71" t="s">
        <v>358</v>
      </c>
      <c r="E42" s="37">
        <v>1658.44</v>
      </c>
      <c r="F42" s="4">
        <v>529.77</v>
      </c>
      <c r="G42" s="37">
        <v>116.55</v>
      </c>
      <c r="H42" s="35">
        <f t="shared" si="50"/>
        <v>2304.7600000000002</v>
      </c>
      <c r="I42" s="35">
        <v>175.24</v>
      </c>
      <c r="J42" s="35">
        <f t="shared" si="51"/>
        <v>2480</v>
      </c>
      <c r="K42" s="35">
        <v>11.41</v>
      </c>
      <c r="L42" s="35">
        <f t="shared" si="52"/>
        <v>2491.41</v>
      </c>
      <c r="M42" s="35">
        <v>74.739999999999995</v>
      </c>
      <c r="N42" s="35">
        <f t="shared" si="53"/>
        <v>2566.1499999999996</v>
      </c>
      <c r="O42" s="35">
        <f t="shared" si="54"/>
        <v>513.23</v>
      </c>
      <c r="P42" s="35">
        <f t="shared" si="55"/>
        <v>3079.3799999999997</v>
      </c>
      <c r="Q42" s="1">
        <v>48</v>
      </c>
      <c r="R42" s="35">
        <f t="shared" si="6"/>
        <v>1.0692291666666665</v>
      </c>
      <c r="S42" s="36">
        <f t="shared" si="7"/>
        <v>3.2076874999999996</v>
      </c>
    </row>
    <row r="43" spans="1:19" x14ac:dyDescent="0.2">
      <c r="A43" s="90">
        <v>31</v>
      </c>
      <c r="B43" s="14" t="s">
        <v>64</v>
      </c>
      <c r="C43" s="14" t="s">
        <v>357</v>
      </c>
      <c r="D43" s="77" t="s">
        <v>362</v>
      </c>
      <c r="E43" s="33">
        <v>1865.31</v>
      </c>
      <c r="F43" s="25">
        <v>529.77</v>
      </c>
      <c r="G43" s="33">
        <v>116.55</v>
      </c>
      <c r="H43" s="35">
        <f t="shared" si="50"/>
        <v>2511.63</v>
      </c>
      <c r="I43" s="35">
        <v>175.24</v>
      </c>
      <c r="J43" s="35">
        <f t="shared" si="51"/>
        <v>2686.87</v>
      </c>
      <c r="K43" s="35">
        <v>11.41</v>
      </c>
      <c r="L43" s="35">
        <f t="shared" si="52"/>
        <v>2698.2799999999997</v>
      </c>
      <c r="M43" s="35">
        <v>80.95</v>
      </c>
      <c r="N43" s="35">
        <f t="shared" si="53"/>
        <v>2779.2299999999996</v>
      </c>
      <c r="O43" s="35">
        <f t="shared" si="54"/>
        <v>555.85</v>
      </c>
      <c r="P43" s="35">
        <f t="shared" si="55"/>
        <v>3335.0799999999995</v>
      </c>
      <c r="Q43" s="1">
        <v>103</v>
      </c>
      <c r="R43" s="35">
        <f t="shared" si="6"/>
        <v>0.53965695792880253</v>
      </c>
      <c r="S43" s="36">
        <f t="shared" si="7"/>
        <v>1.6189708737864077</v>
      </c>
    </row>
    <row r="44" spans="1:19" x14ac:dyDescent="0.2">
      <c r="A44" s="90">
        <v>32</v>
      </c>
      <c r="B44" s="14" t="s">
        <v>63</v>
      </c>
      <c r="C44" s="14" t="s">
        <v>357</v>
      </c>
      <c r="D44" s="71" t="s">
        <v>358</v>
      </c>
      <c r="E44" s="37">
        <v>1658.44</v>
      </c>
      <c r="F44" s="4">
        <v>529.77</v>
      </c>
      <c r="G44" s="37">
        <v>116.55</v>
      </c>
      <c r="H44" s="35">
        <f t="shared" ref="H44:H45" si="56">E44+F44+G44</f>
        <v>2304.7600000000002</v>
      </c>
      <c r="I44" s="35">
        <v>175.24</v>
      </c>
      <c r="J44" s="35">
        <f t="shared" ref="J44:J45" si="57">H44+I44</f>
        <v>2480</v>
      </c>
      <c r="K44" s="35">
        <v>11.41</v>
      </c>
      <c r="L44" s="35">
        <f t="shared" ref="L44:L45" si="58">J44+K44</f>
        <v>2491.41</v>
      </c>
      <c r="M44" s="35">
        <v>74.739999999999995</v>
      </c>
      <c r="N44" s="35">
        <f t="shared" ref="N44:N45" si="59">L44+M44</f>
        <v>2566.1499999999996</v>
      </c>
      <c r="O44" s="35">
        <f t="shared" ref="O44:O45" si="60">ROUND(N44*20%,2)</f>
        <v>513.23</v>
      </c>
      <c r="P44" s="35">
        <f t="shared" ref="P44:P45" si="61">N44+O44</f>
        <v>3079.3799999999997</v>
      </c>
      <c r="Q44" s="1">
        <v>40</v>
      </c>
      <c r="R44" s="35">
        <f t="shared" si="6"/>
        <v>1.2830749999999997</v>
      </c>
      <c r="S44" s="36">
        <f t="shared" si="7"/>
        <v>3.8492249999999992</v>
      </c>
    </row>
    <row r="45" spans="1:19" x14ac:dyDescent="0.2">
      <c r="A45" s="90">
        <v>33</v>
      </c>
      <c r="B45" s="14" t="s">
        <v>62</v>
      </c>
      <c r="C45" s="14" t="s">
        <v>357</v>
      </c>
      <c r="D45" s="82" t="s">
        <v>360</v>
      </c>
      <c r="E45" s="34">
        <v>2393.19</v>
      </c>
      <c r="F45" s="26">
        <v>529.77</v>
      </c>
      <c r="G45" s="34">
        <v>116.55</v>
      </c>
      <c r="H45" s="35">
        <f t="shared" si="56"/>
        <v>3039.51</v>
      </c>
      <c r="I45" s="35">
        <v>175.24</v>
      </c>
      <c r="J45" s="35">
        <f t="shared" si="57"/>
        <v>3214.75</v>
      </c>
      <c r="K45" s="35">
        <v>11.41</v>
      </c>
      <c r="L45" s="35">
        <f t="shared" si="58"/>
        <v>3226.16</v>
      </c>
      <c r="M45" s="35">
        <v>96.78</v>
      </c>
      <c r="N45" s="35">
        <f t="shared" si="59"/>
        <v>3322.94</v>
      </c>
      <c r="O45" s="35">
        <f t="shared" si="60"/>
        <v>664.59</v>
      </c>
      <c r="P45" s="35">
        <f t="shared" si="61"/>
        <v>3987.53</v>
      </c>
      <c r="Q45" s="1">
        <v>122</v>
      </c>
      <c r="R45" s="35">
        <f t="shared" si="6"/>
        <v>0.54474453551912572</v>
      </c>
      <c r="S45" s="36">
        <f t="shared" si="7"/>
        <v>1.6342336065573773</v>
      </c>
    </row>
    <row r="46" spans="1:19" x14ac:dyDescent="0.2">
      <c r="A46" s="90">
        <v>34</v>
      </c>
      <c r="B46" s="15" t="s">
        <v>127</v>
      </c>
      <c r="C46" s="15" t="s">
        <v>357</v>
      </c>
      <c r="D46" s="78" t="s">
        <v>362</v>
      </c>
      <c r="E46" s="33">
        <v>1865.31</v>
      </c>
      <c r="F46" s="25">
        <v>529.77</v>
      </c>
      <c r="G46" s="33">
        <v>116.55</v>
      </c>
      <c r="H46" s="35">
        <f t="shared" ref="H46:H47" si="62">E46+F46+G46</f>
        <v>2511.63</v>
      </c>
      <c r="I46" s="35">
        <v>175.24</v>
      </c>
      <c r="J46" s="35">
        <f t="shared" ref="J46:J47" si="63">H46+I46</f>
        <v>2686.87</v>
      </c>
      <c r="K46" s="35">
        <v>11.41</v>
      </c>
      <c r="L46" s="35">
        <f t="shared" ref="L46:L47" si="64">J46+K46</f>
        <v>2698.2799999999997</v>
      </c>
      <c r="M46" s="35">
        <v>80.95</v>
      </c>
      <c r="N46" s="35">
        <f t="shared" ref="N46:N47" si="65">L46+M46</f>
        <v>2779.2299999999996</v>
      </c>
      <c r="O46" s="35">
        <f t="shared" ref="O46:O47" si="66">ROUND(N46*20%,2)</f>
        <v>555.85</v>
      </c>
      <c r="P46" s="35">
        <f t="shared" ref="P46:P47" si="67">N46+O46</f>
        <v>3335.0799999999995</v>
      </c>
      <c r="Q46" s="1">
        <v>44</v>
      </c>
      <c r="R46" s="35">
        <f t="shared" si="6"/>
        <v>1.2632878787878785</v>
      </c>
      <c r="S46" s="36">
        <f t="shared" si="7"/>
        <v>3.7898636363636355</v>
      </c>
    </row>
    <row r="47" spans="1:19" x14ac:dyDescent="0.2">
      <c r="A47" s="90">
        <v>35</v>
      </c>
      <c r="B47" s="14" t="s">
        <v>126</v>
      </c>
      <c r="C47" s="14" t="s">
        <v>357</v>
      </c>
      <c r="D47" s="77" t="s">
        <v>362</v>
      </c>
      <c r="E47" s="33">
        <v>1865.31</v>
      </c>
      <c r="F47" s="25">
        <v>529.77</v>
      </c>
      <c r="G47" s="33">
        <v>116.55</v>
      </c>
      <c r="H47" s="35">
        <f t="shared" si="62"/>
        <v>2511.63</v>
      </c>
      <c r="I47" s="35">
        <v>175.24</v>
      </c>
      <c r="J47" s="35">
        <f t="shared" si="63"/>
        <v>2686.87</v>
      </c>
      <c r="K47" s="35">
        <v>11.41</v>
      </c>
      <c r="L47" s="35">
        <f t="shared" si="64"/>
        <v>2698.2799999999997</v>
      </c>
      <c r="M47" s="35">
        <v>80.95</v>
      </c>
      <c r="N47" s="35">
        <f t="shared" si="65"/>
        <v>2779.2299999999996</v>
      </c>
      <c r="O47" s="35">
        <f t="shared" si="66"/>
        <v>555.85</v>
      </c>
      <c r="P47" s="35">
        <f t="shared" si="67"/>
        <v>3335.0799999999995</v>
      </c>
      <c r="Q47" s="1">
        <v>42</v>
      </c>
      <c r="R47" s="35">
        <f t="shared" si="6"/>
        <v>1.3234444444444442</v>
      </c>
      <c r="S47" s="36">
        <f t="shared" si="7"/>
        <v>3.9703333333333326</v>
      </c>
    </row>
    <row r="48" spans="1:19" x14ac:dyDescent="0.2">
      <c r="A48" s="90">
        <v>36</v>
      </c>
      <c r="B48" s="14" t="s">
        <v>60</v>
      </c>
      <c r="C48" s="14" t="s">
        <v>357</v>
      </c>
      <c r="D48" s="27" t="s">
        <v>361</v>
      </c>
      <c r="E48" s="37">
        <v>2144.81</v>
      </c>
      <c r="F48" s="4">
        <v>529.77</v>
      </c>
      <c r="G48" s="37">
        <v>116.55</v>
      </c>
      <c r="H48" s="35">
        <f t="shared" ref="H48:H51" si="68">E48+F48+G48</f>
        <v>2791.13</v>
      </c>
      <c r="I48" s="35">
        <v>175.24</v>
      </c>
      <c r="J48" s="35">
        <f t="shared" ref="J48:J51" si="69">H48+I48</f>
        <v>2966.37</v>
      </c>
      <c r="K48" s="35">
        <v>11.41</v>
      </c>
      <c r="L48" s="35">
        <f t="shared" ref="L48:L51" si="70">J48+K48</f>
        <v>2977.7799999999997</v>
      </c>
      <c r="M48" s="35">
        <v>89.33</v>
      </c>
      <c r="N48" s="35">
        <f t="shared" ref="N48:N51" si="71">L48+M48</f>
        <v>3067.1099999999997</v>
      </c>
      <c r="O48" s="35">
        <f t="shared" ref="O48:O51" si="72">ROUND(N48*20%,2)</f>
        <v>613.41999999999996</v>
      </c>
      <c r="P48" s="35">
        <f t="shared" ref="P48:P51" si="73">N48+O48</f>
        <v>3680.5299999999997</v>
      </c>
      <c r="Q48" s="1">
        <v>119</v>
      </c>
      <c r="R48" s="35">
        <f t="shared" si="6"/>
        <v>0.5154803921568627</v>
      </c>
      <c r="S48" s="36">
        <f t="shared" si="7"/>
        <v>1.5464411764705881</v>
      </c>
    </row>
    <row r="49" spans="1:19" x14ac:dyDescent="0.2">
      <c r="A49" s="90">
        <v>37</v>
      </c>
      <c r="B49" s="14" t="s">
        <v>99</v>
      </c>
      <c r="C49" s="14" t="s">
        <v>357</v>
      </c>
      <c r="D49" s="27" t="s">
        <v>361</v>
      </c>
      <c r="E49" s="37">
        <v>2144.81</v>
      </c>
      <c r="F49" s="4">
        <v>529.77</v>
      </c>
      <c r="G49" s="37">
        <v>116.55</v>
      </c>
      <c r="H49" s="35">
        <f t="shared" si="68"/>
        <v>2791.13</v>
      </c>
      <c r="I49" s="35">
        <v>175.24</v>
      </c>
      <c r="J49" s="35">
        <f t="shared" si="69"/>
        <v>2966.37</v>
      </c>
      <c r="K49" s="35">
        <v>11.41</v>
      </c>
      <c r="L49" s="35">
        <f t="shared" si="70"/>
        <v>2977.7799999999997</v>
      </c>
      <c r="M49" s="35">
        <v>89.33</v>
      </c>
      <c r="N49" s="35">
        <f t="shared" si="71"/>
        <v>3067.1099999999997</v>
      </c>
      <c r="O49" s="35">
        <f t="shared" si="72"/>
        <v>613.41999999999996</v>
      </c>
      <c r="P49" s="35">
        <f t="shared" si="73"/>
        <v>3680.5299999999997</v>
      </c>
      <c r="Q49" s="1">
        <v>120</v>
      </c>
      <c r="R49" s="35">
        <f t="shared" si="6"/>
        <v>0.51118472222222222</v>
      </c>
      <c r="S49" s="36">
        <f t="shared" si="7"/>
        <v>1.5335541666666668</v>
      </c>
    </row>
    <row r="50" spans="1:19" x14ac:dyDescent="0.2">
      <c r="A50" s="90">
        <v>38</v>
      </c>
      <c r="B50" s="14" t="s">
        <v>277</v>
      </c>
      <c r="C50" s="14" t="s">
        <v>357</v>
      </c>
      <c r="D50" s="77" t="s">
        <v>362</v>
      </c>
      <c r="E50" s="33">
        <v>1865.31</v>
      </c>
      <c r="F50" s="25">
        <v>529.77</v>
      </c>
      <c r="G50" s="33">
        <v>116.55</v>
      </c>
      <c r="H50" s="35">
        <f t="shared" si="68"/>
        <v>2511.63</v>
      </c>
      <c r="I50" s="35">
        <v>175.24</v>
      </c>
      <c r="J50" s="35">
        <f t="shared" si="69"/>
        <v>2686.87</v>
      </c>
      <c r="K50" s="35">
        <v>11.41</v>
      </c>
      <c r="L50" s="35">
        <f t="shared" si="70"/>
        <v>2698.2799999999997</v>
      </c>
      <c r="M50" s="35">
        <v>80.95</v>
      </c>
      <c r="N50" s="35">
        <f t="shared" si="71"/>
        <v>2779.2299999999996</v>
      </c>
      <c r="O50" s="35">
        <f t="shared" si="72"/>
        <v>555.85</v>
      </c>
      <c r="P50" s="35">
        <f t="shared" si="73"/>
        <v>3335.0799999999995</v>
      </c>
      <c r="Q50" s="1">
        <v>53</v>
      </c>
      <c r="R50" s="35">
        <f t="shared" si="6"/>
        <v>1.0487672955974841</v>
      </c>
      <c r="S50" s="36">
        <f t="shared" si="7"/>
        <v>3.1463018867924522</v>
      </c>
    </row>
    <row r="51" spans="1:19" x14ac:dyDescent="0.2">
      <c r="A51" s="90">
        <v>39</v>
      </c>
      <c r="B51" s="14" t="s">
        <v>98</v>
      </c>
      <c r="C51" s="14" t="s">
        <v>357</v>
      </c>
      <c r="D51" s="77" t="s">
        <v>362</v>
      </c>
      <c r="E51" s="33">
        <v>1865.31</v>
      </c>
      <c r="F51" s="25">
        <v>529.77</v>
      </c>
      <c r="G51" s="33">
        <v>116.55</v>
      </c>
      <c r="H51" s="35">
        <f t="shared" si="68"/>
        <v>2511.63</v>
      </c>
      <c r="I51" s="35">
        <v>175.24</v>
      </c>
      <c r="J51" s="35">
        <f t="shared" si="69"/>
        <v>2686.87</v>
      </c>
      <c r="K51" s="35">
        <v>11.41</v>
      </c>
      <c r="L51" s="35">
        <f t="shared" si="70"/>
        <v>2698.2799999999997</v>
      </c>
      <c r="M51" s="35">
        <v>80.95</v>
      </c>
      <c r="N51" s="35">
        <f t="shared" si="71"/>
        <v>2779.2299999999996</v>
      </c>
      <c r="O51" s="35">
        <f t="shared" si="72"/>
        <v>555.85</v>
      </c>
      <c r="P51" s="35">
        <f t="shared" si="73"/>
        <v>3335.0799999999995</v>
      </c>
      <c r="Q51" s="1">
        <v>44</v>
      </c>
      <c r="R51" s="35">
        <f t="shared" si="6"/>
        <v>1.2632878787878785</v>
      </c>
      <c r="S51" s="36">
        <f t="shared" si="7"/>
        <v>3.7898636363636355</v>
      </c>
    </row>
    <row r="52" spans="1:19" x14ac:dyDescent="0.2">
      <c r="A52" s="90">
        <v>40</v>
      </c>
      <c r="B52" s="14" t="s">
        <v>301</v>
      </c>
      <c r="C52" s="14" t="s">
        <v>359</v>
      </c>
      <c r="D52" s="27" t="s">
        <v>361</v>
      </c>
      <c r="E52" s="37">
        <v>2144.81</v>
      </c>
      <c r="F52" s="4">
        <v>529.77</v>
      </c>
      <c r="G52" s="37">
        <v>116.55</v>
      </c>
      <c r="H52" s="35">
        <f t="shared" ref="H52:H54" si="74">E52+F52+G52</f>
        <v>2791.13</v>
      </c>
      <c r="I52" s="35">
        <v>175.24</v>
      </c>
      <c r="J52" s="35">
        <f t="shared" ref="J52:J54" si="75">H52+I52</f>
        <v>2966.37</v>
      </c>
      <c r="K52" s="35">
        <v>11.41</v>
      </c>
      <c r="L52" s="35">
        <f t="shared" ref="L52:L54" si="76">J52+K52</f>
        <v>2977.7799999999997</v>
      </c>
      <c r="M52" s="35">
        <v>89.33</v>
      </c>
      <c r="N52" s="35">
        <f t="shared" ref="N52:N54" si="77">L52+M52</f>
        <v>3067.1099999999997</v>
      </c>
      <c r="O52" s="35">
        <f t="shared" ref="O52:O54" si="78">ROUND(N52*20%,2)</f>
        <v>613.41999999999996</v>
      </c>
      <c r="P52" s="35">
        <f t="shared" ref="P52:P54" si="79">N52+O52</f>
        <v>3680.5299999999997</v>
      </c>
      <c r="Q52" s="1">
        <v>43</v>
      </c>
      <c r="R52" s="35">
        <f t="shared" si="6"/>
        <v>1.4265620155038758</v>
      </c>
      <c r="S52" s="36">
        <f t="shared" si="7"/>
        <v>4.2796860465116273</v>
      </c>
    </row>
    <row r="53" spans="1:19" x14ac:dyDescent="0.2">
      <c r="A53" s="90">
        <v>41</v>
      </c>
      <c r="B53" s="14" t="s">
        <v>280</v>
      </c>
      <c r="C53" s="14" t="s">
        <v>357</v>
      </c>
      <c r="D53" s="27" t="s">
        <v>361</v>
      </c>
      <c r="E53" s="37">
        <v>2144.81</v>
      </c>
      <c r="F53" s="4">
        <v>529.77</v>
      </c>
      <c r="G53" s="37">
        <v>116.55</v>
      </c>
      <c r="H53" s="35">
        <f t="shared" si="74"/>
        <v>2791.13</v>
      </c>
      <c r="I53" s="35">
        <v>175.24</v>
      </c>
      <c r="J53" s="35">
        <f t="shared" si="75"/>
        <v>2966.37</v>
      </c>
      <c r="K53" s="35">
        <v>11.41</v>
      </c>
      <c r="L53" s="35">
        <f t="shared" si="76"/>
        <v>2977.7799999999997</v>
      </c>
      <c r="M53" s="35">
        <v>89.33</v>
      </c>
      <c r="N53" s="35">
        <f t="shared" si="77"/>
        <v>3067.1099999999997</v>
      </c>
      <c r="O53" s="35">
        <f t="shared" si="78"/>
        <v>613.41999999999996</v>
      </c>
      <c r="P53" s="35">
        <f t="shared" si="79"/>
        <v>3680.5299999999997</v>
      </c>
      <c r="Q53" s="1">
        <v>100</v>
      </c>
      <c r="R53" s="35">
        <f t="shared" si="6"/>
        <v>0.61342166666666664</v>
      </c>
      <c r="S53" s="36">
        <f t="shared" si="7"/>
        <v>1.840265</v>
      </c>
    </row>
    <row r="54" spans="1:19" x14ac:dyDescent="0.2">
      <c r="A54" s="2">
        <v>42</v>
      </c>
      <c r="B54" s="6" t="s">
        <v>23</v>
      </c>
      <c r="C54" s="6" t="s">
        <v>357</v>
      </c>
      <c r="D54" s="82" t="s">
        <v>360</v>
      </c>
      <c r="E54" s="34">
        <v>2393.19</v>
      </c>
      <c r="F54" s="26">
        <v>529.77</v>
      </c>
      <c r="G54" s="34">
        <v>116.55</v>
      </c>
      <c r="H54" s="35">
        <f t="shared" si="74"/>
        <v>3039.51</v>
      </c>
      <c r="I54" s="35">
        <v>175.24</v>
      </c>
      <c r="J54" s="35">
        <f t="shared" si="75"/>
        <v>3214.75</v>
      </c>
      <c r="K54" s="35">
        <v>11.41</v>
      </c>
      <c r="L54" s="35">
        <f t="shared" si="76"/>
        <v>3226.16</v>
      </c>
      <c r="M54" s="35">
        <v>96.78</v>
      </c>
      <c r="N54" s="35">
        <f t="shared" si="77"/>
        <v>3322.94</v>
      </c>
      <c r="O54" s="35">
        <f t="shared" si="78"/>
        <v>664.59</v>
      </c>
      <c r="P54" s="35">
        <f t="shared" si="79"/>
        <v>3987.53</v>
      </c>
      <c r="Q54" s="1">
        <v>100</v>
      </c>
      <c r="R54" s="35">
        <f t="shared" si="6"/>
        <v>0.66458833333333334</v>
      </c>
      <c r="S54" s="36">
        <f t="shared" si="7"/>
        <v>1.993765</v>
      </c>
    </row>
    <row r="55" spans="1:19" x14ac:dyDescent="0.2">
      <c r="A55" s="90">
        <v>43</v>
      </c>
      <c r="B55" s="14" t="s">
        <v>304</v>
      </c>
      <c r="C55" s="14" t="s">
        <v>357</v>
      </c>
      <c r="D55" s="27" t="s">
        <v>361</v>
      </c>
      <c r="E55" s="37">
        <v>2144.81</v>
      </c>
      <c r="F55" s="4">
        <v>529.77</v>
      </c>
      <c r="G55" s="37">
        <v>116.55</v>
      </c>
      <c r="H55" s="35">
        <f>E55+F55+G55</f>
        <v>2791.13</v>
      </c>
      <c r="I55" s="35">
        <v>175.24</v>
      </c>
      <c r="J55" s="35">
        <f>H55+I55</f>
        <v>2966.37</v>
      </c>
      <c r="K55" s="35">
        <v>11.41</v>
      </c>
      <c r="L55" s="35">
        <f>J55+K55</f>
        <v>2977.7799999999997</v>
      </c>
      <c r="M55" s="35">
        <v>89.33</v>
      </c>
      <c r="N55" s="35">
        <f>L55+M55</f>
        <v>3067.1099999999997</v>
      </c>
      <c r="O55" s="35">
        <f>ROUND(N55*20%,2)</f>
        <v>613.41999999999996</v>
      </c>
      <c r="P55" s="35">
        <f>N55+O55</f>
        <v>3680.5299999999997</v>
      </c>
      <c r="Q55" s="1">
        <v>100</v>
      </c>
      <c r="R55" s="35">
        <f t="shared" si="6"/>
        <v>0.61342166666666664</v>
      </c>
      <c r="S55" s="36">
        <f t="shared" si="7"/>
        <v>1.840265</v>
      </c>
    </row>
    <row r="56" spans="1:19" x14ac:dyDescent="0.2">
      <c r="A56" s="90">
        <v>44</v>
      </c>
      <c r="B56" s="16" t="s">
        <v>195</v>
      </c>
      <c r="C56" s="16" t="s">
        <v>359</v>
      </c>
      <c r="D56" s="77" t="s">
        <v>362</v>
      </c>
      <c r="E56" s="33">
        <v>1865.31</v>
      </c>
      <c r="F56" s="25">
        <v>529.77</v>
      </c>
      <c r="G56" s="33">
        <v>116.55</v>
      </c>
      <c r="H56" s="35">
        <f t="shared" ref="H56:H57" si="80">E56+F56+G56</f>
        <v>2511.63</v>
      </c>
      <c r="I56" s="35">
        <v>175.24</v>
      </c>
      <c r="J56" s="35">
        <f t="shared" ref="J56:J57" si="81">H56+I56</f>
        <v>2686.87</v>
      </c>
      <c r="K56" s="35">
        <v>11.41</v>
      </c>
      <c r="L56" s="35">
        <f t="shared" ref="L56:L57" si="82">J56+K56</f>
        <v>2698.2799999999997</v>
      </c>
      <c r="M56" s="35">
        <v>80.95</v>
      </c>
      <c r="N56" s="35">
        <f t="shared" ref="N56:N57" si="83">L56+M56</f>
        <v>2779.2299999999996</v>
      </c>
      <c r="O56" s="35">
        <f t="shared" ref="O56:O57" si="84">ROUND(N56*20%,2)</f>
        <v>555.85</v>
      </c>
      <c r="P56" s="35">
        <f t="shared" ref="P56:P57" si="85">N56+O56</f>
        <v>3335.0799999999995</v>
      </c>
      <c r="Q56" s="1">
        <v>68</v>
      </c>
      <c r="R56" s="35">
        <f t="shared" si="6"/>
        <v>0.81742156862745086</v>
      </c>
      <c r="S56" s="36">
        <f t="shared" si="7"/>
        <v>2.4522647058823526</v>
      </c>
    </row>
    <row r="57" spans="1:19" x14ac:dyDescent="0.2">
      <c r="A57" s="90">
        <v>45</v>
      </c>
      <c r="B57" s="14" t="s">
        <v>348</v>
      </c>
      <c r="C57" s="14" t="s">
        <v>357</v>
      </c>
      <c r="D57" s="77" t="s">
        <v>362</v>
      </c>
      <c r="E57" s="33">
        <v>1865.31</v>
      </c>
      <c r="F57" s="25">
        <v>529.77</v>
      </c>
      <c r="G57" s="33">
        <v>116.55</v>
      </c>
      <c r="H57" s="35">
        <f t="shared" si="80"/>
        <v>2511.63</v>
      </c>
      <c r="I57" s="35">
        <v>175.24</v>
      </c>
      <c r="J57" s="35">
        <f t="shared" si="81"/>
        <v>2686.87</v>
      </c>
      <c r="K57" s="35">
        <v>11.41</v>
      </c>
      <c r="L57" s="35">
        <f t="shared" si="82"/>
        <v>2698.2799999999997</v>
      </c>
      <c r="M57" s="35">
        <v>80.95</v>
      </c>
      <c r="N57" s="35">
        <f t="shared" si="83"/>
        <v>2779.2299999999996</v>
      </c>
      <c r="O57" s="35">
        <f t="shared" si="84"/>
        <v>555.85</v>
      </c>
      <c r="P57" s="35">
        <f t="shared" si="85"/>
        <v>3335.0799999999995</v>
      </c>
      <c r="Q57" s="1">
        <v>33</v>
      </c>
      <c r="R57" s="35">
        <f t="shared" si="6"/>
        <v>1.6843838383838381</v>
      </c>
      <c r="S57" s="36">
        <f t="shared" si="7"/>
        <v>5.0531515151515141</v>
      </c>
    </row>
    <row r="58" spans="1:19" x14ac:dyDescent="0.2">
      <c r="A58" s="90">
        <v>46</v>
      </c>
      <c r="B58" s="14" t="s">
        <v>347</v>
      </c>
      <c r="C58" s="14" t="s">
        <v>357</v>
      </c>
      <c r="D58" s="71" t="s">
        <v>358</v>
      </c>
      <c r="E58" s="37">
        <v>1658.44</v>
      </c>
      <c r="F58" s="4">
        <v>529.77</v>
      </c>
      <c r="G58" s="37">
        <v>116.55</v>
      </c>
      <c r="H58" s="35">
        <f t="shared" ref="H58:H61" si="86">E58+F58+G58</f>
        <v>2304.7600000000002</v>
      </c>
      <c r="I58" s="35">
        <v>175.24</v>
      </c>
      <c r="J58" s="35">
        <f t="shared" ref="J58:J61" si="87">H58+I58</f>
        <v>2480</v>
      </c>
      <c r="K58" s="35">
        <v>11.41</v>
      </c>
      <c r="L58" s="35">
        <f t="shared" ref="L58:L61" si="88">J58+K58</f>
        <v>2491.41</v>
      </c>
      <c r="M58" s="35">
        <v>74.739999999999995</v>
      </c>
      <c r="N58" s="35">
        <f t="shared" ref="N58:N61" si="89">L58+M58</f>
        <v>2566.1499999999996</v>
      </c>
      <c r="O58" s="35">
        <f t="shared" ref="O58:O61" si="90">ROUND(N58*20%,2)</f>
        <v>513.23</v>
      </c>
      <c r="P58" s="35">
        <f t="shared" ref="P58:P61" si="91">N58+O58</f>
        <v>3079.3799999999997</v>
      </c>
      <c r="Q58" s="1">
        <v>36</v>
      </c>
      <c r="R58" s="35">
        <f t="shared" si="6"/>
        <v>1.4256388888888887</v>
      </c>
      <c r="S58" s="36">
        <f t="shared" si="7"/>
        <v>4.2769166666666658</v>
      </c>
    </row>
    <row r="59" spans="1:19" x14ac:dyDescent="0.2">
      <c r="A59" s="90">
        <v>47</v>
      </c>
      <c r="B59" s="14" t="s">
        <v>285</v>
      </c>
      <c r="C59" s="14" t="s">
        <v>357</v>
      </c>
      <c r="D59" s="77" t="s">
        <v>362</v>
      </c>
      <c r="E59" s="33">
        <v>1865.31</v>
      </c>
      <c r="F59" s="25">
        <v>529.77</v>
      </c>
      <c r="G59" s="33">
        <v>116.55</v>
      </c>
      <c r="H59" s="35">
        <f t="shared" si="86"/>
        <v>2511.63</v>
      </c>
      <c r="I59" s="35">
        <v>175.24</v>
      </c>
      <c r="J59" s="35">
        <f t="shared" si="87"/>
        <v>2686.87</v>
      </c>
      <c r="K59" s="35">
        <v>11.41</v>
      </c>
      <c r="L59" s="35">
        <f t="shared" si="88"/>
        <v>2698.2799999999997</v>
      </c>
      <c r="M59" s="35">
        <v>80.95</v>
      </c>
      <c r="N59" s="35">
        <f t="shared" si="89"/>
        <v>2779.2299999999996</v>
      </c>
      <c r="O59" s="35">
        <f t="shared" si="90"/>
        <v>555.85</v>
      </c>
      <c r="P59" s="35">
        <f t="shared" si="91"/>
        <v>3335.0799999999995</v>
      </c>
      <c r="Q59" s="1">
        <v>68</v>
      </c>
      <c r="R59" s="35">
        <f t="shared" si="6"/>
        <v>0.81742156862745086</v>
      </c>
      <c r="S59" s="36">
        <f t="shared" si="7"/>
        <v>2.4522647058823526</v>
      </c>
    </row>
    <row r="60" spans="1:19" x14ac:dyDescent="0.2">
      <c r="A60" s="90">
        <v>48</v>
      </c>
      <c r="B60" s="14" t="s">
        <v>309</v>
      </c>
      <c r="C60" s="14" t="s">
        <v>357</v>
      </c>
      <c r="D60" s="77" t="s">
        <v>362</v>
      </c>
      <c r="E60" s="33">
        <v>1865.31</v>
      </c>
      <c r="F60" s="25">
        <v>529.77</v>
      </c>
      <c r="G60" s="33">
        <v>116.55</v>
      </c>
      <c r="H60" s="35">
        <f t="shared" si="86"/>
        <v>2511.63</v>
      </c>
      <c r="I60" s="35">
        <v>175.24</v>
      </c>
      <c r="J60" s="35">
        <f t="shared" si="87"/>
        <v>2686.87</v>
      </c>
      <c r="K60" s="35">
        <v>11.41</v>
      </c>
      <c r="L60" s="35">
        <f t="shared" si="88"/>
        <v>2698.2799999999997</v>
      </c>
      <c r="M60" s="35">
        <v>80.95</v>
      </c>
      <c r="N60" s="35">
        <f t="shared" si="89"/>
        <v>2779.2299999999996</v>
      </c>
      <c r="O60" s="35">
        <f t="shared" si="90"/>
        <v>555.85</v>
      </c>
      <c r="P60" s="35">
        <f t="shared" si="91"/>
        <v>3335.0799999999995</v>
      </c>
      <c r="Q60" s="1">
        <v>70</v>
      </c>
      <c r="R60" s="35">
        <f t="shared" si="6"/>
        <v>0.79406666666666648</v>
      </c>
      <c r="S60" s="36">
        <f t="shared" si="7"/>
        <v>2.3821999999999992</v>
      </c>
    </row>
    <row r="61" spans="1:19" x14ac:dyDescent="0.2">
      <c r="A61" s="90">
        <v>49</v>
      </c>
      <c r="B61" s="16" t="s">
        <v>187</v>
      </c>
      <c r="C61" s="16" t="s">
        <v>357</v>
      </c>
      <c r="D61" s="82" t="s">
        <v>360</v>
      </c>
      <c r="E61" s="34">
        <v>2393.19</v>
      </c>
      <c r="F61" s="26">
        <v>529.77</v>
      </c>
      <c r="G61" s="34">
        <v>116.55</v>
      </c>
      <c r="H61" s="35">
        <f t="shared" si="86"/>
        <v>3039.51</v>
      </c>
      <c r="I61" s="35">
        <v>175.24</v>
      </c>
      <c r="J61" s="35">
        <f t="shared" si="87"/>
        <v>3214.75</v>
      </c>
      <c r="K61" s="35">
        <v>11.41</v>
      </c>
      <c r="L61" s="35">
        <f t="shared" si="88"/>
        <v>3226.16</v>
      </c>
      <c r="M61" s="35">
        <v>96.78</v>
      </c>
      <c r="N61" s="35">
        <f t="shared" si="89"/>
        <v>3322.94</v>
      </c>
      <c r="O61" s="35">
        <f t="shared" si="90"/>
        <v>664.59</v>
      </c>
      <c r="P61" s="35">
        <f t="shared" si="91"/>
        <v>3987.53</v>
      </c>
      <c r="Q61" s="1">
        <v>129</v>
      </c>
      <c r="R61" s="35">
        <f t="shared" si="6"/>
        <v>0.51518475452196377</v>
      </c>
      <c r="S61" s="36">
        <f t="shared" si="7"/>
        <v>1.5455542635658914</v>
      </c>
    </row>
    <row r="62" spans="1:19" x14ac:dyDescent="0.2">
      <c r="A62" s="90">
        <v>50</v>
      </c>
      <c r="B62" s="15" t="s">
        <v>143</v>
      </c>
      <c r="C62" s="15" t="s">
        <v>357</v>
      </c>
      <c r="D62" s="29" t="s">
        <v>361</v>
      </c>
      <c r="E62" s="37">
        <v>2144.81</v>
      </c>
      <c r="F62" s="4">
        <v>529.77</v>
      </c>
      <c r="G62" s="37">
        <v>116.55</v>
      </c>
      <c r="H62" s="35">
        <f t="shared" ref="H62:H69" si="92">E62+F62+G62</f>
        <v>2791.13</v>
      </c>
      <c r="I62" s="35">
        <v>175.24</v>
      </c>
      <c r="J62" s="35">
        <f t="shared" ref="J62:J69" si="93">H62+I62</f>
        <v>2966.37</v>
      </c>
      <c r="K62" s="35">
        <v>11.41</v>
      </c>
      <c r="L62" s="35">
        <f t="shared" ref="L62:L69" si="94">J62+K62</f>
        <v>2977.7799999999997</v>
      </c>
      <c r="M62" s="35">
        <v>89.33</v>
      </c>
      <c r="N62" s="35">
        <f t="shared" ref="N62:N69" si="95">L62+M62</f>
        <v>3067.1099999999997</v>
      </c>
      <c r="O62" s="35">
        <f t="shared" ref="O62:O69" si="96">ROUND(N62*20%,2)</f>
        <v>613.41999999999996</v>
      </c>
      <c r="P62" s="35">
        <f t="shared" ref="P62:P69" si="97">N62+O62</f>
        <v>3680.5299999999997</v>
      </c>
      <c r="Q62" s="1">
        <v>102</v>
      </c>
      <c r="R62" s="35">
        <f t="shared" si="6"/>
        <v>0.60139379084967315</v>
      </c>
      <c r="S62" s="36">
        <f t="shared" si="7"/>
        <v>1.8041813725490194</v>
      </c>
    </row>
    <row r="63" spans="1:19" x14ac:dyDescent="0.2">
      <c r="A63" s="90">
        <v>51</v>
      </c>
      <c r="B63" s="14" t="s">
        <v>292</v>
      </c>
      <c r="C63" s="14" t="s">
        <v>359</v>
      </c>
      <c r="D63" s="27" t="s">
        <v>361</v>
      </c>
      <c r="E63" s="37">
        <v>2144.81</v>
      </c>
      <c r="F63" s="4">
        <v>529.77</v>
      </c>
      <c r="G63" s="37">
        <v>116.55</v>
      </c>
      <c r="H63" s="35">
        <f t="shared" si="92"/>
        <v>2791.13</v>
      </c>
      <c r="I63" s="35">
        <v>175.24</v>
      </c>
      <c r="J63" s="35">
        <f t="shared" si="93"/>
        <v>2966.37</v>
      </c>
      <c r="K63" s="35">
        <v>11.41</v>
      </c>
      <c r="L63" s="35">
        <f t="shared" si="94"/>
        <v>2977.7799999999997</v>
      </c>
      <c r="M63" s="35">
        <v>89.33</v>
      </c>
      <c r="N63" s="35">
        <f t="shared" si="95"/>
        <v>3067.1099999999997</v>
      </c>
      <c r="O63" s="35">
        <f t="shared" si="96"/>
        <v>613.41999999999996</v>
      </c>
      <c r="P63" s="35">
        <f t="shared" si="97"/>
        <v>3680.5299999999997</v>
      </c>
      <c r="Q63" s="1">
        <v>107</v>
      </c>
      <c r="R63" s="35">
        <f t="shared" si="6"/>
        <v>0.57329127725856699</v>
      </c>
      <c r="S63" s="36">
        <f t="shared" si="7"/>
        <v>1.719873831775701</v>
      </c>
    </row>
    <row r="64" spans="1:19" x14ac:dyDescent="0.2">
      <c r="A64" s="90">
        <v>52</v>
      </c>
      <c r="B64" s="14" t="s">
        <v>61</v>
      </c>
      <c r="C64" s="14" t="s">
        <v>357</v>
      </c>
      <c r="D64" s="27" t="s">
        <v>361</v>
      </c>
      <c r="E64" s="37">
        <v>2144.81</v>
      </c>
      <c r="F64" s="4">
        <v>529.77</v>
      </c>
      <c r="G64" s="37">
        <v>116.55</v>
      </c>
      <c r="H64" s="35">
        <f t="shared" si="92"/>
        <v>2791.13</v>
      </c>
      <c r="I64" s="35">
        <v>175.24</v>
      </c>
      <c r="J64" s="35">
        <f t="shared" si="93"/>
        <v>2966.37</v>
      </c>
      <c r="K64" s="35">
        <v>11.41</v>
      </c>
      <c r="L64" s="35">
        <f t="shared" si="94"/>
        <v>2977.7799999999997</v>
      </c>
      <c r="M64" s="35">
        <v>89.33</v>
      </c>
      <c r="N64" s="35">
        <f t="shared" si="95"/>
        <v>3067.1099999999997</v>
      </c>
      <c r="O64" s="35">
        <f t="shared" si="96"/>
        <v>613.41999999999996</v>
      </c>
      <c r="P64" s="35">
        <f t="shared" si="97"/>
        <v>3680.5299999999997</v>
      </c>
      <c r="Q64" s="1">
        <v>70</v>
      </c>
      <c r="R64" s="35">
        <f t="shared" si="6"/>
        <v>0.87631666666666663</v>
      </c>
      <c r="S64" s="36">
        <f t="shared" si="7"/>
        <v>2.6289499999999997</v>
      </c>
    </row>
    <row r="65" spans="1:19" x14ac:dyDescent="0.2">
      <c r="A65" s="90">
        <v>53</v>
      </c>
      <c r="B65" s="14" t="s">
        <v>59</v>
      </c>
      <c r="C65" s="14" t="s">
        <v>357</v>
      </c>
      <c r="D65" s="27" t="s">
        <v>361</v>
      </c>
      <c r="E65" s="37">
        <v>2144.81</v>
      </c>
      <c r="F65" s="4">
        <v>529.77</v>
      </c>
      <c r="G65" s="37">
        <v>116.55</v>
      </c>
      <c r="H65" s="35">
        <f t="shared" si="92"/>
        <v>2791.13</v>
      </c>
      <c r="I65" s="35">
        <v>175.24</v>
      </c>
      <c r="J65" s="35">
        <f t="shared" si="93"/>
        <v>2966.37</v>
      </c>
      <c r="K65" s="35">
        <v>11.41</v>
      </c>
      <c r="L65" s="35">
        <f t="shared" si="94"/>
        <v>2977.7799999999997</v>
      </c>
      <c r="M65" s="35">
        <v>89.33</v>
      </c>
      <c r="N65" s="35">
        <f t="shared" si="95"/>
        <v>3067.1099999999997</v>
      </c>
      <c r="O65" s="35">
        <f t="shared" si="96"/>
        <v>613.41999999999996</v>
      </c>
      <c r="P65" s="35">
        <f t="shared" si="97"/>
        <v>3680.5299999999997</v>
      </c>
      <c r="Q65" s="1">
        <v>83</v>
      </c>
      <c r="R65" s="35">
        <f t="shared" si="6"/>
        <v>0.73906224899598394</v>
      </c>
      <c r="S65" s="36">
        <f t="shared" si="7"/>
        <v>2.2171867469879518</v>
      </c>
    </row>
    <row r="66" spans="1:19" x14ac:dyDescent="0.2">
      <c r="A66" s="90">
        <v>54</v>
      </c>
      <c r="B66" s="15" t="s">
        <v>155</v>
      </c>
      <c r="C66" s="15" t="s">
        <v>357</v>
      </c>
      <c r="D66" s="78" t="s">
        <v>362</v>
      </c>
      <c r="E66" s="33">
        <v>1865.31</v>
      </c>
      <c r="F66" s="25">
        <v>529.77</v>
      </c>
      <c r="G66" s="33">
        <v>116.55</v>
      </c>
      <c r="H66" s="35">
        <f t="shared" si="92"/>
        <v>2511.63</v>
      </c>
      <c r="I66" s="35">
        <v>175.24</v>
      </c>
      <c r="J66" s="35">
        <f t="shared" si="93"/>
        <v>2686.87</v>
      </c>
      <c r="K66" s="35">
        <v>11.41</v>
      </c>
      <c r="L66" s="35">
        <f t="shared" si="94"/>
        <v>2698.2799999999997</v>
      </c>
      <c r="M66" s="35">
        <v>80.95</v>
      </c>
      <c r="N66" s="35">
        <f t="shared" si="95"/>
        <v>2779.2299999999996</v>
      </c>
      <c r="O66" s="35">
        <f t="shared" si="96"/>
        <v>555.85</v>
      </c>
      <c r="P66" s="35">
        <f t="shared" si="97"/>
        <v>3335.0799999999995</v>
      </c>
      <c r="Q66" s="1">
        <v>74</v>
      </c>
      <c r="R66" s="35">
        <f t="shared" si="6"/>
        <v>0.75114414414414399</v>
      </c>
      <c r="S66" s="36">
        <f t="shared" si="7"/>
        <v>2.2534324324324322</v>
      </c>
    </row>
    <row r="67" spans="1:19" x14ac:dyDescent="0.2">
      <c r="A67" s="90">
        <v>55</v>
      </c>
      <c r="B67" s="15" t="s">
        <v>173</v>
      </c>
      <c r="C67" s="15" t="s">
        <v>357</v>
      </c>
      <c r="D67" s="78" t="s">
        <v>362</v>
      </c>
      <c r="E67" s="33">
        <v>1865.31</v>
      </c>
      <c r="F67" s="25">
        <v>529.77</v>
      </c>
      <c r="G67" s="33">
        <v>116.55</v>
      </c>
      <c r="H67" s="35">
        <f t="shared" si="92"/>
        <v>2511.63</v>
      </c>
      <c r="I67" s="35">
        <v>175.24</v>
      </c>
      <c r="J67" s="35">
        <f t="shared" si="93"/>
        <v>2686.87</v>
      </c>
      <c r="K67" s="35">
        <v>11.41</v>
      </c>
      <c r="L67" s="35">
        <f t="shared" si="94"/>
        <v>2698.2799999999997</v>
      </c>
      <c r="M67" s="35">
        <v>80.95</v>
      </c>
      <c r="N67" s="35">
        <f t="shared" si="95"/>
        <v>2779.2299999999996</v>
      </c>
      <c r="O67" s="35">
        <f t="shared" si="96"/>
        <v>555.85</v>
      </c>
      <c r="P67" s="35">
        <f t="shared" si="97"/>
        <v>3335.0799999999995</v>
      </c>
      <c r="Q67" s="1">
        <v>77</v>
      </c>
      <c r="R67" s="35">
        <f t="shared" si="6"/>
        <v>0.72187878787878779</v>
      </c>
      <c r="S67" s="36">
        <f t="shared" si="7"/>
        <v>2.1656363636363634</v>
      </c>
    </row>
    <row r="68" spans="1:19" x14ac:dyDescent="0.2">
      <c r="A68" s="90">
        <v>56</v>
      </c>
      <c r="B68" s="14" t="s">
        <v>154</v>
      </c>
      <c r="C68" s="14" t="s">
        <v>357</v>
      </c>
      <c r="D68" s="77" t="s">
        <v>362</v>
      </c>
      <c r="E68" s="33">
        <v>1865.31</v>
      </c>
      <c r="F68" s="25">
        <v>529.77</v>
      </c>
      <c r="G68" s="33">
        <v>116.55</v>
      </c>
      <c r="H68" s="35">
        <f t="shared" si="92"/>
        <v>2511.63</v>
      </c>
      <c r="I68" s="35">
        <v>175.24</v>
      </c>
      <c r="J68" s="35">
        <f t="shared" si="93"/>
        <v>2686.87</v>
      </c>
      <c r="K68" s="35">
        <v>11.41</v>
      </c>
      <c r="L68" s="35">
        <f t="shared" si="94"/>
        <v>2698.2799999999997</v>
      </c>
      <c r="M68" s="35">
        <v>80.95</v>
      </c>
      <c r="N68" s="35">
        <f t="shared" si="95"/>
        <v>2779.2299999999996</v>
      </c>
      <c r="O68" s="35">
        <f t="shared" si="96"/>
        <v>555.85</v>
      </c>
      <c r="P68" s="35">
        <f t="shared" si="97"/>
        <v>3335.0799999999995</v>
      </c>
      <c r="Q68" s="1">
        <v>65</v>
      </c>
      <c r="R68" s="35">
        <f t="shared" si="6"/>
        <v>0.85514871794871783</v>
      </c>
      <c r="S68" s="36">
        <f t="shared" si="7"/>
        <v>2.5654461538461533</v>
      </c>
    </row>
    <row r="69" spans="1:19" x14ac:dyDescent="0.2">
      <c r="A69" s="90">
        <v>57</v>
      </c>
      <c r="B69" s="14" t="s">
        <v>103</v>
      </c>
      <c r="C69" s="14" t="s">
        <v>357</v>
      </c>
      <c r="D69" s="77" t="s">
        <v>362</v>
      </c>
      <c r="E69" s="33">
        <v>1865.31</v>
      </c>
      <c r="F69" s="25">
        <v>529.77</v>
      </c>
      <c r="G69" s="33">
        <v>116.55</v>
      </c>
      <c r="H69" s="35">
        <f t="shared" si="92"/>
        <v>2511.63</v>
      </c>
      <c r="I69" s="35">
        <v>175.24</v>
      </c>
      <c r="J69" s="35">
        <f t="shared" si="93"/>
        <v>2686.87</v>
      </c>
      <c r="K69" s="35">
        <v>11.41</v>
      </c>
      <c r="L69" s="35">
        <f t="shared" si="94"/>
        <v>2698.2799999999997</v>
      </c>
      <c r="M69" s="35">
        <v>80.95</v>
      </c>
      <c r="N69" s="35">
        <f t="shared" si="95"/>
        <v>2779.2299999999996</v>
      </c>
      <c r="O69" s="35">
        <f t="shared" si="96"/>
        <v>555.85</v>
      </c>
      <c r="P69" s="35">
        <f t="shared" si="97"/>
        <v>3335.0799999999995</v>
      </c>
      <c r="Q69" s="23">
        <v>78</v>
      </c>
      <c r="R69" s="35">
        <f t="shared" si="6"/>
        <v>0.71262393162393145</v>
      </c>
      <c r="S69" s="36">
        <f t="shared" si="7"/>
        <v>2.1378717948717942</v>
      </c>
    </row>
    <row r="70" spans="1:19" x14ac:dyDescent="0.2">
      <c r="A70" s="90">
        <v>58</v>
      </c>
      <c r="B70" s="14" t="s">
        <v>153</v>
      </c>
      <c r="C70" s="14" t="s">
        <v>357</v>
      </c>
      <c r="D70" s="27" t="s">
        <v>361</v>
      </c>
      <c r="E70" s="37">
        <v>2144.81</v>
      </c>
      <c r="F70" s="4">
        <v>529.77</v>
      </c>
      <c r="G70" s="37">
        <v>116.55</v>
      </c>
      <c r="H70" s="35">
        <f t="shared" ref="H70:H73" si="98">E70+F70+G70</f>
        <v>2791.13</v>
      </c>
      <c r="I70" s="35">
        <v>175.24</v>
      </c>
      <c r="J70" s="35">
        <f t="shared" ref="J70:J73" si="99">H70+I70</f>
        <v>2966.37</v>
      </c>
      <c r="K70" s="35">
        <v>11.41</v>
      </c>
      <c r="L70" s="35">
        <f t="shared" ref="L70:L73" si="100">J70+K70</f>
        <v>2977.7799999999997</v>
      </c>
      <c r="M70" s="35">
        <v>89.33</v>
      </c>
      <c r="N70" s="35">
        <f t="shared" ref="N70:N73" si="101">L70+M70</f>
        <v>3067.1099999999997</v>
      </c>
      <c r="O70" s="35">
        <f t="shared" ref="O70:O73" si="102">ROUND(N70*20%,2)</f>
        <v>613.41999999999996</v>
      </c>
      <c r="P70" s="35">
        <f t="shared" ref="P70:P73" si="103">N70+O70</f>
        <v>3680.5299999999997</v>
      </c>
      <c r="Q70" s="1">
        <v>77</v>
      </c>
      <c r="R70" s="35">
        <f t="shared" si="6"/>
        <v>0.79665151515151511</v>
      </c>
      <c r="S70" s="36">
        <f t="shared" si="7"/>
        <v>2.3899545454545454</v>
      </c>
    </row>
    <row r="71" spans="1:19" x14ac:dyDescent="0.2">
      <c r="A71" s="90">
        <v>59</v>
      </c>
      <c r="B71" s="14" t="s">
        <v>68</v>
      </c>
      <c r="C71" s="14" t="s">
        <v>357</v>
      </c>
      <c r="D71" s="27" t="s">
        <v>361</v>
      </c>
      <c r="E71" s="37">
        <v>2144.81</v>
      </c>
      <c r="F71" s="4">
        <v>529.77</v>
      </c>
      <c r="G71" s="37">
        <v>116.55</v>
      </c>
      <c r="H71" s="35">
        <f t="shared" si="98"/>
        <v>2791.13</v>
      </c>
      <c r="I71" s="35">
        <v>175.24</v>
      </c>
      <c r="J71" s="35">
        <f t="shared" si="99"/>
        <v>2966.37</v>
      </c>
      <c r="K71" s="35">
        <v>11.41</v>
      </c>
      <c r="L71" s="35">
        <f t="shared" si="100"/>
        <v>2977.7799999999997</v>
      </c>
      <c r="M71" s="35">
        <v>89.33</v>
      </c>
      <c r="N71" s="35">
        <f t="shared" si="101"/>
        <v>3067.1099999999997</v>
      </c>
      <c r="O71" s="35">
        <f t="shared" si="102"/>
        <v>613.41999999999996</v>
      </c>
      <c r="P71" s="35">
        <f t="shared" si="103"/>
        <v>3680.5299999999997</v>
      </c>
      <c r="Q71" s="1">
        <v>39</v>
      </c>
      <c r="R71" s="35">
        <f t="shared" si="6"/>
        <v>1.5728760683760683</v>
      </c>
      <c r="S71" s="36">
        <f t="shared" si="7"/>
        <v>4.7186282051282049</v>
      </c>
    </row>
    <row r="72" spans="1:19" x14ac:dyDescent="0.2">
      <c r="A72" s="90">
        <v>60</v>
      </c>
      <c r="B72" s="14" t="s">
        <v>338</v>
      </c>
      <c r="C72" s="14" t="s">
        <v>357</v>
      </c>
      <c r="D72" s="77" t="s">
        <v>362</v>
      </c>
      <c r="E72" s="33">
        <v>1865.31</v>
      </c>
      <c r="F72" s="25">
        <v>529.77</v>
      </c>
      <c r="G72" s="33">
        <v>116.55</v>
      </c>
      <c r="H72" s="35">
        <f t="shared" si="98"/>
        <v>2511.63</v>
      </c>
      <c r="I72" s="35">
        <v>175.24</v>
      </c>
      <c r="J72" s="35">
        <f t="shared" si="99"/>
        <v>2686.87</v>
      </c>
      <c r="K72" s="35">
        <v>11.41</v>
      </c>
      <c r="L72" s="35">
        <f t="shared" si="100"/>
        <v>2698.2799999999997</v>
      </c>
      <c r="M72" s="35">
        <v>80.95</v>
      </c>
      <c r="N72" s="35">
        <f t="shared" si="101"/>
        <v>2779.2299999999996</v>
      </c>
      <c r="O72" s="35">
        <f t="shared" si="102"/>
        <v>555.85</v>
      </c>
      <c r="P72" s="35">
        <f t="shared" si="103"/>
        <v>3335.0799999999995</v>
      </c>
      <c r="Q72" s="1">
        <v>43</v>
      </c>
      <c r="R72" s="35">
        <f t="shared" si="6"/>
        <v>1.2926666666666664</v>
      </c>
      <c r="S72" s="36">
        <f t="shared" si="7"/>
        <v>3.8779999999999992</v>
      </c>
    </row>
    <row r="73" spans="1:19" x14ac:dyDescent="0.2">
      <c r="A73" s="90">
        <v>61</v>
      </c>
      <c r="B73" s="15" t="s">
        <v>152</v>
      </c>
      <c r="C73" s="15" t="s">
        <v>357</v>
      </c>
      <c r="D73" s="78" t="s">
        <v>362</v>
      </c>
      <c r="E73" s="33">
        <v>1865.31</v>
      </c>
      <c r="F73" s="25">
        <v>529.77</v>
      </c>
      <c r="G73" s="33">
        <v>116.55</v>
      </c>
      <c r="H73" s="35">
        <f t="shared" si="98"/>
        <v>2511.63</v>
      </c>
      <c r="I73" s="35">
        <v>175.24</v>
      </c>
      <c r="J73" s="35">
        <f t="shared" si="99"/>
        <v>2686.87</v>
      </c>
      <c r="K73" s="35">
        <v>11.41</v>
      </c>
      <c r="L73" s="35">
        <f t="shared" si="100"/>
        <v>2698.2799999999997</v>
      </c>
      <c r="M73" s="35">
        <v>80.95</v>
      </c>
      <c r="N73" s="35">
        <f t="shared" si="101"/>
        <v>2779.2299999999996</v>
      </c>
      <c r="O73" s="35">
        <f t="shared" si="102"/>
        <v>555.85</v>
      </c>
      <c r="P73" s="35">
        <f t="shared" si="103"/>
        <v>3335.0799999999995</v>
      </c>
      <c r="Q73" s="1">
        <v>42</v>
      </c>
      <c r="R73" s="35">
        <f t="shared" si="6"/>
        <v>1.3234444444444442</v>
      </c>
      <c r="S73" s="36">
        <f t="shared" si="7"/>
        <v>3.9703333333333326</v>
      </c>
    </row>
    <row r="74" spans="1:19" x14ac:dyDescent="0.2">
      <c r="A74" s="90">
        <v>62</v>
      </c>
      <c r="B74" s="14" t="s">
        <v>67</v>
      </c>
      <c r="C74" s="14" t="s">
        <v>357</v>
      </c>
      <c r="D74" s="27" t="s">
        <v>361</v>
      </c>
      <c r="E74" s="37">
        <v>2144.81</v>
      </c>
      <c r="F74" s="4">
        <v>529.77</v>
      </c>
      <c r="G74" s="37">
        <v>116.55</v>
      </c>
      <c r="H74" s="35">
        <f t="shared" ref="H74:H76" si="104">E74+F74+G74</f>
        <v>2791.13</v>
      </c>
      <c r="I74" s="35">
        <v>175.24</v>
      </c>
      <c r="J74" s="35">
        <f t="shared" ref="J74:J76" si="105">H74+I74</f>
        <v>2966.37</v>
      </c>
      <c r="K74" s="35">
        <v>11.41</v>
      </c>
      <c r="L74" s="35">
        <f t="shared" ref="L74:L76" si="106">J74+K74</f>
        <v>2977.7799999999997</v>
      </c>
      <c r="M74" s="35">
        <v>89.33</v>
      </c>
      <c r="N74" s="35">
        <f t="shared" ref="N74:N76" si="107">L74+M74</f>
        <v>3067.1099999999997</v>
      </c>
      <c r="O74" s="35">
        <f t="shared" ref="O74:O76" si="108">ROUND(N74*20%,2)</f>
        <v>613.41999999999996</v>
      </c>
      <c r="P74" s="35">
        <f t="shared" ref="P74:P76" si="109">N74+O74</f>
        <v>3680.5299999999997</v>
      </c>
      <c r="Q74" s="1">
        <v>59</v>
      </c>
      <c r="R74" s="35">
        <f t="shared" si="6"/>
        <v>1.0396977401129943</v>
      </c>
      <c r="S74" s="36">
        <f t="shared" si="7"/>
        <v>3.119093220338983</v>
      </c>
    </row>
    <row r="75" spans="1:19" x14ac:dyDescent="0.2">
      <c r="A75" s="90">
        <v>63</v>
      </c>
      <c r="B75" s="14" t="s">
        <v>151</v>
      </c>
      <c r="C75" s="14" t="s">
        <v>357</v>
      </c>
      <c r="D75" s="27" t="s">
        <v>361</v>
      </c>
      <c r="E75" s="37">
        <v>2144.81</v>
      </c>
      <c r="F75" s="4">
        <v>529.77</v>
      </c>
      <c r="G75" s="37">
        <v>116.55</v>
      </c>
      <c r="H75" s="35">
        <f t="shared" si="104"/>
        <v>2791.13</v>
      </c>
      <c r="I75" s="35">
        <v>175.24</v>
      </c>
      <c r="J75" s="35">
        <f t="shared" si="105"/>
        <v>2966.37</v>
      </c>
      <c r="K75" s="35">
        <v>11.41</v>
      </c>
      <c r="L75" s="35">
        <f t="shared" si="106"/>
        <v>2977.7799999999997</v>
      </c>
      <c r="M75" s="35">
        <v>89.33</v>
      </c>
      <c r="N75" s="35">
        <f t="shared" si="107"/>
        <v>3067.1099999999997</v>
      </c>
      <c r="O75" s="35">
        <f t="shared" si="108"/>
        <v>613.41999999999996</v>
      </c>
      <c r="P75" s="35">
        <f t="shared" si="109"/>
        <v>3680.5299999999997</v>
      </c>
      <c r="Q75" s="1">
        <v>83</v>
      </c>
      <c r="R75" s="35">
        <f t="shared" si="6"/>
        <v>0.73906224899598394</v>
      </c>
      <c r="S75" s="36">
        <f t="shared" si="7"/>
        <v>2.2171867469879518</v>
      </c>
    </row>
    <row r="76" spans="1:19" x14ac:dyDescent="0.2">
      <c r="A76" s="90">
        <v>64</v>
      </c>
      <c r="B76" s="14" t="s">
        <v>150</v>
      </c>
      <c r="C76" s="14" t="s">
        <v>357</v>
      </c>
      <c r="D76" s="77" t="s">
        <v>362</v>
      </c>
      <c r="E76" s="33">
        <v>1865.31</v>
      </c>
      <c r="F76" s="25">
        <v>529.77</v>
      </c>
      <c r="G76" s="33">
        <v>116.55</v>
      </c>
      <c r="H76" s="35">
        <f t="shared" si="104"/>
        <v>2511.63</v>
      </c>
      <c r="I76" s="35">
        <v>175.24</v>
      </c>
      <c r="J76" s="35">
        <f t="shared" si="105"/>
        <v>2686.87</v>
      </c>
      <c r="K76" s="35">
        <v>11.41</v>
      </c>
      <c r="L76" s="35">
        <f t="shared" si="106"/>
        <v>2698.2799999999997</v>
      </c>
      <c r="M76" s="35">
        <v>80.95</v>
      </c>
      <c r="N76" s="35">
        <f t="shared" si="107"/>
        <v>2779.2299999999996</v>
      </c>
      <c r="O76" s="35">
        <f t="shared" si="108"/>
        <v>555.85</v>
      </c>
      <c r="P76" s="35">
        <f t="shared" si="109"/>
        <v>3335.0799999999995</v>
      </c>
      <c r="Q76" s="1">
        <v>58</v>
      </c>
      <c r="R76" s="35">
        <f t="shared" si="6"/>
        <v>0.95835632183908026</v>
      </c>
      <c r="S76" s="36">
        <f t="shared" si="7"/>
        <v>2.875068965517241</v>
      </c>
    </row>
    <row r="77" spans="1:19" x14ac:dyDescent="0.2">
      <c r="A77" s="90">
        <v>65</v>
      </c>
      <c r="B77" s="16" t="s">
        <v>219</v>
      </c>
      <c r="C77" s="16" t="s">
        <v>357</v>
      </c>
      <c r="D77" s="71" t="s">
        <v>358</v>
      </c>
      <c r="E77" s="37">
        <v>1658.44</v>
      </c>
      <c r="F77" s="4">
        <v>529.77</v>
      </c>
      <c r="G77" s="37">
        <v>116.55</v>
      </c>
      <c r="H77" s="35">
        <f t="shared" ref="H77:H86" si="110">E77+F77+G77</f>
        <v>2304.7600000000002</v>
      </c>
      <c r="I77" s="35">
        <v>175.24</v>
      </c>
      <c r="J77" s="35">
        <f t="shared" ref="J77:J86" si="111">H77+I77</f>
        <v>2480</v>
      </c>
      <c r="K77" s="35">
        <v>11.41</v>
      </c>
      <c r="L77" s="35">
        <f t="shared" ref="L77:L86" si="112">J77+K77</f>
        <v>2491.41</v>
      </c>
      <c r="M77" s="35">
        <v>74.739999999999995</v>
      </c>
      <c r="N77" s="35">
        <f t="shared" ref="N77:N86" si="113">L77+M77</f>
        <v>2566.1499999999996</v>
      </c>
      <c r="O77" s="35">
        <f t="shared" ref="O77:O86" si="114">ROUND(N77*20%,2)</f>
        <v>513.23</v>
      </c>
      <c r="P77" s="35">
        <f t="shared" ref="P77:P86" si="115">N77+O77</f>
        <v>3079.3799999999997</v>
      </c>
      <c r="Q77" s="1">
        <v>32</v>
      </c>
      <c r="R77" s="35">
        <f t="shared" si="6"/>
        <v>1.6038437499999998</v>
      </c>
      <c r="S77" s="36">
        <f t="shared" si="7"/>
        <v>4.8115312499999998</v>
      </c>
    </row>
    <row r="78" spans="1:19" x14ac:dyDescent="0.2">
      <c r="A78" s="90">
        <v>66</v>
      </c>
      <c r="B78" s="16" t="s">
        <v>213</v>
      </c>
      <c r="C78" s="16" t="s">
        <v>357</v>
      </c>
      <c r="D78" s="71" t="s">
        <v>358</v>
      </c>
      <c r="E78" s="37">
        <v>1658.44</v>
      </c>
      <c r="F78" s="4">
        <v>529.77</v>
      </c>
      <c r="G78" s="37">
        <v>116.55</v>
      </c>
      <c r="H78" s="35">
        <f t="shared" si="110"/>
        <v>2304.7600000000002</v>
      </c>
      <c r="I78" s="35">
        <v>175.24</v>
      </c>
      <c r="J78" s="35">
        <f t="shared" si="111"/>
        <v>2480</v>
      </c>
      <c r="K78" s="35">
        <v>11.41</v>
      </c>
      <c r="L78" s="35">
        <f t="shared" si="112"/>
        <v>2491.41</v>
      </c>
      <c r="M78" s="35">
        <v>74.739999999999995</v>
      </c>
      <c r="N78" s="35">
        <f t="shared" si="113"/>
        <v>2566.1499999999996</v>
      </c>
      <c r="O78" s="35">
        <f t="shared" si="114"/>
        <v>513.23</v>
      </c>
      <c r="P78" s="35">
        <f t="shared" si="115"/>
        <v>3079.3799999999997</v>
      </c>
      <c r="Q78" s="1">
        <v>32</v>
      </c>
      <c r="R78" s="35">
        <f t="shared" ref="R78:R141" si="116">P78/60/Q78</f>
        <v>1.6038437499999998</v>
      </c>
      <c r="S78" s="36">
        <f t="shared" ref="S78:S141" si="117">R78*3</f>
        <v>4.8115312499999998</v>
      </c>
    </row>
    <row r="79" spans="1:19" x14ac:dyDescent="0.2">
      <c r="A79" s="90">
        <v>67</v>
      </c>
      <c r="B79" s="16" t="s">
        <v>212</v>
      </c>
      <c r="C79" s="16" t="s">
        <v>357</v>
      </c>
      <c r="D79" s="71" t="s">
        <v>358</v>
      </c>
      <c r="E79" s="37">
        <v>1658.44</v>
      </c>
      <c r="F79" s="4">
        <v>529.77</v>
      </c>
      <c r="G79" s="37">
        <v>116.55</v>
      </c>
      <c r="H79" s="35">
        <f t="shared" si="110"/>
        <v>2304.7600000000002</v>
      </c>
      <c r="I79" s="35">
        <v>175.24</v>
      </c>
      <c r="J79" s="35">
        <f t="shared" si="111"/>
        <v>2480</v>
      </c>
      <c r="K79" s="35">
        <v>11.41</v>
      </c>
      <c r="L79" s="35">
        <f t="shared" si="112"/>
        <v>2491.41</v>
      </c>
      <c r="M79" s="35">
        <v>74.739999999999995</v>
      </c>
      <c r="N79" s="35">
        <f t="shared" si="113"/>
        <v>2566.1499999999996</v>
      </c>
      <c r="O79" s="35">
        <f t="shared" si="114"/>
        <v>513.23</v>
      </c>
      <c r="P79" s="35">
        <f t="shared" si="115"/>
        <v>3079.3799999999997</v>
      </c>
      <c r="Q79" s="1">
        <v>34</v>
      </c>
      <c r="R79" s="35">
        <f t="shared" si="116"/>
        <v>1.5094999999999998</v>
      </c>
      <c r="S79" s="36">
        <f t="shared" si="117"/>
        <v>4.5284999999999993</v>
      </c>
    </row>
    <row r="80" spans="1:19" x14ac:dyDescent="0.2">
      <c r="A80" s="91">
        <v>68</v>
      </c>
      <c r="B80" s="17" t="s">
        <v>210</v>
      </c>
      <c r="C80" s="17" t="s">
        <v>357</v>
      </c>
      <c r="D80" s="70" t="s">
        <v>358</v>
      </c>
      <c r="E80" s="37">
        <v>1658.44</v>
      </c>
      <c r="F80" s="4">
        <v>529.77</v>
      </c>
      <c r="G80" s="37">
        <v>116.55</v>
      </c>
      <c r="H80" s="35">
        <f t="shared" si="110"/>
        <v>2304.7600000000002</v>
      </c>
      <c r="I80" s="35">
        <v>175.24</v>
      </c>
      <c r="J80" s="35">
        <f t="shared" si="111"/>
        <v>2480</v>
      </c>
      <c r="K80" s="35">
        <v>11.41</v>
      </c>
      <c r="L80" s="35">
        <f t="shared" si="112"/>
        <v>2491.41</v>
      </c>
      <c r="M80" s="35">
        <v>74.739999999999995</v>
      </c>
      <c r="N80" s="35">
        <f t="shared" si="113"/>
        <v>2566.1499999999996</v>
      </c>
      <c r="O80" s="35">
        <f t="shared" si="114"/>
        <v>513.23</v>
      </c>
      <c r="P80" s="35">
        <f t="shared" si="115"/>
        <v>3079.3799999999997</v>
      </c>
      <c r="Q80" s="1">
        <v>32</v>
      </c>
      <c r="R80" s="35">
        <f t="shared" si="116"/>
        <v>1.6038437499999998</v>
      </c>
      <c r="S80" s="36">
        <f t="shared" si="117"/>
        <v>4.8115312499999998</v>
      </c>
    </row>
    <row r="81" spans="1:19" x14ac:dyDescent="0.2">
      <c r="A81" s="91">
        <v>69</v>
      </c>
      <c r="B81" s="17" t="s">
        <v>215</v>
      </c>
      <c r="C81" s="17" t="s">
        <v>357</v>
      </c>
      <c r="D81" s="70" t="s">
        <v>358</v>
      </c>
      <c r="E81" s="37">
        <v>1658.44</v>
      </c>
      <c r="F81" s="4">
        <v>529.77</v>
      </c>
      <c r="G81" s="37">
        <v>116.55</v>
      </c>
      <c r="H81" s="35">
        <f t="shared" si="110"/>
        <v>2304.7600000000002</v>
      </c>
      <c r="I81" s="35">
        <v>175.24</v>
      </c>
      <c r="J81" s="35">
        <f t="shared" si="111"/>
        <v>2480</v>
      </c>
      <c r="K81" s="35">
        <v>11.41</v>
      </c>
      <c r="L81" s="35">
        <f t="shared" si="112"/>
        <v>2491.41</v>
      </c>
      <c r="M81" s="35">
        <v>74.739999999999995</v>
      </c>
      <c r="N81" s="35">
        <f t="shared" si="113"/>
        <v>2566.1499999999996</v>
      </c>
      <c r="O81" s="35">
        <f t="shared" si="114"/>
        <v>513.23</v>
      </c>
      <c r="P81" s="35">
        <f t="shared" si="115"/>
        <v>3079.3799999999997</v>
      </c>
      <c r="Q81" s="1">
        <v>36</v>
      </c>
      <c r="R81" s="35">
        <f t="shared" si="116"/>
        <v>1.4256388888888887</v>
      </c>
      <c r="S81" s="36">
        <f t="shared" si="117"/>
        <v>4.2769166666666658</v>
      </c>
    </row>
    <row r="82" spans="1:19" x14ac:dyDescent="0.2">
      <c r="A82" s="91">
        <v>70</v>
      </c>
      <c r="B82" s="17" t="s">
        <v>218</v>
      </c>
      <c r="C82" s="17" t="s">
        <v>357</v>
      </c>
      <c r="D82" s="70" t="s">
        <v>358</v>
      </c>
      <c r="E82" s="37">
        <v>1658.44</v>
      </c>
      <c r="F82" s="4">
        <v>529.77</v>
      </c>
      <c r="G82" s="37">
        <v>116.55</v>
      </c>
      <c r="H82" s="35">
        <f t="shared" si="110"/>
        <v>2304.7600000000002</v>
      </c>
      <c r="I82" s="35">
        <v>175.24</v>
      </c>
      <c r="J82" s="35">
        <f t="shared" si="111"/>
        <v>2480</v>
      </c>
      <c r="K82" s="35">
        <v>11.41</v>
      </c>
      <c r="L82" s="35">
        <f t="shared" si="112"/>
        <v>2491.41</v>
      </c>
      <c r="M82" s="35">
        <v>74.739999999999995</v>
      </c>
      <c r="N82" s="35">
        <f t="shared" si="113"/>
        <v>2566.1499999999996</v>
      </c>
      <c r="O82" s="35">
        <f t="shared" si="114"/>
        <v>513.23</v>
      </c>
      <c r="P82" s="35">
        <f t="shared" si="115"/>
        <v>3079.3799999999997</v>
      </c>
      <c r="Q82" s="1">
        <v>35</v>
      </c>
      <c r="R82" s="35">
        <f t="shared" si="116"/>
        <v>1.4663714285714284</v>
      </c>
      <c r="S82" s="36">
        <f t="shared" si="117"/>
        <v>4.3991142857142851</v>
      </c>
    </row>
    <row r="83" spans="1:19" x14ac:dyDescent="0.2">
      <c r="A83" s="90">
        <v>71</v>
      </c>
      <c r="B83" s="16" t="s">
        <v>33</v>
      </c>
      <c r="C83" s="16" t="s">
        <v>357</v>
      </c>
      <c r="D83" s="71" t="s">
        <v>358</v>
      </c>
      <c r="E83" s="37">
        <v>1658.44</v>
      </c>
      <c r="F83" s="4">
        <v>529.77</v>
      </c>
      <c r="G83" s="37">
        <v>116.55</v>
      </c>
      <c r="H83" s="35">
        <f t="shared" si="110"/>
        <v>2304.7600000000002</v>
      </c>
      <c r="I83" s="35">
        <v>175.24</v>
      </c>
      <c r="J83" s="35">
        <f t="shared" si="111"/>
        <v>2480</v>
      </c>
      <c r="K83" s="35">
        <v>11.41</v>
      </c>
      <c r="L83" s="35">
        <f t="shared" si="112"/>
        <v>2491.41</v>
      </c>
      <c r="M83" s="35">
        <v>74.739999999999995</v>
      </c>
      <c r="N83" s="35">
        <f t="shared" si="113"/>
        <v>2566.1499999999996</v>
      </c>
      <c r="O83" s="35">
        <f t="shared" si="114"/>
        <v>513.23</v>
      </c>
      <c r="P83" s="35">
        <f t="shared" si="115"/>
        <v>3079.3799999999997</v>
      </c>
      <c r="Q83" s="1">
        <v>32</v>
      </c>
      <c r="R83" s="35">
        <f t="shared" si="116"/>
        <v>1.6038437499999998</v>
      </c>
      <c r="S83" s="36">
        <f t="shared" si="117"/>
        <v>4.8115312499999998</v>
      </c>
    </row>
    <row r="84" spans="1:19" x14ac:dyDescent="0.2">
      <c r="A84" s="90">
        <v>72</v>
      </c>
      <c r="B84" s="16" t="s">
        <v>192</v>
      </c>
      <c r="C84" s="16" t="s">
        <v>359</v>
      </c>
      <c r="D84" s="77" t="s">
        <v>362</v>
      </c>
      <c r="E84" s="33">
        <v>1865.31</v>
      </c>
      <c r="F84" s="25">
        <v>529.77</v>
      </c>
      <c r="G84" s="33">
        <v>116.55</v>
      </c>
      <c r="H84" s="35">
        <f t="shared" si="110"/>
        <v>2511.63</v>
      </c>
      <c r="I84" s="35">
        <v>175.24</v>
      </c>
      <c r="J84" s="35">
        <f t="shared" si="111"/>
        <v>2686.87</v>
      </c>
      <c r="K84" s="35">
        <v>11.41</v>
      </c>
      <c r="L84" s="35">
        <f t="shared" si="112"/>
        <v>2698.2799999999997</v>
      </c>
      <c r="M84" s="35">
        <v>80.95</v>
      </c>
      <c r="N84" s="35">
        <f t="shared" si="113"/>
        <v>2779.2299999999996</v>
      </c>
      <c r="O84" s="35">
        <f t="shared" si="114"/>
        <v>555.85</v>
      </c>
      <c r="P84" s="35">
        <f t="shared" si="115"/>
        <v>3335.0799999999995</v>
      </c>
      <c r="Q84" s="1">
        <v>36</v>
      </c>
      <c r="R84" s="35">
        <f t="shared" si="116"/>
        <v>1.5440185185185182</v>
      </c>
      <c r="S84" s="36">
        <f t="shared" si="117"/>
        <v>4.6320555555555547</v>
      </c>
    </row>
    <row r="85" spans="1:19" x14ac:dyDescent="0.2">
      <c r="A85" s="90">
        <v>73</v>
      </c>
      <c r="B85" s="16" t="s">
        <v>193</v>
      </c>
      <c r="C85" s="16" t="s">
        <v>359</v>
      </c>
      <c r="D85" s="77" t="s">
        <v>362</v>
      </c>
      <c r="E85" s="33">
        <v>1865.31</v>
      </c>
      <c r="F85" s="25">
        <v>529.77</v>
      </c>
      <c r="G85" s="33">
        <v>116.55</v>
      </c>
      <c r="H85" s="35">
        <f t="shared" si="110"/>
        <v>2511.63</v>
      </c>
      <c r="I85" s="35">
        <v>175.24</v>
      </c>
      <c r="J85" s="35">
        <f t="shared" si="111"/>
        <v>2686.87</v>
      </c>
      <c r="K85" s="35">
        <v>11.41</v>
      </c>
      <c r="L85" s="35">
        <f t="shared" si="112"/>
        <v>2698.2799999999997</v>
      </c>
      <c r="M85" s="35">
        <v>80.95</v>
      </c>
      <c r="N85" s="35">
        <f t="shared" si="113"/>
        <v>2779.2299999999996</v>
      </c>
      <c r="O85" s="35">
        <f t="shared" si="114"/>
        <v>555.85</v>
      </c>
      <c r="P85" s="35">
        <f t="shared" si="115"/>
        <v>3335.0799999999995</v>
      </c>
      <c r="Q85" s="1">
        <v>35</v>
      </c>
      <c r="R85" s="35">
        <f t="shared" si="116"/>
        <v>1.588133333333333</v>
      </c>
      <c r="S85" s="36">
        <f t="shared" si="117"/>
        <v>4.7643999999999984</v>
      </c>
    </row>
    <row r="86" spans="1:19" x14ac:dyDescent="0.2">
      <c r="A86" s="90">
        <v>74</v>
      </c>
      <c r="B86" s="16" t="s">
        <v>194</v>
      </c>
      <c r="C86" s="16" t="s">
        <v>359</v>
      </c>
      <c r="D86" s="77" t="s">
        <v>362</v>
      </c>
      <c r="E86" s="33">
        <v>1865.31</v>
      </c>
      <c r="F86" s="25">
        <v>529.77</v>
      </c>
      <c r="G86" s="33">
        <v>116.55</v>
      </c>
      <c r="H86" s="35">
        <f t="shared" si="110"/>
        <v>2511.63</v>
      </c>
      <c r="I86" s="35">
        <v>175.24</v>
      </c>
      <c r="J86" s="35">
        <f t="shared" si="111"/>
        <v>2686.87</v>
      </c>
      <c r="K86" s="35">
        <v>11.41</v>
      </c>
      <c r="L86" s="35">
        <f t="shared" si="112"/>
        <v>2698.2799999999997</v>
      </c>
      <c r="M86" s="35">
        <v>80.95</v>
      </c>
      <c r="N86" s="35">
        <f t="shared" si="113"/>
        <v>2779.2299999999996</v>
      </c>
      <c r="O86" s="35">
        <f t="shared" si="114"/>
        <v>555.85</v>
      </c>
      <c r="P86" s="35">
        <f t="shared" si="115"/>
        <v>3335.0799999999995</v>
      </c>
      <c r="Q86" s="1">
        <v>35</v>
      </c>
      <c r="R86" s="35">
        <f t="shared" si="116"/>
        <v>1.588133333333333</v>
      </c>
      <c r="S86" s="36">
        <f t="shared" si="117"/>
        <v>4.7643999999999984</v>
      </c>
    </row>
    <row r="87" spans="1:19" x14ac:dyDescent="0.2">
      <c r="A87" s="90">
        <v>75</v>
      </c>
      <c r="B87" s="14" t="s">
        <v>107</v>
      </c>
      <c r="C87" s="14" t="s">
        <v>357</v>
      </c>
      <c r="D87" s="27" t="s">
        <v>361</v>
      </c>
      <c r="E87" s="37">
        <v>2144.81</v>
      </c>
      <c r="F87" s="4">
        <v>529.77</v>
      </c>
      <c r="G87" s="37">
        <v>116.55</v>
      </c>
      <c r="H87" s="35">
        <f>E87+F87+G87</f>
        <v>2791.13</v>
      </c>
      <c r="I87" s="35">
        <v>175.24</v>
      </c>
      <c r="J87" s="35">
        <f>H87+I87</f>
        <v>2966.37</v>
      </c>
      <c r="K87" s="35">
        <v>11.41</v>
      </c>
      <c r="L87" s="35">
        <f>J87+K87</f>
        <v>2977.7799999999997</v>
      </c>
      <c r="M87" s="35">
        <v>89.33</v>
      </c>
      <c r="N87" s="35">
        <f>L87+M87</f>
        <v>3067.1099999999997</v>
      </c>
      <c r="O87" s="35">
        <f>ROUND(N87*20%,2)</f>
        <v>613.41999999999996</v>
      </c>
      <c r="P87" s="35">
        <f>N87+O87</f>
        <v>3680.5299999999997</v>
      </c>
      <c r="Q87" s="1">
        <v>134</v>
      </c>
      <c r="R87" s="35">
        <f t="shared" si="116"/>
        <v>0.45777736318407958</v>
      </c>
      <c r="S87" s="36">
        <f t="shared" si="117"/>
        <v>1.3733320895522387</v>
      </c>
    </row>
    <row r="88" spans="1:19" x14ac:dyDescent="0.2">
      <c r="A88" s="90">
        <v>76</v>
      </c>
      <c r="B88" s="18" t="s">
        <v>222</v>
      </c>
      <c r="C88" s="18" t="s">
        <v>357</v>
      </c>
      <c r="D88" s="72" t="s">
        <v>358</v>
      </c>
      <c r="E88" s="37">
        <v>1658.44</v>
      </c>
      <c r="F88" s="4">
        <v>529.77</v>
      </c>
      <c r="G88" s="37">
        <v>116.55</v>
      </c>
      <c r="H88" s="35">
        <f t="shared" ref="H88:H96" si="118">E88+F88+G88</f>
        <v>2304.7600000000002</v>
      </c>
      <c r="I88" s="35">
        <v>175.24</v>
      </c>
      <c r="J88" s="35">
        <f t="shared" ref="J88:J96" si="119">H88+I88</f>
        <v>2480</v>
      </c>
      <c r="K88" s="35">
        <v>11.41</v>
      </c>
      <c r="L88" s="35">
        <f t="shared" ref="L88:L96" si="120">J88+K88</f>
        <v>2491.41</v>
      </c>
      <c r="M88" s="35">
        <v>74.739999999999995</v>
      </c>
      <c r="N88" s="35">
        <f t="shared" ref="N88:N96" si="121">L88+M88</f>
        <v>2566.1499999999996</v>
      </c>
      <c r="O88" s="35">
        <f t="shared" ref="O88:O96" si="122">ROUND(N88*20%,2)</f>
        <v>513.23</v>
      </c>
      <c r="P88" s="35">
        <f t="shared" ref="P88:P96" si="123">N88+O88</f>
        <v>3079.3799999999997</v>
      </c>
      <c r="Q88" s="1">
        <v>34</v>
      </c>
      <c r="R88" s="35">
        <f t="shared" si="116"/>
        <v>1.5094999999999998</v>
      </c>
      <c r="S88" s="36">
        <f t="shared" si="117"/>
        <v>4.5284999999999993</v>
      </c>
    </row>
    <row r="89" spans="1:19" x14ac:dyDescent="0.2">
      <c r="A89" s="90">
        <v>77</v>
      </c>
      <c r="B89" s="18" t="s">
        <v>223</v>
      </c>
      <c r="C89" s="18" t="s">
        <v>357</v>
      </c>
      <c r="D89" s="72" t="s">
        <v>358</v>
      </c>
      <c r="E89" s="37">
        <v>1658.44</v>
      </c>
      <c r="F89" s="4">
        <v>529.77</v>
      </c>
      <c r="G89" s="37">
        <v>116.55</v>
      </c>
      <c r="H89" s="35">
        <f t="shared" si="118"/>
        <v>2304.7600000000002</v>
      </c>
      <c r="I89" s="35">
        <v>175.24</v>
      </c>
      <c r="J89" s="35">
        <f t="shared" si="119"/>
        <v>2480</v>
      </c>
      <c r="K89" s="35">
        <v>11.41</v>
      </c>
      <c r="L89" s="35">
        <f t="shared" si="120"/>
        <v>2491.41</v>
      </c>
      <c r="M89" s="35">
        <v>74.739999999999995</v>
      </c>
      <c r="N89" s="35">
        <f t="shared" si="121"/>
        <v>2566.1499999999996</v>
      </c>
      <c r="O89" s="35">
        <f t="shared" si="122"/>
        <v>513.23</v>
      </c>
      <c r="P89" s="35">
        <f t="shared" si="123"/>
        <v>3079.3799999999997</v>
      </c>
      <c r="Q89" s="1">
        <v>35</v>
      </c>
      <c r="R89" s="35">
        <f t="shared" si="116"/>
        <v>1.4663714285714284</v>
      </c>
      <c r="S89" s="36">
        <f t="shared" si="117"/>
        <v>4.3991142857142851</v>
      </c>
    </row>
    <row r="90" spans="1:19" x14ac:dyDescent="0.2">
      <c r="A90" s="90">
        <v>78</v>
      </c>
      <c r="B90" s="14" t="s">
        <v>29</v>
      </c>
      <c r="C90" s="14" t="s">
        <v>357</v>
      </c>
      <c r="D90" s="71" t="s">
        <v>358</v>
      </c>
      <c r="E90" s="37">
        <v>1658.44</v>
      </c>
      <c r="F90" s="4">
        <v>529.77</v>
      </c>
      <c r="G90" s="37">
        <v>116.55</v>
      </c>
      <c r="H90" s="35">
        <f t="shared" si="118"/>
        <v>2304.7600000000002</v>
      </c>
      <c r="I90" s="35">
        <v>175.24</v>
      </c>
      <c r="J90" s="35">
        <f t="shared" si="119"/>
        <v>2480</v>
      </c>
      <c r="K90" s="35">
        <v>11.41</v>
      </c>
      <c r="L90" s="35">
        <f t="shared" si="120"/>
        <v>2491.41</v>
      </c>
      <c r="M90" s="35">
        <v>74.739999999999995</v>
      </c>
      <c r="N90" s="35">
        <f t="shared" si="121"/>
        <v>2566.1499999999996</v>
      </c>
      <c r="O90" s="35">
        <f t="shared" si="122"/>
        <v>513.23</v>
      </c>
      <c r="P90" s="35">
        <f t="shared" si="123"/>
        <v>3079.3799999999997</v>
      </c>
      <c r="Q90" s="1">
        <v>34</v>
      </c>
      <c r="R90" s="35">
        <f t="shared" si="116"/>
        <v>1.5094999999999998</v>
      </c>
      <c r="S90" s="36">
        <f t="shared" si="117"/>
        <v>4.5284999999999993</v>
      </c>
    </row>
    <row r="91" spans="1:19" x14ac:dyDescent="0.2">
      <c r="A91" s="90">
        <v>79</v>
      </c>
      <c r="B91" s="15" t="s">
        <v>117</v>
      </c>
      <c r="C91" s="15" t="s">
        <v>357</v>
      </c>
      <c r="D91" s="73" t="s">
        <v>358</v>
      </c>
      <c r="E91" s="37">
        <v>1658.44</v>
      </c>
      <c r="F91" s="4">
        <v>529.77</v>
      </c>
      <c r="G91" s="37">
        <v>116.55</v>
      </c>
      <c r="H91" s="35">
        <f t="shared" si="118"/>
        <v>2304.7600000000002</v>
      </c>
      <c r="I91" s="35">
        <v>175.24</v>
      </c>
      <c r="J91" s="35">
        <f t="shared" si="119"/>
        <v>2480</v>
      </c>
      <c r="K91" s="35">
        <v>11.41</v>
      </c>
      <c r="L91" s="35">
        <f t="shared" si="120"/>
        <v>2491.41</v>
      </c>
      <c r="M91" s="35">
        <v>74.739999999999995</v>
      </c>
      <c r="N91" s="35">
        <f t="shared" si="121"/>
        <v>2566.1499999999996</v>
      </c>
      <c r="O91" s="35">
        <f t="shared" si="122"/>
        <v>513.23</v>
      </c>
      <c r="P91" s="35">
        <f t="shared" si="123"/>
        <v>3079.3799999999997</v>
      </c>
      <c r="Q91" s="1">
        <v>36</v>
      </c>
      <c r="R91" s="35">
        <f t="shared" si="116"/>
        <v>1.4256388888888887</v>
      </c>
      <c r="S91" s="36">
        <f t="shared" si="117"/>
        <v>4.2769166666666658</v>
      </c>
    </row>
    <row r="92" spans="1:19" x14ac:dyDescent="0.2">
      <c r="A92" s="90">
        <v>80</v>
      </c>
      <c r="B92" s="18" t="s">
        <v>32</v>
      </c>
      <c r="C92" s="18" t="s">
        <v>357</v>
      </c>
      <c r="D92" s="72" t="s">
        <v>358</v>
      </c>
      <c r="E92" s="37">
        <v>1658.44</v>
      </c>
      <c r="F92" s="4">
        <v>529.77</v>
      </c>
      <c r="G92" s="37">
        <v>116.55</v>
      </c>
      <c r="H92" s="35">
        <f t="shared" si="118"/>
        <v>2304.7600000000002</v>
      </c>
      <c r="I92" s="35">
        <v>175.24</v>
      </c>
      <c r="J92" s="35">
        <f t="shared" si="119"/>
        <v>2480</v>
      </c>
      <c r="K92" s="35">
        <v>11.41</v>
      </c>
      <c r="L92" s="35">
        <f t="shared" si="120"/>
        <v>2491.41</v>
      </c>
      <c r="M92" s="35">
        <v>74.739999999999995</v>
      </c>
      <c r="N92" s="35">
        <f t="shared" si="121"/>
        <v>2566.1499999999996</v>
      </c>
      <c r="O92" s="35">
        <f t="shared" si="122"/>
        <v>513.23</v>
      </c>
      <c r="P92" s="35">
        <f t="shared" si="123"/>
        <v>3079.3799999999997</v>
      </c>
      <c r="Q92" s="1">
        <v>36</v>
      </c>
      <c r="R92" s="35">
        <f t="shared" si="116"/>
        <v>1.4256388888888887</v>
      </c>
      <c r="S92" s="36">
        <f t="shared" si="117"/>
        <v>4.2769166666666658</v>
      </c>
    </row>
    <row r="93" spans="1:19" x14ac:dyDescent="0.2">
      <c r="A93" s="91">
        <v>81</v>
      </c>
      <c r="B93" s="17" t="s">
        <v>208</v>
      </c>
      <c r="C93" s="17" t="s">
        <v>357</v>
      </c>
      <c r="D93" s="70" t="s">
        <v>358</v>
      </c>
      <c r="E93" s="37">
        <v>1658.44</v>
      </c>
      <c r="F93" s="4">
        <v>529.77</v>
      </c>
      <c r="G93" s="37">
        <v>116.55</v>
      </c>
      <c r="H93" s="35">
        <f t="shared" si="118"/>
        <v>2304.7600000000002</v>
      </c>
      <c r="I93" s="35">
        <v>175.24</v>
      </c>
      <c r="J93" s="35">
        <f t="shared" si="119"/>
        <v>2480</v>
      </c>
      <c r="K93" s="35">
        <v>11.41</v>
      </c>
      <c r="L93" s="35">
        <f t="shared" si="120"/>
        <v>2491.41</v>
      </c>
      <c r="M93" s="35">
        <v>74.739999999999995</v>
      </c>
      <c r="N93" s="35">
        <f t="shared" si="121"/>
        <v>2566.1499999999996</v>
      </c>
      <c r="O93" s="35">
        <f t="shared" si="122"/>
        <v>513.23</v>
      </c>
      <c r="P93" s="35">
        <f t="shared" si="123"/>
        <v>3079.3799999999997</v>
      </c>
      <c r="Q93" s="1">
        <v>35</v>
      </c>
      <c r="R93" s="35">
        <f t="shared" si="116"/>
        <v>1.4663714285714284</v>
      </c>
      <c r="S93" s="36">
        <f t="shared" si="117"/>
        <v>4.3991142857142851</v>
      </c>
    </row>
    <row r="94" spans="1:19" x14ac:dyDescent="0.2">
      <c r="A94" s="90">
        <v>82</v>
      </c>
      <c r="B94" s="14" t="s">
        <v>106</v>
      </c>
      <c r="C94" s="14" t="s">
        <v>357</v>
      </c>
      <c r="D94" s="71" t="s">
        <v>358</v>
      </c>
      <c r="E94" s="37">
        <v>1658.44</v>
      </c>
      <c r="F94" s="4">
        <v>529.77</v>
      </c>
      <c r="G94" s="37">
        <v>116.55</v>
      </c>
      <c r="H94" s="35">
        <f t="shared" si="118"/>
        <v>2304.7600000000002</v>
      </c>
      <c r="I94" s="35">
        <v>175.24</v>
      </c>
      <c r="J94" s="35">
        <f t="shared" si="119"/>
        <v>2480</v>
      </c>
      <c r="K94" s="35">
        <v>11.41</v>
      </c>
      <c r="L94" s="35">
        <f t="shared" si="120"/>
        <v>2491.41</v>
      </c>
      <c r="M94" s="35">
        <v>74.739999999999995</v>
      </c>
      <c r="N94" s="35">
        <f t="shared" si="121"/>
        <v>2566.1499999999996</v>
      </c>
      <c r="O94" s="35">
        <f t="shared" si="122"/>
        <v>513.23</v>
      </c>
      <c r="P94" s="35">
        <f t="shared" si="123"/>
        <v>3079.3799999999997</v>
      </c>
      <c r="Q94" s="1">
        <v>36</v>
      </c>
      <c r="R94" s="35">
        <f t="shared" si="116"/>
        <v>1.4256388888888887</v>
      </c>
      <c r="S94" s="36">
        <f t="shared" si="117"/>
        <v>4.2769166666666658</v>
      </c>
    </row>
    <row r="95" spans="1:19" x14ac:dyDescent="0.2">
      <c r="A95" s="90">
        <v>83</v>
      </c>
      <c r="B95" s="15" t="s">
        <v>121</v>
      </c>
      <c r="C95" s="15" t="s">
        <v>357</v>
      </c>
      <c r="D95" s="73" t="s">
        <v>358</v>
      </c>
      <c r="E95" s="37">
        <v>1658.44</v>
      </c>
      <c r="F95" s="4">
        <v>529.77</v>
      </c>
      <c r="G95" s="37">
        <v>116.55</v>
      </c>
      <c r="H95" s="35">
        <f t="shared" si="118"/>
        <v>2304.7600000000002</v>
      </c>
      <c r="I95" s="35">
        <v>175.24</v>
      </c>
      <c r="J95" s="35">
        <f t="shared" si="119"/>
        <v>2480</v>
      </c>
      <c r="K95" s="35">
        <v>11.41</v>
      </c>
      <c r="L95" s="35">
        <f t="shared" si="120"/>
        <v>2491.41</v>
      </c>
      <c r="M95" s="35">
        <v>74.739999999999995</v>
      </c>
      <c r="N95" s="35">
        <f t="shared" si="121"/>
        <v>2566.1499999999996</v>
      </c>
      <c r="O95" s="35">
        <f t="shared" si="122"/>
        <v>513.23</v>
      </c>
      <c r="P95" s="35">
        <f t="shared" si="123"/>
        <v>3079.3799999999997</v>
      </c>
      <c r="Q95" s="1">
        <v>36</v>
      </c>
      <c r="R95" s="35">
        <f t="shared" si="116"/>
        <v>1.4256388888888887</v>
      </c>
      <c r="S95" s="36">
        <f t="shared" si="117"/>
        <v>4.2769166666666658</v>
      </c>
    </row>
    <row r="96" spans="1:19" x14ac:dyDescent="0.2">
      <c r="A96" s="90">
        <v>84</v>
      </c>
      <c r="B96" s="16" t="s">
        <v>200</v>
      </c>
      <c r="C96" s="16" t="s">
        <v>359</v>
      </c>
      <c r="D96" s="77" t="s">
        <v>362</v>
      </c>
      <c r="E96" s="33">
        <v>1865.31</v>
      </c>
      <c r="F96" s="25">
        <v>529.77</v>
      </c>
      <c r="G96" s="33">
        <v>116.55</v>
      </c>
      <c r="H96" s="35">
        <f t="shared" si="118"/>
        <v>2511.63</v>
      </c>
      <c r="I96" s="35">
        <v>175.24</v>
      </c>
      <c r="J96" s="35">
        <f t="shared" si="119"/>
        <v>2686.87</v>
      </c>
      <c r="K96" s="35">
        <v>11.41</v>
      </c>
      <c r="L96" s="35">
        <f t="shared" si="120"/>
        <v>2698.2799999999997</v>
      </c>
      <c r="M96" s="35">
        <v>80.95</v>
      </c>
      <c r="N96" s="35">
        <f t="shared" si="121"/>
        <v>2779.2299999999996</v>
      </c>
      <c r="O96" s="35">
        <f t="shared" si="122"/>
        <v>555.85</v>
      </c>
      <c r="P96" s="35">
        <f t="shared" si="123"/>
        <v>3335.0799999999995</v>
      </c>
      <c r="Q96" s="1">
        <v>36</v>
      </c>
      <c r="R96" s="35">
        <f t="shared" si="116"/>
        <v>1.5440185185185182</v>
      </c>
      <c r="S96" s="36">
        <f t="shared" si="117"/>
        <v>4.6320555555555547</v>
      </c>
    </row>
    <row r="97" spans="1:19" x14ac:dyDescent="0.2">
      <c r="A97" s="90">
        <v>85</v>
      </c>
      <c r="B97" s="15" t="s">
        <v>120</v>
      </c>
      <c r="C97" s="15" t="s">
        <v>357</v>
      </c>
      <c r="D97" s="73" t="s">
        <v>358</v>
      </c>
      <c r="E97" s="37">
        <v>1658.44</v>
      </c>
      <c r="F97" s="4">
        <v>529.77</v>
      </c>
      <c r="G97" s="37">
        <v>116.55</v>
      </c>
      <c r="H97" s="35">
        <f t="shared" ref="H97:H99" si="124">E97+F97+G97</f>
        <v>2304.7600000000002</v>
      </c>
      <c r="I97" s="35">
        <v>175.24</v>
      </c>
      <c r="J97" s="35">
        <f t="shared" ref="J97:J99" si="125">H97+I97</f>
        <v>2480</v>
      </c>
      <c r="K97" s="35">
        <v>11.41</v>
      </c>
      <c r="L97" s="35">
        <f t="shared" ref="L97:L99" si="126">J97+K97</f>
        <v>2491.41</v>
      </c>
      <c r="M97" s="35">
        <v>74.739999999999995</v>
      </c>
      <c r="N97" s="35">
        <f t="shared" ref="N97:N99" si="127">L97+M97</f>
        <v>2566.1499999999996</v>
      </c>
      <c r="O97" s="35">
        <f t="shared" ref="O97:O99" si="128">ROUND(N97*20%,2)</f>
        <v>513.23</v>
      </c>
      <c r="P97" s="35">
        <f t="shared" ref="P97:P99" si="129">N97+O97</f>
        <v>3079.3799999999997</v>
      </c>
      <c r="Q97" s="1">
        <v>36</v>
      </c>
      <c r="R97" s="35">
        <f t="shared" si="116"/>
        <v>1.4256388888888887</v>
      </c>
      <c r="S97" s="36">
        <f t="shared" si="117"/>
        <v>4.2769166666666658</v>
      </c>
    </row>
    <row r="98" spans="1:19" x14ac:dyDescent="0.2">
      <c r="A98" s="90">
        <v>86</v>
      </c>
      <c r="B98" s="14" t="s">
        <v>274</v>
      </c>
      <c r="C98" s="14" t="s">
        <v>357</v>
      </c>
      <c r="D98" s="71" t="s">
        <v>358</v>
      </c>
      <c r="E98" s="37">
        <v>1658.44</v>
      </c>
      <c r="F98" s="4">
        <v>529.77</v>
      </c>
      <c r="G98" s="37">
        <v>116.55</v>
      </c>
      <c r="H98" s="35">
        <f t="shared" si="124"/>
        <v>2304.7600000000002</v>
      </c>
      <c r="I98" s="35">
        <v>175.24</v>
      </c>
      <c r="J98" s="35">
        <f t="shared" si="125"/>
        <v>2480</v>
      </c>
      <c r="K98" s="35">
        <v>11.41</v>
      </c>
      <c r="L98" s="35">
        <f t="shared" si="126"/>
        <v>2491.41</v>
      </c>
      <c r="M98" s="35">
        <v>74.739999999999995</v>
      </c>
      <c r="N98" s="35">
        <f t="shared" si="127"/>
        <v>2566.1499999999996</v>
      </c>
      <c r="O98" s="35">
        <f t="shared" si="128"/>
        <v>513.23</v>
      </c>
      <c r="P98" s="35">
        <f t="shared" si="129"/>
        <v>3079.3799999999997</v>
      </c>
      <c r="Q98" s="1">
        <v>34</v>
      </c>
      <c r="R98" s="35">
        <f t="shared" si="116"/>
        <v>1.5094999999999998</v>
      </c>
      <c r="S98" s="36">
        <f t="shared" si="117"/>
        <v>4.5284999999999993</v>
      </c>
    </row>
    <row r="99" spans="1:19" x14ac:dyDescent="0.2">
      <c r="A99" s="90">
        <v>87</v>
      </c>
      <c r="B99" s="14" t="s">
        <v>37</v>
      </c>
      <c r="C99" s="14" t="s">
        <v>359</v>
      </c>
      <c r="D99" s="82" t="s">
        <v>360</v>
      </c>
      <c r="E99" s="34">
        <v>2393.19</v>
      </c>
      <c r="F99" s="26">
        <v>529.77</v>
      </c>
      <c r="G99" s="34">
        <v>116.55</v>
      </c>
      <c r="H99" s="35">
        <f t="shared" si="124"/>
        <v>3039.51</v>
      </c>
      <c r="I99" s="35">
        <v>175.24</v>
      </c>
      <c r="J99" s="35">
        <f t="shared" si="125"/>
        <v>3214.75</v>
      </c>
      <c r="K99" s="35">
        <v>11.41</v>
      </c>
      <c r="L99" s="35">
        <f t="shared" si="126"/>
        <v>3226.16</v>
      </c>
      <c r="M99" s="35">
        <v>96.78</v>
      </c>
      <c r="N99" s="35">
        <f t="shared" si="127"/>
        <v>3322.94</v>
      </c>
      <c r="O99" s="35">
        <f t="shared" si="128"/>
        <v>664.59</v>
      </c>
      <c r="P99" s="35">
        <f t="shared" si="129"/>
        <v>3987.53</v>
      </c>
      <c r="Q99" s="1">
        <v>76</v>
      </c>
      <c r="R99" s="35">
        <f t="shared" si="116"/>
        <v>0.87445833333333334</v>
      </c>
      <c r="S99" s="36">
        <f t="shared" si="117"/>
        <v>2.6233750000000002</v>
      </c>
    </row>
    <row r="100" spans="1:19" x14ac:dyDescent="0.2">
      <c r="A100" s="90">
        <v>88</v>
      </c>
      <c r="B100" s="15" t="s">
        <v>228</v>
      </c>
      <c r="C100" s="15" t="s">
        <v>357</v>
      </c>
      <c r="D100" s="29" t="s">
        <v>361</v>
      </c>
      <c r="E100" s="37">
        <v>2144.81</v>
      </c>
      <c r="F100" s="4">
        <v>529.77</v>
      </c>
      <c r="G100" s="37">
        <v>116.55</v>
      </c>
      <c r="H100" s="35">
        <f>E100+F100+G100</f>
        <v>2791.13</v>
      </c>
      <c r="I100" s="35">
        <v>175.24</v>
      </c>
      <c r="J100" s="35">
        <f>H100+I100</f>
        <v>2966.37</v>
      </c>
      <c r="K100" s="35">
        <v>11.41</v>
      </c>
      <c r="L100" s="35">
        <f>J100+K100</f>
        <v>2977.7799999999997</v>
      </c>
      <c r="M100" s="35">
        <v>89.33</v>
      </c>
      <c r="N100" s="35">
        <f>L100+M100</f>
        <v>3067.1099999999997</v>
      </c>
      <c r="O100" s="35">
        <f>ROUND(N100*20%,2)</f>
        <v>613.41999999999996</v>
      </c>
      <c r="P100" s="35">
        <f>N100+O100</f>
        <v>3680.5299999999997</v>
      </c>
      <c r="Q100" s="1">
        <v>75</v>
      </c>
      <c r="R100" s="35">
        <f t="shared" si="116"/>
        <v>0.81789555555555549</v>
      </c>
      <c r="S100" s="36">
        <f t="shared" si="117"/>
        <v>2.4536866666666666</v>
      </c>
    </row>
    <row r="101" spans="1:19" x14ac:dyDescent="0.2">
      <c r="A101" s="90">
        <v>89</v>
      </c>
      <c r="B101" s="14" t="s">
        <v>97</v>
      </c>
      <c r="C101" s="15" t="s">
        <v>357</v>
      </c>
      <c r="D101" s="74" t="s">
        <v>363</v>
      </c>
      <c r="E101" s="37">
        <v>1556.06</v>
      </c>
      <c r="F101" s="4">
        <v>529.77</v>
      </c>
      <c r="G101" s="37">
        <v>116.55</v>
      </c>
      <c r="H101" s="35">
        <f t="shared" ref="H101" si="130">E101+F101+G101</f>
        <v>2202.38</v>
      </c>
      <c r="I101" s="35">
        <v>175.24</v>
      </c>
      <c r="J101" s="35">
        <f t="shared" ref="J101" si="131">H101+I101</f>
        <v>2377.62</v>
      </c>
      <c r="K101" s="35">
        <v>11.41</v>
      </c>
      <c r="L101" s="35">
        <f t="shared" ref="L101" si="132">J101+K101</f>
        <v>2389.0299999999997</v>
      </c>
      <c r="M101" s="35">
        <v>71.67</v>
      </c>
      <c r="N101" s="35">
        <f t="shared" ref="N101" si="133">L101+M101</f>
        <v>2460.6999999999998</v>
      </c>
      <c r="O101" s="35">
        <f t="shared" ref="O101" si="134">ROUND(N101*20%,2)</f>
        <v>492.14</v>
      </c>
      <c r="P101" s="35">
        <f t="shared" ref="P101" si="135">N101+O101</f>
        <v>2952.8399999999997</v>
      </c>
      <c r="Q101" s="1">
        <v>4</v>
      </c>
      <c r="R101" s="35">
        <f t="shared" si="116"/>
        <v>12.303499999999998</v>
      </c>
      <c r="S101" s="36">
        <f t="shared" si="117"/>
        <v>36.910499999999992</v>
      </c>
    </row>
    <row r="102" spans="1:19" x14ac:dyDescent="0.2">
      <c r="A102" s="90">
        <v>90</v>
      </c>
      <c r="B102" s="14" t="s">
        <v>238</v>
      </c>
      <c r="C102" s="14" t="s">
        <v>357</v>
      </c>
      <c r="D102" s="71" t="s">
        <v>358</v>
      </c>
      <c r="E102" s="37">
        <v>1658.44</v>
      </c>
      <c r="F102" s="4">
        <v>529.77</v>
      </c>
      <c r="G102" s="37">
        <v>116.55</v>
      </c>
      <c r="H102" s="35">
        <f t="shared" ref="H102" si="136">E102+F102+G102</f>
        <v>2304.7600000000002</v>
      </c>
      <c r="I102" s="35">
        <v>175.24</v>
      </c>
      <c r="J102" s="35">
        <f t="shared" ref="J102" si="137">H102+I102</f>
        <v>2480</v>
      </c>
      <c r="K102" s="35">
        <v>11.41</v>
      </c>
      <c r="L102" s="35">
        <f t="shared" ref="L102" si="138">J102+K102</f>
        <v>2491.41</v>
      </c>
      <c r="M102" s="35">
        <v>74.739999999999995</v>
      </c>
      <c r="N102" s="35">
        <f t="shared" ref="N102" si="139">L102+M102</f>
        <v>2566.1499999999996</v>
      </c>
      <c r="O102" s="35">
        <f t="shared" ref="O102" si="140">ROUND(N102*20%,2)</f>
        <v>513.23</v>
      </c>
      <c r="P102" s="35">
        <f t="shared" ref="P102" si="141">N102+O102</f>
        <v>3079.3799999999997</v>
      </c>
      <c r="Q102" s="1">
        <v>36</v>
      </c>
      <c r="R102" s="35">
        <f t="shared" si="116"/>
        <v>1.4256388888888887</v>
      </c>
      <c r="S102" s="36">
        <f t="shared" si="117"/>
        <v>4.2769166666666658</v>
      </c>
    </row>
    <row r="103" spans="1:19" x14ac:dyDescent="0.2">
      <c r="A103" s="90">
        <v>91</v>
      </c>
      <c r="B103" s="14" t="s">
        <v>298</v>
      </c>
      <c r="C103" s="14" t="s">
        <v>359</v>
      </c>
      <c r="D103" s="27" t="s">
        <v>361</v>
      </c>
      <c r="E103" s="37">
        <v>2144.81</v>
      </c>
      <c r="F103" s="4">
        <v>529.77</v>
      </c>
      <c r="G103" s="37">
        <v>116.55</v>
      </c>
      <c r="H103" s="35">
        <f>E103+F103+G103</f>
        <v>2791.13</v>
      </c>
      <c r="I103" s="35">
        <v>175.24</v>
      </c>
      <c r="J103" s="35">
        <f>H103+I103</f>
        <v>2966.37</v>
      </c>
      <c r="K103" s="35">
        <v>11.41</v>
      </c>
      <c r="L103" s="35">
        <f>J103+K103</f>
        <v>2977.7799999999997</v>
      </c>
      <c r="M103" s="35">
        <v>89.33</v>
      </c>
      <c r="N103" s="35">
        <f>L103+M103</f>
        <v>3067.1099999999997</v>
      </c>
      <c r="O103" s="35">
        <f>ROUND(N103*20%,2)</f>
        <v>613.41999999999996</v>
      </c>
      <c r="P103" s="35">
        <f>N103+O103</f>
        <v>3680.5299999999997</v>
      </c>
      <c r="Q103" s="1">
        <v>72</v>
      </c>
      <c r="R103" s="35">
        <f t="shared" si="116"/>
        <v>0.85197453703703696</v>
      </c>
      <c r="S103" s="36">
        <f t="shared" si="117"/>
        <v>2.555923611111111</v>
      </c>
    </row>
    <row r="104" spans="1:19" x14ac:dyDescent="0.2">
      <c r="A104" s="90">
        <v>92</v>
      </c>
      <c r="B104" s="14" t="s">
        <v>28</v>
      </c>
      <c r="C104" s="14" t="s">
        <v>357</v>
      </c>
      <c r="D104" s="71" t="s">
        <v>358</v>
      </c>
      <c r="E104" s="37">
        <v>1658.44</v>
      </c>
      <c r="F104" s="4">
        <v>529.77</v>
      </c>
      <c r="G104" s="37">
        <v>116.55</v>
      </c>
      <c r="H104" s="35">
        <f t="shared" ref="H104" si="142">E104+F104+G104</f>
        <v>2304.7600000000002</v>
      </c>
      <c r="I104" s="35">
        <v>175.24</v>
      </c>
      <c r="J104" s="35">
        <f t="shared" ref="J104" si="143">H104+I104</f>
        <v>2480</v>
      </c>
      <c r="K104" s="35">
        <v>11.41</v>
      </c>
      <c r="L104" s="35">
        <f t="shared" ref="L104" si="144">J104+K104</f>
        <v>2491.41</v>
      </c>
      <c r="M104" s="35">
        <v>74.739999999999995</v>
      </c>
      <c r="N104" s="35">
        <f t="shared" ref="N104" si="145">L104+M104</f>
        <v>2566.1499999999996</v>
      </c>
      <c r="O104" s="35">
        <f t="shared" ref="O104" si="146">ROUND(N104*20%,2)</f>
        <v>513.23</v>
      </c>
      <c r="P104" s="35">
        <f t="shared" ref="P104" si="147">N104+O104</f>
        <v>3079.3799999999997</v>
      </c>
      <c r="Q104" s="1">
        <v>36</v>
      </c>
      <c r="R104" s="35">
        <f t="shared" si="116"/>
        <v>1.4256388888888887</v>
      </c>
      <c r="S104" s="36">
        <f t="shared" si="117"/>
        <v>4.2769166666666658</v>
      </c>
    </row>
    <row r="105" spans="1:19" x14ac:dyDescent="0.2">
      <c r="A105" s="90">
        <v>93</v>
      </c>
      <c r="B105" s="14" t="s">
        <v>31</v>
      </c>
      <c r="C105" s="14" t="s">
        <v>357</v>
      </c>
      <c r="D105" s="27" t="s">
        <v>361</v>
      </c>
      <c r="E105" s="37">
        <v>2144.81</v>
      </c>
      <c r="F105" s="4">
        <v>529.77</v>
      </c>
      <c r="G105" s="37">
        <v>116.55</v>
      </c>
      <c r="H105" s="35">
        <f t="shared" ref="H105:H110" si="148">E105+F105+G105</f>
        <v>2791.13</v>
      </c>
      <c r="I105" s="35">
        <v>175.24</v>
      </c>
      <c r="J105" s="35">
        <f t="shared" ref="J105:J110" si="149">H105+I105</f>
        <v>2966.37</v>
      </c>
      <c r="K105" s="35">
        <v>11.41</v>
      </c>
      <c r="L105" s="35">
        <f t="shared" ref="L105:L110" si="150">J105+K105</f>
        <v>2977.7799999999997</v>
      </c>
      <c r="M105" s="35">
        <v>89.33</v>
      </c>
      <c r="N105" s="35">
        <f t="shared" ref="N105:N110" si="151">L105+M105</f>
        <v>3067.1099999999997</v>
      </c>
      <c r="O105" s="35">
        <f t="shared" ref="O105:O110" si="152">ROUND(N105*20%,2)</f>
        <v>613.41999999999996</v>
      </c>
      <c r="P105" s="35">
        <f t="shared" ref="P105:P110" si="153">N105+O105</f>
        <v>3680.5299999999997</v>
      </c>
      <c r="Q105" s="1">
        <v>71</v>
      </c>
      <c r="R105" s="35">
        <f t="shared" si="116"/>
        <v>0.86397417840375579</v>
      </c>
      <c r="S105" s="36">
        <f t="shared" si="117"/>
        <v>2.5919225352112676</v>
      </c>
    </row>
    <row r="106" spans="1:19" x14ac:dyDescent="0.2">
      <c r="A106" s="90">
        <v>94</v>
      </c>
      <c r="B106" s="14" t="s">
        <v>30</v>
      </c>
      <c r="C106" s="14" t="s">
        <v>357</v>
      </c>
      <c r="D106" s="27" t="s">
        <v>361</v>
      </c>
      <c r="E106" s="37">
        <v>2144.81</v>
      </c>
      <c r="F106" s="4">
        <v>529.77</v>
      </c>
      <c r="G106" s="37">
        <v>116.55</v>
      </c>
      <c r="H106" s="35">
        <f t="shared" si="148"/>
        <v>2791.13</v>
      </c>
      <c r="I106" s="35">
        <v>175.24</v>
      </c>
      <c r="J106" s="35">
        <f t="shared" si="149"/>
        <v>2966.37</v>
      </c>
      <c r="K106" s="35">
        <v>11.41</v>
      </c>
      <c r="L106" s="35">
        <f t="shared" si="150"/>
        <v>2977.7799999999997</v>
      </c>
      <c r="M106" s="35">
        <v>89.33</v>
      </c>
      <c r="N106" s="35">
        <f t="shared" si="151"/>
        <v>3067.1099999999997</v>
      </c>
      <c r="O106" s="35">
        <f t="shared" si="152"/>
        <v>613.41999999999996</v>
      </c>
      <c r="P106" s="35">
        <f t="shared" si="153"/>
        <v>3680.5299999999997</v>
      </c>
      <c r="Q106" s="1">
        <v>71</v>
      </c>
      <c r="R106" s="35">
        <f t="shared" si="116"/>
        <v>0.86397417840375579</v>
      </c>
      <c r="S106" s="36">
        <f t="shared" si="117"/>
        <v>2.5919225352112676</v>
      </c>
    </row>
    <row r="107" spans="1:19" x14ac:dyDescent="0.2">
      <c r="A107" s="90">
        <v>95</v>
      </c>
      <c r="B107" s="14" t="s">
        <v>96</v>
      </c>
      <c r="C107" s="14" t="s">
        <v>357</v>
      </c>
      <c r="D107" s="71" t="s">
        <v>358</v>
      </c>
      <c r="E107" s="37">
        <v>1658.44</v>
      </c>
      <c r="F107" s="4">
        <v>529.77</v>
      </c>
      <c r="G107" s="37">
        <v>116.55</v>
      </c>
      <c r="H107" s="35">
        <f t="shared" si="148"/>
        <v>2304.7600000000002</v>
      </c>
      <c r="I107" s="35">
        <v>175.24</v>
      </c>
      <c r="J107" s="35">
        <f t="shared" si="149"/>
        <v>2480</v>
      </c>
      <c r="K107" s="35">
        <v>11.41</v>
      </c>
      <c r="L107" s="35">
        <f t="shared" si="150"/>
        <v>2491.41</v>
      </c>
      <c r="M107" s="35">
        <v>74.739999999999995</v>
      </c>
      <c r="N107" s="35">
        <f t="shared" si="151"/>
        <v>2566.1499999999996</v>
      </c>
      <c r="O107" s="35">
        <f t="shared" si="152"/>
        <v>513.23</v>
      </c>
      <c r="P107" s="35">
        <f t="shared" si="153"/>
        <v>3079.3799999999997</v>
      </c>
      <c r="Q107" s="1">
        <v>33</v>
      </c>
      <c r="R107" s="35">
        <f t="shared" si="116"/>
        <v>1.5552424242424241</v>
      </c>
      <c r="S107" s="36">
        <f t="shared" si="117"/>
        <v>4.6657272727272723</v>
      </c>
    </row>
    <row r="108" spans="1:19" x14ac:dyDescent="0.2">
      <c r="A108" s="90">
        <v>96</v>
      </c>
      <c r="B108" s="18" t="s">
        <v>10</v>
      </c>
      <c r="C108" s="18" t="s">
        <v>357</v>
      </c>
      <c r="D108" s="72" t="s">
        <v>358</v>
      </c>
      <c r="E108" s="37">
        <v>1658.44</v>
      </c>
      <c r="F108" s="4">
        <v>529.77</v>
      </c>
      <c r="G108" s="37">
        <v>116.55</v>
      </c>
      <c r="H108" s="35">
        <f t="shared" si="148"/>
        <v>2304.7600000000002</v>
      </c>
      <c r="I108" s="35">
        <v>175.24</v>
      </c>
      <c r="J108" s="35">
        <f t="shared" si="149"/>
        <v>2480</v>
      </c>
      <c r="K108" s="35">
        <v>11.41</v>
      </c>
      <c r="L108" s="35">
        <f t="shared" si="150"/>
        <v>2491.41</v>
      </c>
      <c r="M108" s="35">
        <v>74.739999999999995</v>
      </c>
      <c r="N108" s="35">
        <f t="shared" si="151"/>
        <v>2566.1499999999996</v>
      </c>
      <c r="O108" s="35">
        <f t="shared" si="152"/>
        <v>513.23</v>
      </c>
      <c r="P108" s="35">
        <f t="shared" si="153"/>
        <v>3079.3799999999997</v>
      </c>
      <c r="Q108" s="1">
        <v>34</v>
      </c>
      <c r="R108" s="35">
        <f t="shared" si="116"/>
        <v>1.5094999999999998</v>
      </c>
      <c r="S108" s="36">
        <f t="shared" si="117"/>
        <v>4.5284999999999993</v>
      </c>
    </row>
    <row r="109" spans="1:19" x14ac:dyDescent="0.2">
      <c r="A109" s="90">
        <v>97</v>
      </c>
      <c r="B109" s="14" t="s">
        <v>21</v>
      </c>
      <c r="C109" s="14" t="s">
        <v>357</v>
      </c>
      <c r="D109" s="71" t="s">
        <v>358</v>
      </c>
      <c r="E109" s="37">
        <v>1658.44</v>
      </c>
      <c r="F109" s="4">
        <v>529.77</v>
      </c>
      <c r="G109" s="37">
        <v>116.55</v>
      </c>
      <c r="H109" s="35">
        <f t="shared" si="148"/>
        <v>2304.7600000000002</v>
      </c>
      <c r="I109" s="35">
        <v>175.24</v>
      </c>
      <c r="J109" s="35">
        <f t="shared" si="149"/>
        <v>2480</v>
      </c>
      <c r="K109" s="35">
        <v>11.41</v>
      </c>
      <c r="L109" s="35">
        <f t="shared" si="150"/>
        <v>2491.41</v>
      </c>
      <c r="M109" s="35">
        <v>74.739999999999995</v>
      </c>
      <c r="N109" s="35">
        <f t="shared" si="151"/>
        <v>2566.1499999999996</v>
      </c>
      <c r="O109" s="35">
        <f t="shared" si="152"/>
        <v>513.23</v>
      </c>
      <c r="P109" s="35">
        <f t="shared" si="153"/>
        <v>3079.3799999999997</v>
      </c>
      <c r="Q109" s="1">
        <v>36</v>
      </c>
      <c r="R109" s="35">
        <f t="shared" si="116"/>
        <v>1.4256388888888887</v>
      </c>
      <c r="S109" s="36">
        <f t="shared" si="117"/>
        <v>4.2769166666666658</v>
      </c>
    </row>
    <row r="110" spans="1:19" x14ac:dyDescent="0.2">
      <c r="A110" s="90">
        <v>98</v>
      </c>
      <c r="B110" s="16" t="s">
        <v>196</v>
      </c>
      <c r="C110" s="16" t="s">
        <v>357</v>
      </c>
      <c r="D110" s="82" t="s">
        <v>360</v>
      </c>
      <c r="E110" s="34">
        <v>2393.19</v>
      </c>
      <c r="F110" s="26">
        <v>529.77</v>
      </c>
      <c r="G110" s="34">
        <v>116.55</v>
      </c>
      <c r="H110" s="35">
        <f t="shared" si="148"/>
        <v>3039.51</v>
      </c>
      <c r="I110" s="35">
        <v>175.24</v>
      </c>
      <c r="J110" s="35">
        <f t="shared" si="149"/>
        <v>3214.75</v>
      </c>
      <c r="K110" s="35">
        <v>11.41</v>
      </c>
      <c r="L110" s="35">
        <f t="shared" si="150"/>
        <v>3226.16</v>
      </c>
      <c r="M110" s="35">
        <v>96.78</v>
      </c>
      <c r="N110" s="35">
        <f t="shared" si="151"/>
        <v>3322.94</v>
      </c>
      <c r="O110" s="35">
        <f t="shared" si="152"/>
        <v>664.59</v>
      </c>
      <c r="P110" s="35">
        <f t="shared" si="153"/>
        <v>3987.53</v>
      </c>
      <c r="Q110" s="1">
        <v>179</v>
      </c>
      <c r="R110" s="35">
        <f t="shared" si="116"/>
        <v>0.37127839851024208</v>
      </c>
      <c r="S110" s="36">
        <f t="shared" si="117"/>
        <v>1.1138351955307262</v>
      </c>
    </row>
    <row r="111" spans="1:19" x14ac:dyDescent="0.2">
      <c r="A111" s="90">
        <v>99</v>
      </c>
      <c r="B111" s="16" t="s">
        <v>189</v>
      </c>
      <c r="C111" s="16" t="s">
        <v>359</v>
      </c>
      <c r="D111" s="77" t="s">
        <v>362</v>
      </c>
      <c r="E111" s="33">
        <v>1865.31</v>
      </c>
      <c r="F111" s="25">
        <v>529.77</v>
      </c>
      <c r="G111" s="33">
        <v>116.55</v>
      </c>
      <c r="H111" s="35">
        <f t="shared" ref="H111:H135" si="154">E111+F111+G111</f>
        <v>2511.63</v>
      </c>
      <c r="I111" s="35">
        <v>175.24</v>
      </c>
      <c r="J111" s="35">
        <f t="shared" ref="J111:J135" si="155">H111+I111</f>
        <v>2686.87</v>
      </c>
      <c r="K111" s="35">
        <v>11.41</v>
      </c>
      <c r="L111" s="35">
        <f t="shared" ref="L111:L135" si="156">J111+K111</f>
        <v>2698.2799999999997</v>
      </c>
      <c r="M111" s="35">
        <v>80.95</v>
      </c>
      <c r="N111" s="35">
        <f t="shared" ref="N111:N135" si="157">L111+M111</f>
        <v>2779.2299999999996</v>
      </c>
      <c r="O111" s="35">
        <f t="shared" ref="O111:O135" si="158">ROUND(N111*20%,2)</f>
        <v>555.85</v>
      </c>
      <c r="P111" s="35">
        <f t="shared" ref="P111:P135" si="159">N111+O111</f>
        <v>3335.0799999999995</v>
      </c>
      <c r="Q111" s="1">
        <v>100</v>
      </c>
      <c r="R111" s="35">
        <f t="shared" si="116"/>
        <v>0.5558466666666666</v>
      </c>
      <c r="S111" s="36">
        <f t="shared" si="117"/>
        <v>1.6675399999999998</v>
      </c>
    </row>
    <row r="112" spans="1:19" x14ac:dyDescent="0.2">
      <c r="A112" s="90">
        <v>100</v>
      </c>
      <c r="B112" s="18" t="s">
        <v>224</v>
      </c>
      <c r="C112" s="18" t="s">
        <v>357</v>
      </c>
      <c r="D112" s="72" t="s">
        <v>358</v>
      </c>
      <c r="E112" s="37">
        <v>1658.44</v>
      </c>
      <c r="F112" s="4">
        <v>529.77</v>
      </c>
      <c r="G112" s="37">
        <v>116.55</v>
      </c>
      <c r="H112" s="35">
        <f t="shared" si="154"/>
        <v>2304.7600000000002</v>
      </c>
      <c r="I112" s="35">
        <v>175.24</v>
      </c>
      <c r="J112" s="35">
        <f t="shared" si="155"/>
        <v>2480</v>
      </c>
      <c r="K112" s="35">
        <v>11.41</v>
      </c>
      <c r="L112" s="35">
        <f t="shared" si="156"/>
        <v>2491.41</v>
      </c>
      <c r="M112" s="35">
        <v>74.739999999999995</v>
      </c>
      <c r="N112" s="35">
        <f t="shared" si="157"/>
        <v>2566.1499999999996</v>
      </c>
      <c r="O112" s="35">
        <f t="shared" si="158"/>
        <v>513.23</v>
      </c>
      <c r="P112" s="35">
        <f t="shared" si="159"/>
        <v>3079.3799999999997</v>
      </c>
      <c r="Q112" s="1">
        <v>36</v>
      </c>
      <c r="R112" s="35">
        <f t="shared" si="116"/>
        <v>1.4256388888888887</v>
      </c>
      <c r="S112" s="36">
        <f t="shared" si="117"/>
        <v>4.2769166666666658</v>
      </c>
    </row>
    <row r="113" spans="1:19" x14ac:dyDescent="0.2">
      <c r="A113" s="90">
        <v>101</v>
      </c>
      <c r="B113" s="14" t="s">
        <v>25</v>
      </c>
      <c r="C113" s="14" t="s">
        <v>359</v>
      </c>
      <c r="D113" s="77" t="s">
        <v>362</v>
      </c>
      <c r="E113" s="33">
        <v>1865.31</v>
      </c>
      <c r="F113" s="25">
        <v>529.77</v>
      </c>
      <c r="G113" s="33">
        <v>116.55</v>
      </c>
      <c r="H113" s="35">
        <f t="shared" si="154"/>
        <v>2511.63</v>
      </c>
      <c r="I113" s="35">
        <v>175.24</v>
      </c>
      <c r="J113" s="35">
        <f t="shared" si="155"/>
        <v>2686.87</v>
      </c>
      <c r="K113" s="35">
        <v>11.41</v>
      </c>
      <c r="L113" s="35">
        <f t="shared" si="156"/>
        <v>2698.2799999999997</v>
      </c>
      <c r="M113" s="35">
        <v>80.95</v>
      </c>
      <c r="N113" s="35">
        <f t="shared" si="157"/>
        <v>2779.2299999999996</v>
      </c>
      <c r="O113" s="35">
        <f t="shared" si="158"/>
        <v>555.85</v>
      </c>
      <c r="P113" s="35">
        <f t="shared" si="159"/>
        <v>3335.0799999999995</v>
      </c>
      <c r="Q113" s="1">
        <v>36</v>
      </c>
      <c r="R113" s="35">
        <f t="shared" si="116"/>
        <v>1.5440185185185182</v>
      </c>
      <c r="S113" s="36">
        <f t="shared" si="117"/>
        <v>4.6320555555555547</v>
      </c>
    </row>
    <row r="114" spans="1:19" x14ac:dyDescent="0.2">
      <c r="A114" s="90">
        <v>102</v>
      </c>
      <c r="B114" s="18" t="s">
        <v>225</v>
      </c>
      <c r="C114" s="18" t="s">
        <v>357</v>
      </c>
      <c r="D114" s="72" t="s">
        <v>358</v>
      </c>
      <c r="E114" s="37">
        <v>1658.44</v>
      </c>
      <c r="F114" s="4">
        <v>529.77</v>
      </c>
      <c r="G114" s="37">
        <v>116.55</v>
      </c>
      <c r="H114" s="35">
        <f t="shared" si="154"/>
        <v>2304.7600000000002</v>
      </c>
      <c r="I114" s="35">
        <v>175.24</v>
      </c>
      <c r="J114" s="35">
        <f t="shared" si="155"/>
        <v>2480</v>
      </c>
      <c r="K114" s="35">
        <v>11.41</v>
      </c>
      <c r="L114" s="35">
        <f t="shared" si="156"/>
        <v>2491.41</v>
      </c>
      <c r="M114" s="35">
        <v>74.739999999999995</v>
      </c>
      <c r="N114" s="35">
        <f t="shared" si="157"/>
        <v>2566.1499999999996</v>
      </c>
      <c r="O114" s="35">
        <f t="shared" si="158"/>
        <v>513.23</v>
      </c>
      <c r="P114" s="35">
        <f t="shared" si="159"/>
        <v>3079.3799999999997</v>
      </c>
      <c r="Q114" s="1">
        <v>36</v>
      </c>
      <c r="R114" s="35">
        <f t="shared" si="116"/>
        <v>1.4256388888888887</v>
      </c>
      <c r="S114" s="36">
        <f t="shared" si="117"/>
        <v>4.2769166666666658</v>
      </c>
    </row>
    <row r="115" spans="1:19" x14ac:dyDescent="0.2">
      <c r="A115" s="90">
        <v>103</v>
      </c>
      <c r="B115" s="14" t="s">
        <v>38</v>
      </c>
      <c r="C115" s="14" t="s">
        <v>359</v>
      </c>
      <c r="D115" s="27" t="s">
        <v>361</v>
      </c>
      <c r="E115" s="37">
        <v>2144.81</v>
      </c>
      <c r="F115" s="4">
        <v>529.77</v>
      </c>
      <c r="G115" s="37">
        <v>116.55</v>
      </c>
      <c r="H115" s="35">
        <f>E115+F115+G115</f>
        <v>2791.13</v>
      </c>
      <c r="I115" s="35">
        <v>175.24</v>
      </c>
      <c r="J115" s="35">
        <f>H115+I115</f>
        <v>2966.37</v>
      </c>
      <c r="K115" s="35">
        <v>11.41</v>
      </c>
      <c r="L115" s="35">
        <f>J115+K115</f>
        <v>2977.7799999999997</v>
      </c>
      <c r="M115" s="35">
        <v>89.33</v>
      </c>
      <c r="N115" s="35">
        <f>L115+M115</f>
        <v>3067.1099999999997</v>
      </c>
      <c r="O115" s="35">
        <f>ROUND(N115*20%,2)</f>
        <v>613.41999999999996</v>
      </c>
      <c r="P115" s="35">
        <f>N115+O115</f>
        <v>3680.5299999999997</v>
      </c>
      <c r="Q115" s="1">
        <v>61</v>
      </c>
      <c r="R115" s="35">
        <f t="shared" si="116"/>
        <v>1.0056092896174862</v>
      </c>
      <c r="S115" s="36">
        <f t="shared" si="117"/>
        <v>3.0168278688524586</v>
      </c>
    </row>
    <row r="116" spans="1:19" x14ac:dyDescent="0.2">
      <c r="A116" s="90">
        <v>104</v>
      </c>
      <c r="B116" s="15" t="s">
        <v>118</v>
      </c>
      <c r="C116" s="15" t="s">
        <v>357</v>
      </c>
      <c r="D116" s="73" t="s">
        <v>358</v>
      </c>
      <c r="E116" s="37">
        <v>1658.44</v>
      </c>
      <c r="F116" s="4">
        <v>529.77</v>
      </c>
      <c r="G116" s="37">
        <v>116.55</v>
      </c>
      <c r="H116" s="35">
        <f t="shared" ref="H116" si="160">E116+F116+G116</f>
        <v>2304.7600000000002</v>
      </c>
      <c r="I116" s="35">
        <v>175.24</v>
      </c>
      <c r="J116" s="35">
        <f t="shared" ref="J116" si="161">H116+I116</f>
        <v>2480</v>
      </c>
      <c r="K116" s="35">
        <v>11.41</v>
      </c>
      <c r="L116" s="35">
        <f t="shared" ref="L116" si="162">J116+K116</f>
        <v>2491.41</v>
      </c>
      <c r="M116" s="35">
        <v>74.739999999999995</v>
      </c>
      <c r="N116" s="35">
        <f t="shared" ref="N116" si="163">L116+M116</f>
        <v>2566.1499999999996</v>
      </c>
      <c r="O116" s="35">
        <f t="shared" ref="O116" si="164">ROUND(N116*20%,2)</f>
        <v>513.23</v>
      </c>
      <c r="P116" s="35">
        <f t="shared" ref="P116" si="165">N116+O116</f>
        <v>3079.3799999999997</v>
      </c>
      <c r="Q116" s="1">
        <v>132</v>
      </c>
      <c r="R116" s="35">
        <f t="shared" si="116"/>
        <v>0.38881060606060602</v>
      </c>
      <c r="S116" s="36">
        <f t="shared" si="117"/>
        <v>1.1664318181818181</v>
      </c>
    </row>
    <row r="117" spans="1:19" x14ac:dyDescent="0.2">
      <c r="A117" s="90">
        <v>105</v>
      </c>
      <c r="B117" s="15" t="s">
        <v>352</v>
      </c>
      <c r="C117" s="15" t="s">
        <v>357</v>
      </c>
      <c r="D117" s="29" t="s">
        <v>361</v>
      </c>
      <c r="E117" s="37">
        <v>2144.81</v>
      </c>
      <c r="F117" s="4">
        <v>529.77</v>
      </c>
      <c r="G117" s="37">
        <v>116.55</v>
      </c>
      <c r="H117" s="35">
        <f t="shared" ref="H117:H119" si="166">E117+F117+G117</f>
        <v>2791.13</v>
      </c>
      <c r="I117" s="35">
        <v>175.24</v>
      </c>
      <c r="J117" s="35">
        <f t="shared" ref="J117:J119" si="167">H117+I117</f>
        <v>2966.37</v>
      </c>
      <c r="K117" s="35">
        <v>11.41</v>
      </c>
      <c r="L117" s="35">
        <f t="shared" ref="L117:L119" si="168">J117+K117</f>
        <v>2977.7799999999997</v>
      </c>
      <c r="M117" s="35">
        <v>89.33</v>
      </c>
      <c r="N117" s="35">
        <f t="shared" ref="N117:N119" si="169">L117+M117</f>
        <v>3067.1099999999997</v>
      </c>
      <c r="O117" s="35">
        <f t="shared" ref="O117:O119" si="170">ROUND(N117*20%,2)</f>
        <v>613.41999999999996</v>
      </c>
      <c r="P117" s="35">
        <f t="shared" ref="P117:P119" si="171">N117+O117</f>
        <v>3680.5299999999997</v>
      </c>
      <c r="Q117" s="1">
        <v>72</v>
      </c>
      <c r="R117" s="35">
        <f t="shared" si="116"/>
        <v>0.85197453703703696</v>
      </c>
      <c r="S117" s="36">
        <f t="shared" si="117"/>
        <v>2.555923611111111</v>
      </c>
    </row>
    <row r="118" spans="1:19" ht="12.75" customHeight="1" x14ac:dyDescent="0.2">
      <c r="A118" s="90">
        <v>106</v>
      </c>
      <c r="B118" s="15" t="s">
        <v>14</v>
      </c>
      <c r="C118" s="15" t="s">
        <v>359</v>
      </c>
      <c r="D118" s="29" t="s">
        <v>361</v>
      </c>
      <c r="E118" s="37">
        <v>2144.81</v>
      </c>
      <c r="F118" s="4">
        <v>529.77</v>
      </c>
      <c r="G118" s="37">
        <v>116.55</v>
      </c>
      <c r="H118" s="35">
        <f t="shared" si="166"/>
        <v>2791.13</v>
      </c>
      <c r="I118" s="35">
        <v>175.24</v>
      </c>
      <c r="J118" s="35">
        <f t="shared" si="167"/>
        <v>2966.37</v>
      </c>
      <c r="K118" s="35">
        <v>11.41</v>
      </c>
      <c r="L118" s="35">
        <f t="shared" si="168"/>
        <v>2977.7799999999997</v>
      </c>
      <c r="M118" s="35">
        <v>89.33</v>
      </c>
      <c r="N118" s="35">
        <f t="shared" si="169"/>
        <v>3067.1099999999997</v>
      </c>
      <c r="O118" s="35">
        <f t="shared" si="170"/>
        <v>613.41999999999996</v>
      </c>
      <c r="P118" s="35">
        <f t="shared" si="171"/>
        <v>3680.5299999999997</v>
      </c>
      <c r="Q118" s="1">
        <v>72</v>
      </c>
      <c r="R118" s="35">
        <f t="shared" si="116"/>
        <v>0.85197453703703696</v>
      </c>
      <c r="S118" s="36">
        <f t="shared" si="117"/>
        <v>2.555923611111111</v>
      </c>
    </row>
    <row r="119" spans="1:19" x14ac:dyDescent="0.2">
      <c r="A119" s="90">
        <v>107</v>
      </c>
      <c r="B119" s="14" t="s">
        <v>26</v>
      </c>
      <c r="C119" s="14" t="s">
        <v>359</v>
      </c>
      <c r="D119" s="77" t="s">
        <v>362</v>
      </c>
      <c r="E119" s="33">
        <v>1865.31</v>
      </c>
      <c r="F119" s="25">
        <v>529.77</v>
      </c>
      <c r="G119" s="33">
        <v>116.55</v>
      </c>
      <c r="H119" s="35">
        <f t="shared" si="166"/>
        <v>2511.63</v>
      </c>
      <c r="I119" s="35">
        <v>175.24</v>
      </c>
      <c r="J119" s="35">
        <f t="shared" si="167"/>
        <v>2686.87</v>
      </c>
      <c r="K119" s="35">
        <v>11.41</v>
      </c>
      <c r="L119" s="35">
        <f t="shared" si="168"/>
        <v>2698.2799999999997</v>
      </c>
      <c r="M119" s="35">
        <v>80.95</v>
      </c>
      <c r="N119" s="35">
        <f t="shared" si="169"/>
        <v>2779.2299999999996</v>
      </c>
      <c r="O119" s="35">
        <f t="shared" si="170"/>
        <v>555.85</v>
      </c>
      <c r="P119" s="35">
        <f t="shared" si="171"/>
        <v>3335.0799999999995</v>
      </c>
      <c r="Q119" s="1">
        <v>36</v>
      </c>
      <c r="R119" s="35">
        <f t="shared" si="116"/>
        <v>1.5440185185185182</v>
      </c>
      <c r="S119" s="36">
        <f t="shared" si="117"/>
        <v>4.6320555555555547</v>
      </c>
    </row>
    <row r="120" spans="1:19" x14ac:dyDescent="0.2">
      <c r="A120" s="2">
        <v>108</v>
      </c>
      <c r="B120" s="14" t="s">
        <v>18</v>
      </c>
      <c r="C120" s="14" t="s">
        <v>357</v>
      </c>
      <c r="D120" s="71" t="s">
        <v>358</v>
      </c>
      <c r="E120" s="37">
        <v>1658.44</v>
      </c>
      <c r="F120" s="4">
        <v>529.77</v>
      </c>
      <c r="G120" s="37">
        <v>116.55</v>
      </c>
      <c r="H120" s="35">
        <f t="shared" si="154"/>
        <v>2304.7600000000002</v>
      </c>
      <c r="I120" s="35">
        <v>175.24</v>
      </c>
      <c r="J120" s="35">
        <f t="shared" si="155"/>
        <v>2480</v>
      </c>
      <c r="K120" s="35">
        <v>11.41</v>
      </c>
      <c r="L120" s="35">
        <f t="shared" si="156"/>
        <v>2491.41</v>
      </c>
      <c r="M120" s="35">
        <v>74.739999999999995</v>
      </c>
      <c r="N120" s="35">
        <f t="shared" si="157"/>
        <v>2566.1499999999996</v>
      </c>
      <c r="O120" s="35">
        <f t="shared" si="158"/>
        <v>513.23</v>
      </c>
      <c r="P120" s="35">
        <f t="shared" si="159"/>
        <v>3079.3799999999997</v>
      </c>
      <c r="Q120" s="1">
        <v>37</v>
      </c>
      <c r="R120" s="35">
        <f t="shared" si="116"/>
        <v>1.387108108108108</v>
      </c>
      <c r="S120" s="36">
        <f t="shared" si="117"/>
        <v>4.1613243243243243</v>
      </c>
    </row>
    <row r="121" spans="1:19" x14ac:dyDescent="0.2">
      <c r="A121" s="2">
        <v>109</v>
      </c>
      <c r="B121" s="14" t="s">
        <v>27</v>
      </c>
      <c r="C121" s="14" t="s">
        <v>357</v>
      </c>
      <c r="D121" s="71" t="s">
        <v>358</v>
      </c>
      <c r="E121" s="37">
        <v>1658.44</v>
      </c>
      <c r="F121" s="4">
        <v>529.77</v>
      </c>
      <c r="G121" s="37">
        <v>116.55</v>
      </c>
      <c r="H121" s="35">
        <f t="shared" si="154"/>
        <v>2304.7600000000002</v>
      </c>
      <c r="I121" s="35">
        <v>175.24</v>
      </c>
      <c r="J121" s="35">
        <f t="shared" si="155"/>
        <v>2480</v>
      </c>
      <c r="K121" s="35">
        <v>11.41</v>
      </c>
      <c r="L121" s="35">
        <f t="shared" si="156"/>
        <v>2491.41</v>
      </c>
      <c r="M121" s="35">
        <v>74.739999999999995</v>
      </c>
      <c r="N121" s="35">
        <f t="shared" si="157"/>
        <v>2566.1499999999996</v>
      </c>
      <c r="O121" s="35">
        <f t="shared" si="158"/>
        <v>513.23</v>
      </c>
      <c r="P121" s="35">
        <f t="shared" si="159"/>
        <v>3079.3799999999997</v>
      </c>
      <c r="Q121" s="1">
        <v>36</v>
      </c>
      <c r="R121" s="35">
        <f t="shared" si="116"/>
        <v>1.4256388888888887</v>
      </c>
      <c r="S121" s="36">
        <f t="shared" si="117"/>
        <v>4.2769166666666658</v>
      </c>
    </row>
    <row r="122" spans="1:19" x14ac:dyDescent="0.2">
      <c r="A122" s="2">
        <v>110</v>
      </c>
      <c r="B122" s="14" t="s">
        <v>110</v>
      </c>
      <c r="C122" s="14" t="s">
        <v>357</v>
      </c>
      <c r="D122" s="71" t="s">
        <v>358</v>
      </c>
      <c r="E122" s="37">
        <v>1658.44</v>
      </c>
      <c r="F122" s="4">
        <v>529.77</v>
      </c>
      <c r="G122" s="37">
        <v>116.55</v>
      </c>
      <c r="H122" s="35">
        <f t="shared" si="154"/>
        <v>2304.7600000000002</v>
      </c>
      <c r="I122" s="35">
        <v>175.24</v>
      </c>
      <c r="J122" s="35">
        <f t="shared" si="155"/>
        <v>2480</v>
      </c>
      <c r="K122" s="35">
        <v>11.41</v>
      </c>
      <c r="L122" s="35">
        <f t="shared" si="156"/>
        <v>2491.41</v>
      </c>
      <c r="M122" s="35">
        <v>74.739999999999995</v>
      </c>
      <c r="N122" s="35">
        <f t="shared" si="157"/>
        <v>2566.1499999999996</v>
      </c>
      <c r="O122" s="35">
        <f t="shared" si="158"/>
        <v>513.23</v>
      </c>
      <c r="P122" s="35">
        <f t="shared" si="159"/>
        <v>3079.3799999999997</v>
      </c>
      <c r="Q122" s="1">
        <v>35</v>
      </c>
      <c r="R122" s="35">
        <f t="shared" si="116"/>
        <v>1.4663714285714284</v>
      </c>
      <c r="S122" s="36">
        <f t="shared" si="117"/>
        <v>4.3991142857142851</v>
      </c>
    </row>
    <row r="123" spans="1:19" x14ac:dyDescent="0.2">
      <c r="A123" s="2">
        <v>111</v>
      </c>
      <c r="B123" s="18" t="s">
        <v>7</v>
      </c>
      <c r="C123" s="18" t="s">
        <v>357</v>
      </c>
      <c r="D123" s="31" t="s">
        <v>361</v>
      </c>
      <c r="E123" s="37">
        <v>2144.81</v>
      </c>
      <c r="F123" s="4">
        <v>529.77</v>
      </c>
      <c r="G123" s="37">
        <v>116.55</v>
      </c>
      <c r="H123" s="35">
        <f t="shared" si="154"/>
        <v>2791.13</v>
      </c>
      <c r="I123" s="35">
        <v>175.24</v>
      </c>
      <c r="J123" s="35">
        <f t="shared" si="155"/>
        <v>2966.37</v>
      </c>
      <c r="K123" s="35">
        <v>11.41</v>
      </c>
      <c r="L123" s="35">
        <f t="shared" si="156"/>
        <v>2977.7799999999997</v>
      </c>
      <c r="M123" s="35">
        <v>89.33</v>
      </c>
      <c r="N123" s="35">
        <f t="shared" si="157"/>
        <v>3067.1099999999997</v>
      </c>
      <c r="O123" s="35">
        <f t="shared" si="158"/>
        <v>613.41999999999996</v>
      </c>
      <c r="P123" s="35">
        <f t="shared" si="159"/>
        <v>3680.5299999999997</v>
      </c>
      <c r="Q123" s="1">
        <v>70</v>
      </c>
      <c r="R123" s="35">
        <f t="shared" si="116"/>
        <v>0.87631666666666663</v>
      </c>
      <c r="S123" s="36">
        <f t="shared" si="117"/>
        <v>2.6289499999999997</v>
      </c>
    </row>
    <row r="124" spans="1:19" x14ac:dyDescent="0.2">
      <c r="A124" s="2">
        <v>112</v>
      </c>
      <c r="B124" s="18" t="s">
        <v>8</v>
      </c>
      <c r="C124" s="18" t="s">
        <v>357</v>
      </c>
      <c r="D124" s="31" t="s">
        <v>361</v>
      </c>
      <c r="E124" s="37">
        <v>2144.81</v>
      </c>
      <c r="F124" s="4">
        <v>529.77</v>
      </c>
      <c r="G124" s="37">
        <v>116.55</v>
      </c>
      <c r="H124" s="35">
        <f t="shared" si="154"/>
        <v>2791.13</v>
      </c>
      <c r="I124" s="35">
        <v>175.24</v>
      </c>
      <c r="J124" s="35">
        <f t="shared" si="155"/>
        <v>2966.37</v>
      </c>
      <c r="K124" s="35">
        <v>11.41</v>
      </c>
      <c r="L124" s="35">
        <f t="shared" si="156"/>
        <v>2977.7799999999997</v>
      </c>
      <c r="M124" s="35">
        <v>89.33</v>
      </c>
      <c r="N124" s="35">
        <f t="shared" si="157"/>
        <v>3067.1099999999997</v>
      </c>
      <c r="O124" s="35">
        <f t="shared" si="158"/>
        <v>613.41999999999996</v>
      </c>
      <c r="P124" s="35">
        <f t="shared" si="159"/>
        <v>3680.5299999999997</v>
      </c>
      <c r="Q124" s="1">
        <v>71</v>
      </c>
      <c r="R124" s="35">
        <f t="shared" si="116"/>
        <v>0.86397417840375579</v>
      </c>
      <c r="S124" s="36">
        <f t="shared" si="117"/>
        <v>2.5919225352112676</v>
      </c>
    </row>
    <row r="125" spans="1:19" x14ac:dyDescent="0.2">
      <c r="A125" s="2">
        <v>113</v>
      </c>
      <c r="B125" s="14" t="s">
        <v>95</v>
      </c>
      <c r="C125" s="14" t="s">
        <v>357</v>
      </c>
      <c r="D125" s="82" t="s">
        <v>360</v>
      </c>
      <c r="E125" s="34">
        <v>2393.19</v>
      </c>
      <c r="F125" s="26">
        <v>529.77</v>
      </c>
      <c r="G125" s="34">
        <v>116.55</v>
      </c>
      <c r="H125" s="35">
        <f t="shared" si="154"/>
        <v>3039.51</v>
      </c>
      <c r="I125" s="35">
        <v>175.24</v>
      </c>
      <c r="J125" s="35">
        <f t="shared" si="155"/>
        <v>3214.75</v>
      </c>
      <c r="K125" s="35">
        <v>11.41</v>
      </c>
      <c r="L125" s="35">
        <f t="shared" si="156"/>
        <v>3226.16</v>
      </c>
      <c r="M125" s="35">
        <v>96.78</v>
      </c>
      <c r="N125" s="35">
        <f t="shared" si="157"/>
        <v>3322.94</v>
      </c>
      <c r="O125" s="35">
        <f t="shared" si="158"/>
        <v>664.59</v>
      </c>
      <c r="P125" s="35">
        <f t="shared" si="159"/>
        <v>3987.53</v>
      </c>
      <c r="Q125" s="1">
        <v>97</v>
      </c>
      <c r="R125" s="35">
        <f t="shared" si="116"/>
        <v>0.68514261168384882</v>
      </c>
      <c r="S125" s="36">
        <f t="shared" si="117"/>
        <v>2.0554278350515465</v>
      </c>
    </row>
    <row r="126" spans="1:19" x14ac:dyDescent="0.2">
      <c r="A126" s="2">
        <v>114</v>
      </c>
      <c r="B126" s="14" t="s">
        <v>22</v>
      </c>
      <c r="C126" s="14" t="s">
        <v>357</v>
      </c>
      <c r="D126" s="27" t="s">
        <v>361</v>
      </c>
      <c r="E126" s="37">
        <v>2144.81</v>
      </c>
      <c r="F126" s="4">
        <v>529.77</v>
      </c>
      <c r="G126" s="37">
        <v>116.55</v>
      </c>
      <c r="H126" s="35">
        <f t="shared" si="154"/>
        <v>2791.13</v>
      </c>
      <c r="I126" s="35">
        <v>175.24</v>
      </c>
      <c r="J126" s="35">
        <f t="shared" si="155"/>
        <v>2966.37</v>
      </c>
      <c r="K126" s="35">
        <v>11.41</v>
      </c>
      <c r="L126" s="35">
        <f t="shared" si="156"/>
        <v>2977.7799999999997</v>
      </c>
      <c r="M126" s="35">
        <v>89.33</v>
      </c>
      <c r="N126" s="35">
        <f t="shared" si="157"/>
        <v>3067.1099999999997</v>
      </c>
      <c r="O126" s="35">
        <f t="shared" si="158"/>
        <v>613.41999999999996</v>
      </c>
      <c r="P126" s="35">
        <f t="shared" si="159"/>
        <v>3680.5299999999997</v>
      </c>
      <c r="Q126" s="1">
        <v>98</v>
      </c>
      <c r="R126" s="35">
        <f t="shared" si="116"/>
        <v>0.62594047619047621</v>
      </c>
      <c r="S126" s="36">
        <f t="shared" si="117"/>
        <v>1.8778214285714285</v>
      </c>
    </row>
    <row r="127" spans="1:19" x14ac:dyDescent="0.2">
      <c r="A127" s="2">
        <v>115</v>
      </c>
      <c r="B127" s="15" t="s">
        <v>227</v>
      </c>
      <c r="C127" s="15" t="s">
        <v>359</v>
      </c>
      <c r="D127" s="29" t="s">
        <v>361</v>
      </c>
      <c r="E127" s="37">
        <v>2144.81</v>
      </c>
      <c r="F127" s="4">
        <v>529.77</v>
      </c>
      <c r="G127" s="37">
        <v>116.55</v>
      </c>
      <c r="H127" s="35">
        <f t="shared" si="154"/>
        <v>2791.13</v>
      </c>
      <c r="I127" s="35">
        <v>175.24</v>
      </c>
      <c r="J127" s="35">
        <f t="shared" si="155"/>
        <v>2966.37</v>
      </c>
      <c r="K127" s="35">
        <v>11.41</v>
      </c>
      <c r="L127" s="35">
        <f t="shared" si="156"/>
        <v>2977.7799999999997</v>
      </c>
      <c r="M127" s="35">
        <v>89.33</v>
      </c>
      <c r="N127" s="35">
        <f t="shared" si="157"/>
        <v>3067.1099999999997</v>
      </c>
      <c r="O127" s="35">
        <f t="shared" si="158"/>
        <v>613.41999999999996</v>
      </c>
      <c r="P127" s="35">
        <f t="shared" si="159"/>
        <v>3680.5299999999997</v>
      </c>
      <c r="Q127" s="1">
        <v>95</v>
      </c>
      <c r="R127" s="35">
        <f t="shared" si="116"/>
        <v>0.64570701754385962</v>
      </c>
      <c r="S127" s="36">
        <f t="shared" si="117"/>
        <v>1.937121052631579</v>
      </c>
    </row>
    <row r="128" spans="1:19" x14ac:dyDescent="0.2">
      <c r="A128" s="2">
        <v>116</v>
      </c>
      <c r="B128" s="14" t="s">
        <v>36</v>
      </c>
      <c r="C128" s="14" t="s">
        <v>357</v>
      </c>
      <c r="D128" s="27" t="s">
        <v>361</v>
      </c>
      <c r="E128" s="37">
        <v>2144.81</v>
      </c>
      <c r="F128" s="4">
        <v>529.77</v>
      </c>
      <c r="G128" s="37">
        <v>116.55</v>
      </c>
      <c r="H128" s="35">
        <f t="shared" si="154"/>
        <v>2791.13</v>
      </c>
      <c r="I128" s="35">
        <v>175.24</v>
      </c>
      <c r="J128" s="35">
        <f t="shared" si="155"/>
        <v>2966.37</v>
      </c>
      <c r="K128" s="35">
        <v>11.41</v>
      </c>
      <c r="L128" s="35">
        <f t="shared" si="156"/>
        <v>2977.7799999999997</v>
      </c>
      <c r="M128" s="35">
        <v>89.33</v>
      </c>
      <c r="N128" s="35">
        <f t="shared" si="157"/>
        <v>3067.1099999999997</v>
      </c>
      <c r="O128" s="35">
        <f t="shared" si="158"/>
        <v>613.41999999999996</v>
      </c>
      <c r="P128" s="35">
        <f t="shared" si="159"/>
        <v>3680.5299999999997</v>
      </c>
      <c r="Q128" s="1">
        <v>160</v>
      </c>
      <c r="R128" s="35">
        <f t="shared" si="116"/>
        <v>0.38338854166666664</v>
      </c>
      <c r="S128" s="36">
        <f t="shared" si="117"/>
        <v>1.1501656249999999</v>
      </c>
    </row>
    <row r="129" spans="1:19" x14ac:dyDescent="0.2">
      <c r="A129" s="2">
        <v>117</v>
      </c>
      <c r="B129" s="14" t="s">
        <v>333</v>
      </c>
      <c r="C129" s="14" t="s">
        <v>357</v>
      </c>
      <c r="D129" s="71" t="s">
        <v>358</v>
      </c>
      <c r="E129" s="37">
        <v>1658.44</v>
      </c>
      <c r="F129" s="4">
        <v>529.77</v>
      </c>
      <c r="G129" s="37">
        <v>116.55</v>
      </c>
      <c r="H129" s="35">
        <f t="shared" si="154"/>
        <v>2304.7600000000002</v>
      </c>
      <c r="I129" s="35">
        <v>175.24</v>
      </c>
      <c r="J129" s="35">
        <f t="shared" si="155"/>
        <v>2480</v>
      </c>
      <c r="K129" s="35">
        <v>11.41</v>
      </c>
      <c r="L129" s="35">
        <f t="shared" si="156"/>
        <v>2491.41</v>
      </c>
      <c r="M129" s="35">
        <v>74.739999999999995</v>
      </c>
      <c r="N129" s="35">
        <f t="shared" si="157"/>
        <v>2566.1499999999996</v>
      </c>
      <c r="O129" s="35">
        <f t="shared" si="158"/>
        <v>513.23</v>
      </c>
      <c r="P129" s="35">
        <f t="shared" si="159"/>
        <v>3079.3799999999997</v>
      </c>
      <c r="Q129" s="1">
        <v>52</v>
      </c>
      <c r="R129" s="35">
        <f t="shared" si="116"/>
        <v>0.98698076923076905</v>
      </c>
      <c r="S129" s="36">
        <f t="shared" si="117"/>
        <v>2.9609423076923074</v>
      </c>
    </row>
    <row r="130" spans="1:19" x14ac:dyDescent="0.2">
      <c r="A130" s="2">
        <v>118</v>
      </c>
      <c r="B130" s="14" t="s">
        <v>334</v>
      </c>
      <c r="C130" s="14" t="s">
        <v>357</v>
      </c>
      <c r="D130" s="71" t="s">
        <v>358</v>
      </c>
      <c r="E130" s="37">
        <v>1658.44</v>
      </c>
      <c r="F130" s="4">
        <v>529.77</v>
      </c>
      <c r="G130" s="37">
        <v>116.55</v>
      </c>
      <c r="H130" s="35">
        <f t="shared" si="154"/>
        <v>2304.7600000000002</v>
      </c>
      <c r="I130" s="35">
        <v>175.24</v>
      </c>
      <c r="J130" s="35">
        <f t="shared" si="155"/>
        <v>2480</v>
      </c>
      <c r="K130" s="35">
        <v>11.41</v>
      </c>
      <c r="L130" s="35">
        <f t="shared" si="156"/>
        <v>2491.41</v>
      </c>
      <c r="M130" s="35">
        <v>74.739999999999995</v>
      </c>
      <c r="N130" s="35">
        <f t="shared" si="157"/>
        <v>2566.1499999999996</v>
      </c>
      <c r="O130" s="35">
        <f t="shared" si="158"/>
        <v>513.23</v>
      </c>
      <c r="P130" s="35">
        <f t="shared" si="159"/>
        <v>3079.3799999999997</v>
      </c>
      <c r="Q130" s="1">
        <v>52</v>
      </c>
      <c r="R130" s="35">
        <f t="shared" si="116"/>
        <v>0.98698076923076905</v>
      </c>
      <c r="S130" s="36">
        <f t="shared" si="117"/>
        <v>2.9609423076923074</v>
      </c>
    </row>
    <row r="131" spans="1:19" x14ac:dyDescent="0.2">
      <c r="A131" s="2">
        <v>119</v>
      </c>
      <c r="B131" s="14" t="s">
        <v>17</v>
      </c>
      <c r="C131" s="14" t="s">
        <v>357</v>
      </c>
      <c r="D131" s="71" t="s">
        <v>358</v>
      </c>
      <c r="E131" s="37">
        <v>1658.44</v>
      </c>
      <c r="F131" s="4">
        <v>529.77</v>
      </c>
      <c r="G131" s="37">
        <v>116.55</v>
      </c>
      <c r="H131" s="35">
        <f t="shared" si="154"/>
        <v>2304.7600000000002</v>
      </c>
      <c r="I131" s="35">
        <v>175.24</v>
      </c>
      <c r="J131" s="35">
        <f t="shared" si="155"/>
        <v>2480</v>
      </c>
      <c r="K131" s="35">
        <v>11.41</v>
      </c>
      <c r="L131" s="35">
        <f t="shared" si="156"/>
        <v>2491.41</v>
      </c>
      <c r="M131" s="35">
        <v>74.739999999999995</v>
      </c>
      <c r="N131" s="35">
        <f t="shared" si="157"/>
        <v>2566.1499999999996</v>
      </c>
      <c r="O131" s="35">
        <f t="shared" si="158"/>
        <v>513.23</v>
      </c>
      <c r="P131" s="35">
        <f t="shared" si="159"/>
        <v>3079.3799999999997</v>
      </c>
      <c r="Q131" s="1">
        <v>36</v>
      </c>
      <c r="R131" s="35">
        <f t="shared" si="116"/>
        <v>1.4256388888888887</v>
      </c>
      <c r="S131" s="36">
        <f t="shared" si="117"/>
        <v>4.2769166666666658</v>
      </c>
    </row>
    <row r="132" spans="1:19" x14ac:dyDescent="0.2">
      <c r="A132" s="90">
        <v>120</v>
      </c>
      <c r="B132" s="14" t="s">
        <v>16</v>
      </c>
      <c r="C132" s="14" t="s">
        <v>357</v>
      </c>
      <c r="D132" s="71" t="s">
        <v>358</v>
      </c>
      <c r="E132" s="37">
        <v>1658.44</v>
      </c>
      <c r="F132" s="4">
        <v>529.77</v>
      </c>
      <c r="G132" s="37">
        <v>116.55</v>
      </c>
      <c r="H132" s="35">
        <f t="shared" si="154"/>
        <v>2304.7600000000002</v>
      </c>
      <c r="I132" s="35">
        <v>175.24</v>
      </c>
      <c r="J132" s="35">
        <f t="shared" si="155"/>
        <v>2480</v>
      </c>
      <c r="K132" s="35">
        <v>11.41</v>
      </c>
      <c r="L132" s="35">
        <f t="shared" si="156"/>
        <v>2491.41</v>
      </c>
      <c r="M132" s="35">
        <v>74.739999999999995</v>
      </c>
      <c r="N132" s="35">
        <f t="shared" si="157"/>
        <v>2566.1499999999996</v>
      </c>
      <c r="O132" s="35">
        <f t="shared" si="158"/>
        <v>513.23</v>
      </c>
      <c r="P132" s="35">
        <f t="shared" si="159"/>
        <v>3079.3799999999997</v>
      </c>
      <c r="Q132" s="1">
        <v>37</v>
      </c>
      <c r="R132" s="35">
        <f t="shared" si="116"/>
        <v>1.387108108108108</v>
      </c>
      <c r="S132" s="36">
        <f t="shared" si="117"/>
        <v>4.1613243243243243</v>
      </c>
    </row>
    <row r="133" spans="1:19" x14ac:dyDescent="0.2">
      <c r="A133" s="90">
        <v>121</v>
      </c>
      <c r="B133" s="15" t="s">
        <v>111</v>
      </c>
      <c r="C133" s="15" t="s">
        <v>357</v>
      </c>
      <c r="D133" s="73" t="s">
        <v>358</v>
      </c>
      <c r="E133" s="37">
        <v>1658.44</v>
      </c>
      <c r="F133" s="4">
        <v>529.77</v>
      </c>
      <c r="G133" s="37">
        <v>116.55</v>
      </c>
      <c r="H133" s="35">
        <f t="shared" si="154"/>
        <v>2304.7600000000002</v>
      </c>
      <c r="I133" s="35">
        <v>175.24</v>
      </c>
      <c r="J133" s="35">
        <f t="shared" si="155"/>
        <v>2480</v>
      </c>
      <c r="K133" s="35">
        <v>11.41</v>
      </c>
      <c r="L133" s="35">
        <f t="shared" si="156"/>
        <v>2491.41</v>
      </c>
      <c r="M133" s="35">
        <v>74.739999999999995</v>
      </c>
      <c r="N133" s="35">
        <f t="shared" si="157"/>
        <v>2566.1499999999996</v>
      </c>
      <c r="O133" s="35">
        <f t="shared" si="158"/>
        <v>513.23</v>
      </c>
      <c r="P133" s="35">
        <f t="shared" si="159"/>
        <v>3079.3799999999997</v>
      </c>
      <c r="Q133" s="1">
        <v>37</v>
      </c>
      <c r="R133" s="35">
        <f t="shared" si="116"/>
        <v>1.387108108108108</v>
      </c>
      <c r="S133" s="36">
        <f t="shared" si="117"/>
        <v>4.1613243243243243</v>
      </c>
    </row>
    <row r="134" spans="1:19" x14ac:dyDescent="0.2">
      <c r="A134" s="2">
        <v>122</v>
      </c>
      <c r="B134" s="18" t="s">
        <v>226</v>
      </c>
      <c r="C134" s="18" t="s">
        <v>357</v>
      </c>
      <c r="D134" s="72" t="s">
        <v>358</v>
      </c>
      <c r="E134" s="37">
        <v>1658.44</v>
      </c>
      <c r="F134" s="4">
        <v>529.77</v>
      </c>
      <c r="G134" s="37">
        <v>116.55</v>
      </c>
      <c r="H134" s="35">
        <f t="shared" si="154"/>
        <v>2304.7600000000002</v>
      </c>
      <c r="I134" s="35">
        <v>175.24</v>
      </c>
      <c r="J134" s="35">
        <f t="shared" si="155"/>
        <v>2480</v>
      </c>
      <c r="K134" s="35">
        <v>11.41</v>
      </c>
      <c r="L134" s="35">
        <f t="shared" si="156"/>
        <v>2491.41</v>
      </c>
      <c r="M134" s="35">
        <v>74.739999999999995</v>
      </c>
      <c r="N134" s="35">
        <f t="shared" si="157"/>
        <v>2566.1499999999996</v>
      </c>
      <c r="O134" s="35">
        <f t="shared" si="158"/>
        <v>513.23</v>
      </c>
      <c r="P134" s="35">
        <f t="shared" si="159"/>
        <v>3079.3799999999997</v>
      </c>
      <c r="Q134" s="1">
        <v>35</v>
      </c>
      <c r="R134" s="35">
        <f t="shared" si="116"/>
        <v>1.4663714285714284</v>
      </c>
      <c r="S134" s="36">
        <f t="shared" si="117"/>
        <v>4.3991142857142851</v>
      </c>
    </row>
    <row r="135" spans="1:19" x14ac:dyDescent="0.2">
      <c r="A135" s="2">
        <v>123</v>
      </c>
      <c r="B135" s="18" t="s">
        <v>229</v>
      </c>
      <c r="C135" s="18" t="s">
        <v>357</v>
      </c>
      <c r="D135" s="72" t="s">
        <v>358</v>
      </c>
      <c r="E135" s="37">
        <v>1658.44</v>
      </c>
      <c r="F135" s="4">
        <v>529.77</v>
      </c>
      <c r="G135" s="37">
        <v>116.55</v>
      </c>
      <c r="H135" s="35">
        <f t="shared" si="154"/>
        <v>2304.7600000000002</v>
      </c>
      <c r="I135" s="35">
        <v>175.24</v>
      </c>
      <c r="J135" s="35">
        <f t="shared" si="155"/>
        <v>2480</v>
      </c>
      <c r="K135" s="35">
        <v>11.41</v>
      </c>
      <c r="L135" s="35">
        <f t="shared" si="156"/>
        <v>2491.41</v>
      </c>
      <c r="M135" s="35">
        <v>74.739999999999995</v>
      </c>
      <c r="N135" s="35">
        <f t="shared" si="157"/>
        <v>2566.1499999999996</v>
      </c>
      <c r="O135" s="35">
        <f t="shared" si="158"/>
        <v>513.23</v>
      </c>
      <c r="P135" s="35">
        <f t="shared" si="159"/>
        <v>3079.3799999999997</v>
      </c>
      <c r="Q135" s="1">
        <v>34</v>
      </c>
      <c r="R135" s="35">
        <f t="shared" si="116"/>
        <v>1.5094999999999998</v>
      </c>
      <c r="S135" s="36">
        <f t="shared" si="117"/>
        <v>4.5284999999999993</v>
      </c>
    </row>
    <row r="136" spans="1:19" x14ac:dyDescent="0.2">
      <c r="A136" s="2">
        <v>124</v>
      </c>
      <c r="B136" s="14" t="s">
        <v>34</v>
      </c>
      <c r="C136" s="14" t="s">
        <v>357</v>
      </c>
      <c r="D136" s="27" t="s">
        <v>361</v>
      </c>
      <c r="E136" s="37">
        <v>2144.81</v>
      </c>
      <c r="F136" s="4">
        <v>529.77</v>
      </c>
      <c r="G136" s="37">
        <v>116.55</v>
      </c>
      <c r="H136" s="35">
        <f>E136+F136+G136</f>
        <v>2791.13</v>
      </c>
      <c r="I136" s="35">
        <v>175.24</v>
      </c>
      <c r="J136" s="35">
        <f>H136+I136</f>
        <v>2966.37</v>
      </c>
      <c r="K136" s="35">
        <v>11.41</v>
      </c>
      <c r="L136" s="35">
        <f>J136+K136</f>
        <v>2977.7799999999997</v>
      </c>
      <c r="M136" s="35">
        <v>89.33</v>
      </c>
      <c r="N136" s="35">
        <f>L136+M136</f>
        <v>3067.1099999999997</v>
      </c>
      <c r="O136" s="35">
        <f>ROUND(N136*20%,2)</f>
        <v>613.41999999999996</v>
      </c>
      <c r="P136" s="35">
        <f>N136+O136</f>
        <v>3680.5299999999997</v>
      </c>
      <c r="Q136" s="1">
        <v>140</v>
      </c>
      <c r="R136" s="35">
        <f t="shared" si="116"/>
        <v>0.43815833333333332</v>
      </c>
      <c r="S136" s="36">
        <f t="shared" si="117"/>
        <v>1.3144749999999998</v>
      </c>
    </row>
    <row r="137" spans="1:19" x14ac:dyDescent="0.2">
      <c r="A137" s="2">
        <v>125</v>
      </c>
      <c r="B137" s="14" t="s">
        <v>324</v>
      </c>
      <c r="C137" s="14" t="s">
        <v>357</v>
      </c>
      <c r="D137" s="77" t="s">
        <v>362</v>
      </c>
      <c r="E137" s="33">
        <v>1865.31</v>
      </c>
      <c r="F137" s="25">
        <v>529.77</v>
      </c>
      <c r="G137" s="33">
        <v>116.55</v>
      </c>
      <c r="H137" s="35">
        <f t="shared" ref="H137:H141" si="172">E137+F137+G137</f>
        <v>2511.63</v>
      </c>
      <c r="I137" s="35">
        <v>175.24</v>
      </c>
      <c r="J137" s="35">
        <f t="shared" ref="J137:J141" si="173">H137+I137</f>
        <v>2686.87</v>
      </c>
      <c r="K137" s="35">
        <v>11.41</v>
      </c>
      <c r="L137" s="35">
        <f t="shared" ref="L137:L141" si="174">J137+K137</f>
        <v>2698.2799999999997</v>
      </c>
      <c r="M137" s="35">
        <v>80.95</v>
      </c>
      <c r="N137" s="35">
        <f t="shared" ref="N137:N141" si="175">L137+M137</f>
        <v>2779.2299999999996</v>
      </c>
      <c r="O137" s="35">
        <f t="shared" ref="O137:O141" si="176">ROUND(N137*20%,2)</f>
        <v>555.85</v>
      </c>
      <c r="P137" s="35">
        <f t="shared" ref="P137:P141" si="177">N137+O137</f>
        <v>3335.0799999999995</v>
      </c>
      <c r="Q137" s="1">
        <v>39</v>
      </c>
      <c r="R137" s="35">
        <f t="shared" si="116"/>
        <v>1.4252478632478629</v>
      </c>
      <c r="S137" s="36">
        <f t="shared" si="117"/>
        <v>4.2757435897435885</v>
      </c>
    </row>
    <row r="138" spans="1:19" x14ac:dyDescent="0.2">
      <c r="A138" s="2">
        <v>126</v>
      </c>
      <c r="B138" s="14" t="s">
        <v>322</v>
      </c>
      <c r="C138" s="14" t="s">
        <v>357</v>
      </c>
      <c r="D138" s="77" t="s">
        <v>362</v>
      </c>
      <c r="E138" s="33">
        <v>1865.31</v>
      </c>
      <c r="F138" s="25">
        <v>529.77</v>
      </c>
      <c r="G138" s="33">
        <v>116.55</v>
      </c>
      <c r="H138" s="35">
        <f t="shared" si="172"/>
        <v>2511.63</v>
      </c>
      <c r="I138" s="35">
        <v>175.24</v>
      </c>
      <c r="J138" s="35">
        <f t="shared" si="173"/>
        <v>2686.87</v>
      </c>
      <c r="K138" s="35">
        <v>11.41</v>
      </c>
      <c r="L138" s="35">
        <f t="shared" si="174"/>
        <v>2698.2799999999997</v>
      </c>
      <c r="M138" s="35">
        <v>80.95</v>
      </c>
      <c r="N138" s="35">
        <f t="shared" si="175"/>
        <v>2779.2299999999996</v>
      </c>
      <c r="O138" s="35">
        <f t="shared" si="176"/>
        <v>555.85</v>
      </c>
      <c r="P138" s="35">
        <f t="shared" si="177"/>
        <v>3335.0799999999995</v>
      </c>
      <c r="Q138" s="1">
        <v>63</v>
      </c>
      <c r="R138" s="35">
        <f t="shared" si="116"/>
        <v>0.88229629629629613</v>
      </c>
      <c r="S138" s="36">
        <f t="shared" si="117"/>
        <v>2.6468888888888884</v>
      </c>
    </row>
    <row r="139" spans="1:19" x14ac:dyDescent="0.2">
      <c r="A139" s="2">
        <v>127</v>
      </c>
      <c r="B139" s="14" t="s">
        <v>94</v>
      </c>
      <c r="C139" s="14" t="s">
        <v>357</v>
      </c>
      <c r="D139" s="77" t="s">
        <v>362</v>
      </c>
      <c r="E139" s="33">
        <v>1865.31</v>
      </c>
      <c r="F139" s="25">
        <v>529.77</v>
      </c>
      <c r="G139" s="33">
        <v>116.55</v>
      </c>
      <c r="H139" s="35">
        <f t="shared" si="172"/>
        <v>2511.63</v>
      </c>
      <c r="I139" s="35">
        <v>175.24</v>
      </c>
      <c r="J139" s="35">
        <f t="shared" si="173"/>
        <v>2686.87</v>
      </c>
      <c r="K139" s="35">
        <v>11.41</v>
      </c>
      <c r="L139" s="35">
        <f t="shared" si="174"/>
        <v>2698.2799999999997</v>
      </c>
      <c r="M139" s="35">
        <v>80.95</v>
      </c>
      <c r="N139" s="35">
        <f t="shared" si="175"/>
        <v>2779.2299999999996</v>
      </c>
      <c r="O139" s="35">
        <f t="shared" si="176"/>
        <v>555.85</v>
      </c>
      <c r="P139" s="35">
        <f t="shared" si="177"/>
        <v>3335.0799999999995</v>
      </c>
      <c r="Q139" s="1">
        <v>40</v>
      </c>
      <c r="R139" s="35">
        <f t="shared" si="116"/>
        <v>1.3896166666666665</v>
      </c>
      <c r="S139" s="36">
        <f t="shared" si="117"/>
        <v>4.1688499999999991</v>
      </c>
    </row>
    <row r="140" spans="1:19" x14ac:dyDescent="0.2">
      <c r="A140" s="2">
        <v>128</v>
      </c>
      <c r="B140" s="14" t="s">
        <v>138</v>
      </c>
      <c r="C140" s="14" t="s">
        <v>357</v>
      </c>
      <c r="D140" s="77" t="s">
        <v>362</v>
      </c>
      <c r="E140" s="33">
        <v>1865.31</v>
      </c>
      <c r="F140" s="25">
        <v>529.77</v>
      </c>
      <c r="G140" s="33">
        <v>116.55</v>
      </c>
      <c r="H140" s="35">
        <f t="shared" si="172"/>
        <v>2511.63</v>
      </c>
      <c r="I140" s="35">
        <v>175.24</v>
      </c>
      <c r="J140" s="35">
        <f t="shared" si="173"/>
        <v>2686.87</v>
      </c>
      <c r="K140" s="35">
        <v>11.41</v>
      </c>
      <c r="L140" s="35">
        <f t="shared" si="174"/>
        <v>2698.2799999999997</v>
      </c>
      <c r="M140" s="35">
        <v>80.95</v>
      </c>
      <c r="N140" s="35">
        <f t="shared" si="175"/>
        <v>2779.2299999999996</v>
      </c>
      <c r="O140" s="35">
        <f t="shared" si="176"/>
        <v>555.85</v>
      </c>
      <c r="P140" s="35">
        <f t="shared" si="177"/>
        <v>3335.0799999999995</v>
      </c>
      <c r="Q140" s="1">
        <v>39</v>
      </c>
      <c r="R140" s="35">
        <f t="shared" si="116"/>
        <v>1.4252478632478629</v>
      </c>
      <c r="S140" s="36">
        <f t="shared" si="117"/>
        <v>4.2757435897435885</v>
      </c>
    </row>
    <row r="141" spans="1:19" x14ac:dyDescent="0.2">
      <c r="A141" s="2">
        <v>129</v>
      </c>
      <c r="B141" s="16" t="s">
        <v>184</v>
      </c>
      <c r="C141" s="16" t="s">
        <v>359</v>
      </c>
      <c r="D141" s="82" t="s">
        <v>360</v>
      </c>
      <c r="E141" s="34">
        <v>2393.19</v>
      </c>
      <c r="F141" s="26">
        <v>529.77</v>
      </c>
      <c r="G141" s="34">
        <v>116.55</v>
      </c>
      <c r="H141" s="35">
        <f t="shared" si="172"/>
        <v>3039.51</v>
      </c>
      <c r="I141" s="35">
        <v>175.24</v>
      </c>
      <c r="J141" s="35">
        <f t="shared" si="173"/>
        <v>3214.75</v>
      </c>
      <c r="K141" s="35">
        <v>11.41</v>
      </c>
      <c r="L141" s="35">
        <f t="shared" si="174"/>
        <v>3226.16</v>
      </c>
      <c r="M141" s="35">
        <v>96.78</v>
      </c>
      <c r="N141" s="35">
        <f t="shared" si="175"/>
        <v>3322.94</v>
      </c>
      <c r="O141" s="35">
        <f t="shared" si="176"/>
        <v>664.59</v>
      </c>
      <c r="P141" s="35">
        <f t="shared" si="177"/>
        <v>3987.53</v>
      </c>
      <c r="Q141" s="1">
        <v>59</v>
      </c>
      <c r="R141" s="35">
        <f t="shared" si="116"/>
        <v>1.1264209039548023</v>
      </c>
      <c r="S141" s="36">
        <f t="shared" si="117"/>
        <v>3.3792627118644072</v>
      </c>
    </row>
    <row r="142" spans="1:19" x14ac:dyDescent="0.2">
      <c r="A142" s="2">
        <v>130</v>
      </c>
      <c r="B142" s="14" t="s">
        <v>93</v>
      </c>
      <c r="C142" s="14" t="s">
        <v>357</v>
      </c>
      <c r="D142" s="77" t="s">
        <v>362</v>
      </c>
      <c r="E142" s="33">
        <v>1865.31</v>
      </c>
      <c r="F142" s="25">
        <v>529.77</v>
      </c>
      <c r="G142" s="33">
        <v>116.55</v>
      </c>
      <c r="H142" s="35">
        <f t="shared" ref="H142" si="178">E142+F142+G142</f>
        <v>2511.63</v>
      </c>
      <c r="I142" s="35">
        <v>175.24</v>
      </c>
      <c r="J142" s="35">
        <f t="shared" ref="J142" si="179">H142+I142</f>
        <v>2686.87</v>
      </c>
      <c r="K142" s="35">
        <v>11.41</v>
      </c>
      <c r="L142" s="35">
        <f t="shared" ref="L142" si="180">J142+K142</f>
        <v>2698.2799999999997</v>
      </c>
      <c r="M142" s="35">
        <v>80.95</v>
      </c>
      <c r="N142" s="35">
        <f t="shared" ref="N142" si="181">L142+M142</f>
        <v>2779.2299999999996</v>
      </c>
      <c r="O142" s="35">
        <f t="shared" ref="O142" si="182">ROUND(N142*20%,2)</f>
        <v>555.85</v>
      </c>
      <c r="P142" s="35">
        <f t="shared" ref="P142" si="183">N142+O142</f>
        <v>3335.0799999999995</v>
      </c>
      <c r="Q142" s="1">
        <v>31</v>
      </c>
      <c r="R142" s="35">
        <f t="shared" ref="R142:R205" si="184">P142/60/Q142</f>
        <v>1.7930537634408599</v>
      </c>
      <c r="S142" s="36">
        <f t="shared" ref="S142:S205" si="185">R142*3</f>
        <v>5.3791612903225801</v>
      </c>
    </row>
    <row r="143" spans="1:19" x14ac:dyDescent="0.2">
      <c r="A143" s="90">
        <v>131</v>
      </c>
      <c r="B143" s="14" t="s">
        <v>323</v>
      </c>
      <c r="C143" s="14" t="s">
        <v>357</v>
      </c>
      <c r="D143" s="71" t="s">
        <v>358</v>
      </c>
      <c r="E143" s="37">
        <v>1658.44</v>
      </c>
      <c r="F143" s="4">
        <v>529.77</v>
      </c>
      <c r="G143" s="37">
        <v>116.55</v>
      </c>
      <c r="H143" s="35">
        <f t="shared" ref="H143:H146" si="186">E143+F143+G143</f>
        <v>2304.7600000000002</v>
      </c>
      <c r="I143" s="35">
        <v>175.24</v>
      </c>
      <c r="J143" s="35">
        <f t="shared" ref="J143:J146" si="187">H143+I143</f>
        <v>2480</v>
      </c>
      <c r="K143" s="35">
        <v>11.41</v>
      </c>
      <c r="L143" s="35">
        <f t="shared" ref="L143:L146" si="188">J143+K143</f>
        <v>2491.41</v>
      </c>
      <c r="M143" s="35">
        <v>74.739999999999995</v>
      </c>
      <c r="N143" s="35">
        <f t="shared" ref="N143:N146" si="189">L143+M143</f>
        <v>2566.1499999999996</v>
      </c>
      <c r="O143" s="35">
        <f t="shared" ref="O143:O146" si="190">ROUND(N143*20%,2)</f>
        <v>513.23</v>
      </c>
      <c r="P143" s="35">
        <f t="shared" ref="P143:P146" si="191">N143+O143</f>
        <v>3079.3799999999997</v>
      </c>
      <c r="Q143" s="1">
        <v>24</v>
      </c>
      <c r="R143" s="35">
        <f t="shared" si="184"/>
        <v>2.1384583333333329</v>
      </c>
      <c r="S143" s="36">
        <f t="shared" si="185"/>
        <v>6.4153749999999992</v>
      </c>
    </row>
    <row r="144" spans="1:19" x14ac:dyDescent="0.2">
      <c r="A144" s="90">
        <v>132</v>
      </c>
      <c r="B144" s="14" t="s">
        <v>92</v>
      </c>
      <c r="C144" s="14" t="s">
        <v>357</v>
      </c>
      <c r="D144" s="71" t="s">
        <v>358</v>
      </c>
      <c r="E144" s="37">
        <v>1658.44</v>
      </c>
      <c r="F144" s="4">
        <v>529.77</v>
      </c>
      <c r="G144" s="37">
        <v>116.55</v>
      </c>
      <c r="H144" s="35">
        <f t="shared" si="186"/>
        <v>2304.7600000000002</v>
      </c>
      <c r="I144" s="35">
        <v>175.24</v>
      </c>
      <c r="J144" s="35">
        <f t="shared" si="187"/>
        <v>2480</v>
      </c>
      <c r="K144" s="35">
        <v>11.41</v>
      </c>
      <c r="L144" s="35">
        <f t="shared" si="188"/>
        <v>2491.41</v>
      </c>
      <c r="M144" s="35">
        <v>74.739999999999995</v>
      </c>
      <c r="N144" s="35">
        <f t="shared" si="189"/>
        <v>2566.1499999999996</v>
      </c>
      <c r="O144" s="35">
        <f t="shared" si="190"/>
        <v>513.23</v>
      </c>
      <c r="P144" s="35">
        <f t="shared" si="191"/>
        <v>3079.3799999999997</v>
      </c>
      <c r="Q144" s="1">
        <v>24</v>
      </c>
      <c r="R144" s="35">
        <f t="shared" si="184"/>
        <v>2.1384583333333329</v>
      </c>
      <c r="S144" s="36">
        <f t="shared" si="185"/>
        <v>6.4153749999999992</v>
      </c>
    </row>
    <row r="145" spans="1:19" x14ac:dyDescent="0.2">
      <c r="A145" s="90">
        <v>133</v>
      </c>
      <c r="B145" s="15" t="s">
        <v>283</v>
      </c>
      <c r="C145" s="15" t="s">
        <v>357</v>
      </c>
      <c r="D145" s="73" t="s">
        <v>358</v>
      </c>
      <c r="E145" s="37">
        <v>1658.44</v>
      </c>
      <c r="F145" s="4">
        <v>529.77</v>
      </c>
      <c r="G145" s="37">
        <v>116.55</v>
      </c>
      <c r="H145" s="35">
        <f t="shared" si="186"/>
        <v>2304.7600000000002</v>
      </c>
      <c r="I145" s="35">
        <v>175.24</v>
      </c>
      <c r="J145" s="35">
        <f t="shared" si="187"/>
        <v>2480</v>
      </c>
      <c r="K145" s="35">
        <v>11.41</v>
      </c>
      <c r="L145" s="35">
        <f t="shared" si="188"/>
        <v>2491.41</v>
      </c>
      <c r="M145" s="35">
        <v>74.739999999999995</v>
      </c>
      <c r="N145" s="35">
        <f t="shared" si="189"/>
        <v>2566.1499999999996</v>
      </c>
      <c r="O145" s="35">
        <f t="shared" si="190"/>
        <v>513.23</v>
      </c>
      <c r="P145" s="35">
        <f t="shared" si="191"/>
        <v>3079.3799999999997</v>
      </c>
      <c r="Q145" s="1">
        <v>38</v>
      </c>
      <c r="R145" s="35">
        <f t="shared" si="184"/>
        <v>1.3506052631578946</v>
      </c>
      <c r="S145" s="36">
        <f t="shared" si="185"/>
        <v>4.0518157894736841</v>
      </c>
    </row>
    <row r="146" spans="1:19" x14ac:dyDescent="0.2">
      <c r="A146" s="90">
        <v>134</v>
      </c>
      <c r="B146" s="14" t="s">
        <v>137</v>
      </c>
      <c r="C146" s="14" t="s">
        <v>357</v>
      </c>
      <c r="D146" s="77" t="s">
        <v>362</v>
      </c>
      <c r="E146" s="33">
        <v>1865.31</v>
      </c>
      <c r="F146" s="25">
        <v>529.77</v>
      </c>
      <c r="G146" s="33">
        <v>116.55</v>
      </c>
      <c r="H146" s="35">
        <f t="shared" si="186"/>
        <v>2511.63</v>
      </c>
      <c r="I146" s="35">
        <v>175.24</v>
      </c>
      <c r="J146" s="35">
        <f t="shared" si="187"/>
        <v>2686.87</v>
      </c>
      <c r="K146" s="35">
        <v>11.41</v>
      </c>
      <c r="L146" s="35">
        <f t="shared" si="188"/>
        <v>2698.2799999999997</v>
      </c>
      <c r="M146" s="35">
        <v>80.95</v>
      </c>
      <c r="N146" s="35">
        <f t="shared" si="189"/>
        <v>2779.2299999999996</v>
      </c>
      <c r="O146" s="35">
        <f t="shared" si="190"/>
        <v>555.85</v>
      </c>
      <c r="P146" s="35">
        <f t="shared" si="191"/>
        <v>3335.0799999999995</v>
      </c>
      <c r="Q146" s="1">
        <v>15</v>
      </c>
      <c r="R146" s="35">
        <f t="shared" si="184"/>
        <v>3.7056444444444439</v>
      </c>
      <c r="S146" s="36">
        <f t="shared" si="185"/>
        <v>11.116933333333332</v>
      </c>
    </row>
    <row r="147" spans="1:19" x14ac:dyDescent="0.2">
      <c r="A147" s="90">
        <v>135</v>
      </c>
      <c r="B147" s="20" t="s">
        <v>341</v>
      </c>
      <c r="C147" s="20" t="s">
        <v>357</v>
      </c>
      <c r="D147" s="70" t="s">
        <v>358</v>
      </c>
      <c r="E147" s="37">
        <v>1658.44</v>
      </c>
      <c r="F147" s="4">
        <v>529.77</v>
      </c>
      <c r="G147" s="37">
        <v>116.55</v>
      </c>
      <c r="H147" s="35">
        <f t="shared" ref="H147:H206" si="192">E147+F147+G147</f>
        <v>2304.7600000000002</v>
      </c>
      <c r="I147" s="35">
        <v>175.24</v>
      </c>
      <c r="J147" s="35">
        <f t="shared" ref="J147:J206" si="193">H147+I147</f>
        <v>2480</v>
      </c>
      <c r="K147" s="35">
        <v>11.41</v>
      </c>
      <c r="L147" s="35">
        <f t="shared" ref="L147:L206" si="194">J147+K147</f>
        <v>2491.41</v>
      </c>
      <c r="M147" s="35">
        <v>74.739999999999995</v>
      </c>
      <c r="N147" s="35">
        <f t="shared" ref="N147:N206" si="195">L147+M147</f>
        <v>2566.1499999999996</v>
      </c>
      <c r="O147" s="35">
        <f t="shared" ref="O147:O206" si="196">ROUND(N147*20%,2)</f>
        <v>513.23</v>
      </c>
      <c r="P147" s="35">
        <f t="shared" ref="P147:P206" si="197">N147+O147</f>
        <v>3079.3799999999997</v>
      </c>
      <c r="Q147" s="1">
        <v>15</v>
      </c>
      <c r="R147" s="35">
        <f t="shared" si="184"/>
        <v>3.4215333333333331</v>
      </c>
      <c r="S147" s="36">
        <f t="shared" si="185"/>
        <v>10.2646</v>
      </c>
    </row>
    <row r="148" spans="1:19" x14ac:dyDescent="0.2">
      <c r="A148" s="90">
        <v>136</v>
      </c>
      <c r="B148" s="15" t="s">
        <v>124</v>
      </c>
      <c r="C148" s="15" t="s">
        <v>357</v>
      </c>
      <c r="D148" s="73" t="s">
        <v>358</v>
      </c>
      <c r="E148" s="37">
        <v>1658.44</v>
      </c>
      <c r="F148" s="4">
        <v>529.77</v>
      </c>
      <c r="G148" s="37">
        <v>116.55</v>
      </c>
      <c r="H148" s="35">
        <f t="shared" si="192"/>
        <v>2304.7600000000002</v>
      </c>
      <c r="I148" s="35">
        <v>175.24</v>
      </c>
      <c r="J148" s="35">
        <f t="shared" si="193"/>
        <v>2480</v>
      </c>
      <c r="K148" s="35">
        <v>11.41</v>
      </c>
      <c r="L148" s="35">
        <f t="shared" si="194"/>
        <v>2491.41</v>
      </c>
      <c r="M148" s="35">
        <v>74.739999999999995</v>
      </c>
      <c r="N148" s="35">
        <f t="shared" si="195"/>
        <v>2566.1499999999996</v>
      </c>
      <c r="O148" s="35">
        <f t="shared" si="196"/>
        <v>513.23</v>
      </c>
      <c r="P148" s="35">
        <f t="shared" si="197"/>
        <v>3079.3799999999997</v>
      </c>
      <c r="Q148" s="1">
        <v>17</v>
      </c>
      <c r="R148" s="35">
        <f t="shared" si="184"/>
        <v>3.0189999999999997</v>
      </c>
      <c r="S148" s="36">
        <f t="shared" si="185"/>
        <v>9.0569999999999986</v>
      </c>
    </row>
    <row r="149" spans="1:19" x14ac:dyDescent="0.2">
      <c r="A149" s="90">
        <v>137</v>
      </c>
      <c r="B149" s="14" t="s">
        <v>91</v>
      </c>
      <c r="C149" s="14" t="s">
        <v>357</v>
      </c>
      <c r="D149" s="75" t="s">
        <v>363</v>
      </c>
      <c r="E149" s="37">
        <v>1556.06</v>
      </c>
      <c r="F149" s="4">
        <v>529.77</v>
      </c>
      <c r="G149" s="37">
        <v>116.55</v>
      </c>
      <c r="H149" s="35">
        <f t="shared" si="192"/>
        <v>2202.38</v>
      </c>
      <c r="I149" s="35">
        <v>175.24</v>
      </c>
      <c r="J149" s="35">
        <f t="shared" si="193"/>
        <v>2377.62</v>
      </c>
      <c r="K149" s="35">
        <v>11.41</v>
      </c>
      <c r="L149" s="35">
        <f t="shared" si="194"/>
        <v>2389.0299999999997</v>
      </c>
      <c r="M149" s="35">
        <v>71.67</v>
      </c>
      <c r="N149" s="35">
        <f t="shared" si="195"/>
        <v>2460.6999999999998</v>
      </c>
      <c r="O149" s="35">
        <f t="shared" si="196"/>
        <v>492.14</v>
      </c>
      <c r="P149" s="35">
        <f t="shared" si="197"/>
        <v>2952.8399999999997</v>
      </c>
      <c r="Q149" s="1">
        <v>7</v>
      </c>
      <c r="R149" s="35">
        <f t="shared" si="184"/>
        <v>7.0305714285714274</v>
      </c>
      <c r="S149" s="36">
        <f t="shared" si="185"/>
        <v>21.091714285714282</v>
      </c>
    </row>
    <row r="150" spans="1:19" x14ac:dyDescent="0.2">
      <c r="A150" s="90">
        <v>138</v>
      </c>
      <c r="B150" s="14" t="s">
        <v>325</v>
      </c>
      <c r="C150" s="14" t="s">
        <v>357</v>
      </c>
      <c r="D150" s="75" t="s">
        <v>363</v>
      </c>
      <c r="E150" s="37">
        <v>1556.06</v>
      </c>
      <c r="F150" s="4">
        <v>529.77</v>
      </c>
      <c r="G150" s="37">
        <v>116.55</v>
      </c>
      <c r="H150" s="35">
        <f t="shared" si="192"/>
        <v>2202.38</v>
      </c>
      <c r="I150" s="35">
        <v>175.24</v>
      </c>
      <c r="J150" s="35">
        <f t="shared" si="193"/>
        <v>2377.62</v>
      </c>
      <c r="K150" s="35">
        <v>11.41</v>
      </c>
      <c r="L150" s="35">
        <f t="shared" si="194"/>
        <v>2389.0299999999997</v>
      </c>
      <c r="M150" s="35">
        <v>71.67</v>
      </c>
      <c r="N150" s="35">
        <f t="shared" si="195"/>
        <v>2460.6999999999998</v>
      </c>
      <c r="O150" s="35">
        <f t="shared" si="196"/>
        <v>492.14</v>
      </c>
      <c r="P150" s="35">
        <f t="shared" si="197"/>
        <v>2952.8399999999997</v>
      </c>
      <c r="Q150" s="1">
        <v>12</v>
      </c>
      <c r="R150" s="35">
        <f t="shared" si="184"/>
        <v>4.101166666666666</v>
      </c>
      <c r="S150" s="36">
        <f t="shared" si="185"/>
        <v>12.303499999999998</v>
      </c>
    </row>
    <row r="151" spans="1:19" x14ac:dyDescent="0.2">
      <c r="A151" s="90">
        <v>139</v>
      </c>
      <c r="B151" s="14" t="s">
        <v>105</v>
      </c>
      <c r="C151" s="14" t="s">
        <v>357</v>
      </c>
      <c r="D151" s="71" t="s">
        <v>358</v>
      </c>
      <c r="E151" s="37">
        <v>1658.44</v>
      </c>
      <c r="F151" s="4">
        <v>529.77</v>
      </c>
      <c r="G151" s="37">
        <v>116.55</v>
      </c>
      <c r="H151" s="35">
        <f t="shared" si="192"/>
        <v>2304.7600000000002</v>
      </c>
      <c r="I151" s="35">
        <v>175.24</v>
      </c>
      <c r="J151" s="35">
        <f t="shared" si="193"/>
        <v>2480</v>
      </c>
      <c r="K151" s="35">
        <v>11.41</v>
      </c>
      <c r="L151" s="35">
        <f t="shared" si="194"/>
        <v>2491.41</v>
      </c>
      <c r="M151" s="35">
        <v>74.739999999999995</v>
      </c>
      <c r="N151" s="35">
        <f t="shared" si="195"/>
        <v>2566.1499999999996</v>
      </c>
      <c r="O151" s="35">
        <f t="shared" si="196"/>
        <v>513.23</v>
      </c>
      <c r="P151" s="35">
        <f t="shared" si="197"/>
        <v>3079.3799999999997</v>
      </c>
      <c r="Q151" s="1">
        <v>24</v>
      </c>
      <c r="R151" s="35">
        <f t="shared" si="184"/>
        <v>2.1384583333333329</v>
      </c>
      <c r="S151" s="36">
        <f t="shared" si="185"/>
        <v>6.4153749999999992</v>
      </c>
    </row>
    <row r="152" spans="1:19" ht="12.75" customHeight="1" x14ac:dyDescent="0.2">
      <c r="A152" s="90">
        <v>140</v>
      </c>
      <c r="B152" s="14" t="s">
        <v>90</v>
      </c>
      <c r="C152" s="14" t="s">
        <v>357</v>
      </c>
      <c r="D152" s="77" t="s">
        <v>362</v>
      </c>
      <c r="E152" s="33">
        <v>1865.31</v>
      </c>
      <c r="F152" s="25">
        <v>529.77</v>
      </c>
      <c r="G152" s="33">
        <v>116.55</v>
      </c>
      <c r="H152" s="35">
        <f t="shared" si="192"/>
        <v>2511.63</v>
      </c>
      <c r="I152" s="35">
        <v>175.24</v>
      </c>
      <c r="J152" s="35">
        <f t="shared" si="193"/>
        <v>2686.87</v>
      </c>
      <c r="K152" s="35">
        <v>11.41</v>
      </c>
      <c r="L152" s="35">
        <f t="shared" si="194"/>
        <v>2698.2799999999997</v>
      </c>
      <c r="M152" s="35">
        <v>80.95</v>
      </c>
      <c r="N152" s="35">
        <f t="shared" si="195"/>
        <v>2779.2299999999996</v>
      </c>
      <c r="O152" s="35">
        <f t="shared" si="196"/>
        <v>555.85</v>
      </c>
      <c r="P152" s="35">
        <f t="shared" si="197"/>
        <v>3335.0799999999995</v>
      </c>
      <c r="Q152" s="1">
        <v>34</v>
      </c>
      <c r="R152" s="35">
        <f t="shared" si="184"/>
        <v>1.6348431372549017</v>
      </c>
      <c r="S152" s="36">
        <f t="shared" si="185"/>
        <v>4.9045294117647051</v>
      </c>
    </row>
    <row r="153" spans="1:19" x14ac:dyDescent="0.2">
      <c r="A153" s="90">
        <v>141</v>
      </c>
      <c r="B153" s="14" t="s">
        <v>342</v>
      </c>
      <c r="C153" s="14" t="s">
        <v>357</v>
      </c>
      <c r="D153" s="75" t="s">
        <v>363</v>
      </c>
      <c r="E153" s="37">
        <v>1556.06</v>
      </c>
      <c r="F153" s="4">
        <v>529.77</v>
      </c>
      <c r="G153" s="37">
        <v>116.55</v>
      </c>
      <c r="H153" s="35">
        <f t="shared" si="192"/>
        <v>2202.38</v>
      </c>
      <c r="I153" s="35">
        <v>175.24</v>
      </c>
      <c r="J153" s="35">
        <f t="shared" si="193"/>
        <v>2377.62</v>
      </c>
      <c r="K153" s="35">
        <v>11.41</v>
      </c>
      <c r="L153" s="35">
        <f t="shared" si="194"/>
        <v>2389.0299999999997</v>
      </c>
      <c r="M153" s="35">
        <v>71.67</v>
      </c>
      <c r="N153" s="35">
        <f t="shared" si="195"/>
        <v>2460.6999999999998</v>
      </c>
      <c r="O153" s="35">
        <f t="shared" si="196"/>
        <v>492.14</v>
      </c>
      <c r="P153" s="35">
        <f t="shared" si="197"/>
        <v>2952.8399999999997</v>
      </c>
      <c r="Q153" s="1">
        <v>8</v>
      </c>
      <c r="R153" s="35">
        <f t="shared" si="184"/>
        <v>6.1517499999999989</v>
      </c>
      <c r="S153" s="36">
        <f t="shared" si="185"/>
        <v>18.455249999999996</v>
      </c>
    </row>
    <row r="154" spans="1:19" x14ac:dyDescent="0.2">
      <c r="A154" s="90">
        <v>142</v>
      </c>
      <c r="B154" s="14" t="s">
        <v>326</v>
      </c>
      <c r="C154" s="14" t="s">
        <v>357</v>
      </c>
      <c r="D154" s="27" t="s">
        <v>361</v>
      </c>
      <c r="E154" s="37">
        <v>2144.81</v>
      </c>
      <c r="F154" s="4">
        <v>529.77</v>
      </c>
      <c r="G154" s="37">
        <v>116.55</v>
      </c>
      <c r="H154" s="35">
        <f>E154+F154+G154</f>
        <v>2791.13</v>
      </c>
      <c r="I154" s="35">
        <v>175.24</v>
      </c>
      <c r="J154" s="35">
        <f>H154+I154</f>
        <v>2966.37</v>
      </c>
      <c r="K154" s="35">
        <v>11.41</v>
      </c>
      <c r="L154" s="35">
        <f>J154+K154</f>
        <v>2977.7799999999997</v>
      </c>
      <c r="M154" s="35">
        <v>89.33</v>
      </c>
      <c r="N154" s="35">
        <f>L154+M154</f>
        <v>3067.1099999999997</v>
      </c>
      <c r="O154" s="35">
        <f>ROUND(N154*20%,2)</f>
        <v>613.41999999999996</v>
      </c>
      <c r="P154" s="35">
        <f>N154+O154</f>
        <v>3680.5299999999997</v>
      </c>
      <c r="Q154" s="1">
        <v>170</v>
      </c>
      <c r="R154" s="35">
        <f t="shared" si="184"/>
        <v>0.36083627450980388</v>
      </c>
      <c r="S154" s="36">
        <f t="shared" si="185"/>
        <v>1.0825088235294116</v>
      </c>
    </row>
    <row r="155" spans="1:19" x14ac:dyDescent="0.2">
      <c r="A155" s="90">
        <v>143</v>
      </c>
      <c r="B155" s="14" t="s">
        <v>295</v>
      </c>
      <c r="C155" s="14" t="s">
        <v>359</v>
      </c>
      <c r="D155" s="77" t="s">
        <v>362</v>
      </c>
      <c r="E155" s="33">
        <v>1865.31</v>
      </c>
      <c r="F155" s="25">
        <v>529.77</v>
      </c>
      <c r="G155" s="33">
        <v>116.55</v>
      </c>
      <c r="H155" s="35">
        <f t="shared" ref="H155" si="198">E155+F155+G155</f>
        <v>2511.63</v>
      </c>
      <c r="I155" s="35">
        <v>175.24</v>
      </c>
      <c r="J155" s="35">
        <f t="shared" ref="J155" si="199">H155+I155</f>
        <v>2686.87</v>
      </c>
      <c r="K155" s="35">
        <v>11.41</v>
      </c>
      <c r="L155" s="35">
        <f t="shared" ref="L155" si="200">J155+K155</f>
        <v>2698.2799999999997</v>
      </c>
      <c r="M155" s="35">
        <v>80.95</v>
      </c>
      <c r="N155" s="35">
        <f t="shared" ref="N155" si="201">L155+M155</f>
        <v>2779.2299999999996</v>
      </c>
      <c r="O155" s="35">
        <f t="shared" ref="O155" si="202">ROUND(N155*20%,2)</f>
        <v>555.85</v>
      </c>
      <c r="P155" s="35">
        <f t="shared" ref="P155" si="203">N155+O155</f>
        <v>3335.0799999999995</v>
      </c>
      <c r="Q155" s="1">
        <v>37</v>
      </c>
      <c r="R155" s="35">
        <f t="shared" si="184"/>
        <v>1.502288288288288</v>
      </c>
      <c r="S155" s="36">
        <f t="shared" si="185"/>
        <v>4.5068648648648644</v>
      </c>
    </row>
    <row r="156" spans="1:19" x14ac:dyDescent="0.2">
      <c r="A156" s="90">
        <v>144</v>
      </c>
      <c r="B156" s="14" t="s">
        <v>302</v>
      </c>
      <c r="C156" s="14" t="s">
        <v>359</v>
      </c>
      <c r="D156" s="71" t="s">
        <v>358</v>
      </c>
      <c r="E156" s="37">
        <v>1658.44</v>
      </c>
      <c r="F156" s="4">
        <v>529.77</v>
      </c>
      <c r="G156" s="37">
        <v>116.55</v>
      </c>
      <c r="H156" s="35">
        <f t="shared" ref="H156:H165" si="204">E156+F156+G156</f>
        <v>2304.7600000000002</v>
      </c>
      <c r="I156" s="35">
        <v>175.24</v>
      </c>
      <c r="J156" s="35">
        <f t="shared" ref="J156:J165" si="205">H156+I156</f>
        <v>2480</v>
      </c>
      <c r="K156" s="35">
        <v>11.41</v>
      </c>
      <c r="L156" s="35">
        <f t="shared" ref="L156:L165" si="206">J156+K156</f>
        <v>2491.41</v>
      </c>
      <c r="M156" s="35">
        <v>74.739999999999995</v>
      </c>
      <c r="N156" s="35">
        <f t="shared" ref="N156:N165" si="207">L156+M156</f>
        <v>2566.1499999999996</v>
      </c>
      <c r="O156" s="35">
        <f t="shared" ref="O156:O165" si="208">ROUND(N156*20%,2)</f>
        <v>513.23</v>
      </c>
      <c r="P156" s="35">
        <f t="shared" ref="P156:P165" si="209">N156+O156</f>
        <v>3079.3799999999997</v>
      </c>
      <c r="Q156" s="1">
        <v>37</v>
      </c>
      <c r="R156" s="35">
        <f t="shared" si="184"/>
        <v>1.387108108108108</v>
      </c>
      <c r="S156" s="36">
        <f t="shared" si="185"/>
        <v>4.1613243243243243</v>
      </c>
    </row>
    <row r="157" spans="1:19" x14ac:dyDescent="0.2">
      <c r="A157" s="90">
        <v>145</v>
      </c>
      <c r="B157" s="14" t="s">
        <v>294</v>
      </c>
      <c r="C157" s="14" t="s">
        <v>359</v>
      </c>
      <c r="D157" s="71" t="s">
        <v>358</v>
      </c>
      <c r="E157" s="37">
        <v>1658.44</v>
      </c>
      <c r="F157" s="4">
        <v>529.77</v>
      </c>
      <c r="G157" s="37">
        <v>116.55</v>
      </c>
      <c r="H157" s="35">
        <f t="shared" si="204"/>
        <v>2304.7600000000002</v>
      </c>
      <c r="I157" s="35">
        <v>175.24</v>
      </c>
      <c r="J157" s="35">
        <f t="shared" si="205"/>
        <v>2480</v>
      </c>
      <c r="K157" s="35">
        <v>11.41</v>
      </c>
      <c r="L157" s="35">
        <f t="shared" si="206"/>
        <v>2491.41</v>
      </c>
      <c r="M157" s="35">
        <v>74.739999999999995</v>
      </c>
      <c r="N157" s="35">
        <f t="shared" si="207"/>
        <v>2566.1499999999996</v>
      </c>
      <c r="O157" s="35">
        <f t="shared" si="208"/>
        <v>513.23</v>
      </c>
      <c r="P157" s="35">
        <f t="shared" si="209"/>
        <v>3079.3799999999997</v>
      </c>
      <c r="Q157" s="1">
        <v>36</v>
      </c>
      <c r="R157" s="35">
        <f t="shared" si="184"/>
        <v>1.4256388888888887</v>
      </c>
      <c r="S157" s="36">
        <f t="shared" si="185"/>
        <v>4.2769166666666658</v>
      </c>
    </row>
    <row r="158" spans="1:19" x14ac:dyDescent="0.2">
      <c r="A158" s="90">
        <v>146</v>
      </c>
      <c r="B158" s="16" t="s">
        <v>307</v>
      </c>
      <c r="C158" s="16" t="s">
        <v>357</v>
      </c>
      <c r="D158" s="71" t="s">
        <v>358</v>
      </c>
      <c r="E158" s="37">
        <v>1658.44</v>
      </c>
      <c r="F158" s="4">
        <v>529.77</v>
      </c>
      <c r="G158" s="37">
        <v>116.55</v>
      </c>
      <c r="H158" s="35">
        <f t="shared" si="204"/>
        <v>2304.7600000000002</v>
      </c>
      <c r="I158" s="35">
        <v>175.24</v>
      </c>
      <c r="J158" s="35">
        <f t="shared" si="205"/>
        <v>2480</v>
      </c>
      <c r="K158" s="35">
        <v>11.41</v>
      </c>
      <c r="L158" s="35">
        <f t="shared" si="206"/>
        <v>2491.41</v>
      </c>
      <c r="M158" s="35">
        <v>74.739999999999995</v>
      </c>
      <c r="N158" s="35">
        <f t="shared" si="207"/>
        <v>2566.1499999999996</v>
      </c>
      <c r="O158" s="35">
        <f t="shared" si="208"/>
        <v>513.23</v>
      </c>
      <c r="P158" s="35">
        <f t="shared" si="209"/>
        <v>3079.3799999999997</v>
      </c>
      <c r="Q158" s="1">
        <v>36</v>
      </c>
      <c r="R158" s="35">
        <f t="shared" si="184"/>
        <v>1.4256388888888887</v>
      </c>
      <c r="S158" s="36">
        <f t="shared" si="185"/>
        <v>4.2769166666666658</v>
      </c>
    </row>
    <row r="159" spans="1:19" x14ac:dyDescent="0.2">
      <c r="A159" s="90">
        <v>147</v>
      </c>
      <c r="B159" s="14" t="s">
        <v>293</v>
      </c>
      <c r="C159" s="14" t="s">
        <v>359</v>
      </c>
      <c r="D159" s="71" t="s">
        <v>358</v>
      </c>
      <c r="E159" s="37">
        <v>1658.44</v>
      </c>
      <c r="F159" s="4">
        <v>529.77</v>
      </c>
      <c r="G159" s="37">
        <v>116.55</v>
      </c>
      <c r="H159" s="35">
        <f t="shared" si="204"/>
        <v>2304.7600000000002</v>
      </c>
      <c r="I159" s="35">
        <v>175.24</v>
      </c>
      <c r="J159" s="35">
        <f t="shared" si="205"/>
        <v>2480</v>
      </c>
      <c r="K159" s="35">
        <v>11.41</v>
      </c>
      <c r="L159" s="35">
        <f t="shared" si="206"/>
        <v>2491.41</v>
      </c>
      <c r="M159" s="35">
        <v>74.739999999999995</v>
      </c>
      <c r="N159" s="35">
        <f t="shared" si="207"/>
        <v>2566.1499999999996</v>
      </c>
      <c r="O159" s="35">
        <f t="shared" si="208"/>
        <v>513.23</v>
      </c>
      <c r="P159" s="35">
        <f t="shared" si="209"/>
        <v>3079.3799999999997</v>
      </c>
      <c r="Q159" s="1">
        <v>36</v>
      </c>
      <c r="R159" s="35">
        <f t="shared" si="184"/>
        <v>1.4256388888888887</v>
      </c>
      <c r="S159" s="36">
        <f t="shared" si="185"/>
        <v>4.2769166666666658</v>
      </c>
    </row>
    <row r="160" spans="1:19" x14ac:dyDescent="0.2">
      <c r="A160" s="90">
        <v>148</v>
      </c>
      <c r="B160" s="14" t="s">
        <v>320</v>
      </c>
      <c r="C160" s="14" t="s">
        <v>357</v>
      </c>
      <c r="D160" s="71" t="s">
        <v>358</v>
      </c>
      <c r="E160" s="37">
        <v>1658.44</v>
      </c>
      <c r="F160" s="4">
        <v>529.77</v>
      </c>
      <c r="G160" s="37">
        <v>116.55</v>
      </c>
      <c r="H160" s="35">
        <f t="shared" si="204"/>
        <v>2304.7600000000002</v>
      </c>
      <c r="I160" s="35">
        <v>175.24</v>
      </c>
      <c r="J160" s="35">
        <f t="shared" si="205"/>
        <v>2480</v>
      </c>
      <c r="K160" s="35">
        <v>11.41</v>
      </c>
      <c r="L160" s="35">
        <f t="shared" si="206"/>
        <v>2491.41</v>
      </c>
      <c r="M160" s="35">
        <v>74.739999999999995</v>
      </c>
      <c r="N160" s="35">
        <f t="shared" si="207"/>
        <v>2566.1499999999996</v>
      </c>
      <c r="O160" s="35">
        <f t="shared" si="208"/>
        <v>513.23</v>
      </c>
      <c r="P160" s="35">
        <f t="shared" si="209"/>
        <v>3079.3799999999997</v>
      </c>
      <c r="Q160" s="1">
        <v>37</v>
      </c>
      <c r="R160" s="35">
        <f t="shared" si="184"/>
        <v>1.387108108108108</v>
      </c>
      <c r="S160" s="36">
        <f t="shared" si="185"/>
        <v>4.1613243243243243</v>
      </c>
    </row>
    <row r="161" spans="1:19" x14ac:dyDescent="0.2">
      <c r="A161" s="2">
        <v>149</v>
      </c>
      <c r="B161" s="14" t="s">
        <v>312</v>
      </c>
      <c r="C161" s="14" t="s">
        <v>357</v>
      </c>
      <c r="D161" s="71" t="s">
        <v>358</v>
      </c>
      <c r="E161" s="37">
        <v>1658.44</v>
      </c>
      <c r="F161" s="4">
        <v>529.77</v>
      </c>
      <c r="G161" s="37">
        <v>116.55</v>
      </c>
      <c r="H161" s="35">
        <f t="shared" si="204"/>
        <v>2304.7600000000002</v>
      </c>
      <c r="I161" s="35">
        <v>175.24</v>
      </c>
      <c r="J161" s="35">
        <f t="shared" si="205"/>
        <v>2480</v>
      </c>
      <c r="K161" s="35">
        <v>11.41</v>
      </c>
      <c r="L161" s="35">
        <f t="shared" si="206"/>
        <v>2491.41</v>
      </c>
      <c r="M161" s="35">
        <v>74.739999999999995</v>
      </c>
      <c r="N161" s="35">
        <f t="shared" si="207"/>
        <v>2566.1499999999996</v>
      </c>
      <c r="O161" s="35">
        <f t="shared" si="208"/>
        <v>513.23</v>
      </c>
      <c r="P161" s="35">
        <f t="shared" si="209"/>
        <v>3079.3799999999997</v>
      </c>
      <c r="Q161" s="1">
        <v>36</v>
      </c>
      <c r="R161" s="35">
        <f t="shared" si="184"/>
        <v>1.4256388888888887</v>
      </c>
      <c r="S161" s="36">
        <f t="shared" si="185"/>
        <v>4.2769166666666658</v>
      </c>
    </row>
    <row r="162" spans="1:19" x14ac:dyDescent="0.2">
      <c r="A162" s="90">
        <v>150</v>
      </c>
      <c r="B162" s="14" t="s">
        <v>286</v>
      </c>
      <c r="C162" s="14" t="s">
        <v>357</v>
      </c>
      <c r="D162" s="71" t="s">
        <v>358</v>
      </c>
      <c r="E162" s="37">
        <v>1658.44</v>
      </c>
      <c r="F162" s="4">
        <v>529.77</v>
      </c>
      <c r="G162" s="37">
        <v>116.55</v>
      </c>
      <c r="H162" s="35">
        <f t="shared" si="204"/>
        <v>2304.7600000000002</v>
      </c>
      <c r="I162" s="35">
        <v>175.24</v>
      </c>
      <c r="J162" s="35">
        <f t="shared" si="205"/>
        <v>2480</v>
      </c>
      <c r="K162" s="35">
        <v>11.41</v>
      </c>
      <c r="L162" s="35">
        <f t="shared" si="206"/>
        <v>2491.41</v>
      </c>
      <c r="M162" s="35">
        <v>74.739999999999995</v>
      </c>
      <c r="N162" s="35">
        <f t="shared" si="207"/>
        <v>2566.1499999999996</v>
      </c>
      <c r="O162" s="35">
        <f t="shared" si="208"/>
        <v>513.23</v>
      </c>
      <c r="P162" s="35">
        <f t="shared" si="209"/>
        <v>3079.3799999999997</v>
      </c>
      <c r="Q162" s="1">
        <v>37</v>
      </c>
      <c r="R162" s="35">
        <f t="shared" si="184"/>
        <v>1.387108108108108</v>
      </c>
      <c r="S162" s="36">
        <f t="shared" si="185"/>
        <v>4.1613243243243243</v>
      </c>
    </row>
    <row r="163" spans="1:19" x14ac:dyDescent="0.2">
      <c r="A163" s="90">
        <v>151</v>
      </c>
      <c r="B163" s="15" t="s">
        <v>297</v>
      </c>
      <c r="C163" s="15" t="s">
        <v>359</v>
      </c>
      <c r="D163" s="73" t="s">
        <v>358</v>
      </c>
      <c r="E163" s="37">
        <v>1658.44</v>
      </c>
      <c r="F163" s="4">
        <v>529.77</v>
      </c>
      <c r="G163" s="37">
        <v>116.55</v>
      </c>
      <c r="H163" s="35">
        <f t="shared" si="204"/>
        <v>2304.7600000000002</v>
      </c>
      <c r="I163" s="35">
        <v>175.24</v>
      </c>
      <c r="J163" s="35">
        <f t="shared" si="205"/>
        <v>2480</v>
      </c>
      <c r="K163" s="35">
        <v>11.41</v>
      </c>
      <c r="L163" s="35">
        <f t="shared" si="206"/>
        <v>2491.41</v>
      </c>
      <c r="M163" s="35">
        <v>74.739999999999995</v>
      </c>
      <c r="N163" s="35">
        <f t="shared" si="207"/>
        <v>2566.1499999999996</v>
      </c>
      <c r="O163" s="35">
        <f t="shared" si="208"/>
        <v>513.23</v>
      </c>
      <c r="P163" s="35">
        <f t="shared" si="209"/>
        <v>3079.3799999999997</v>
      </c>
      <c r="Q163" s="1">
        <v>36</v>
      </c>
      <c r="R163" s="35">
        <f t="shared" si="184"/>
        <v>1.4256388888888887</v>
      </c>
      <c r="S163" s="36">
        <f t="shared" si="185"/>
        <v>4.2769166666666658</v>
      </c>
    </row>
    <row r="164" spans="1:19" x14ac:dyDescent="0.2">
      <c r="A164" s="90">
        <v>152</v>
      </c>
      <c r="B164" s="15" t="s">
        <v>248</v>
      </c>
      <c r="C164" s="15" t="s">
        <v>359</v>
      </c>
      <c r="D164" s="78" t="s">
        <v>362</v>
      </c>
      <c r="E164" s="33">
        <v>1865.31</v>
      </c>
      <c r="F164" s="25">
        <v>529.77</v>
      </c>
      <c r="G164" s="33">
        <v>116.55</v>
      </c>
      <c r="H164" s="35">
        <f t="shared" si="204"/>
        <v>2511.63</v>
      </c>
      <c r="I164" s="35">
        <v>175.24</v>
      </c>
      <c r="J164" s="35">
        <f t="shared" si="205"/>
        <v>2686.87</v>
      </c>
      <c r="K164" s="35">
        <v>11.41</v>
      </c>
      <c r="L164" s="35">
        <f t="shared" si="206"/>
        <v>2698.2799999999997</v>
      </c>
      <c r="M164" s="35">
        <v>80.95</v>
      </c>
      <c r="N164" s="35">
        <f t="shared" si="207"/>
        <v>2779.2299999999996</v>
      </c>
      <c r="O164" s="35">
        <f t="shared" si="208"/>
        <v>555.85</v>
      </c>
      <c r="P164" s="35">
        <f t="shared" si="209"/>
        <v>3335.0799999999995</v>
      </c>
      <c r="Q164" s="1">
        <v>36</v>
      </c>
      <c r="R164" s="35">
        <f t="shared" si="184"/>
        <v>1.5440185185185182</v>
      </c>
      <c r="S164" s="36">
        <f t="shared" si="185"/>
        <v>4.6320555555555547</v>
      </c>
    </row>
    <row r="165" spans="1:19" x14ac:dyDescent="0.2">
      <c r="A165" s="90">
        <v>153</v>
      </c>
      <c r="B165" s="15" t="s">
        <v>256</v>
      </c>
      <c r="C165" s="15" t="s">
        <v>359</v>
      </c>
      <c r="D165" s="78" t="s">
        <v>362</v>
      </c>
      <c r="E165" s="33">
        <v>1865.31</v>
      </c>
      <c r="F165" s="25">
        <v>529.77</v>
      </c>
      <c r="G165" s="33">
        <v>116.55</v>
      </c>
      <c r="H165" s="35">
        <f t="shared" si="204"/>
        <v>2511.63</v>
      </c>
      <c r="I165" s="35">
        <v>175.24</v>
      </c>
      <c r="J165" s="35">
        <f t="shared" si="205"/>
        <v>2686.87</v>
      </c>
      <c r="K165" s="35">
        <v>11.41</v>
      </c>
      <c r="L165" s="35">
        <f t="shared" si="206"/>
        <v>2698.2799999999997</v>
      </c>
      <c r="M165" s="35">
        <v>80.95</v>
      </c>
      <c r="N165" s="35">
        <f t="shared" si="207"/>
        <v>2779.2299999999996</v>
      </c>
      <c r="O165" s="35">
        <f t="shared" si="208"/>
        <v>555.85</v>
      </c>
      <c r="P165" s="35">
        <f t="shared" si="209"/>
        <v>3335.0799999999995</v>
      </c>
      <c r="Q165" s="1">
        <v>36</v>
      </c>
      <c r="R165" s="35">
        <f t="shared" si="184"/>
        <v>1.5440185185185182</v>
      </c>
      <c r="S165" s="36">
        <f t="shared" si="185"/>
        <v>4.6320555555555547</v>
      </c>
    </row>
    <row r="166" spans="1:19" x14ac:dyDescent="0.2">
      <c r="A166" s="90">
        <v>154</v>
      </c>
      <c r="B166" s="14" t="s">
        <v>51</v>
      </c>
      <c r="C166" s="14" t="s">
        <v>359</v>
      </c>
      <c r="D166" s="27" t="s">
        <v>361</v>
      </c>
      <c r="E166" s="37">
        <v>2144.81</v>
      </c>
      <c r="F166" s="4">
        <v>529.77</v>
      </c>
      <c r="G166" s="37">
        <v>116.55</v>
      </c>
      <c r="H166" s="35">
        <f>E166+F166+G166</f>
        <v>2791.13</v>
      </c>
      <c r="I166" s="35">
        <v>175.24</v>
      </c>
      <c r="J166" s="35">
        <f>H166+I166</f>
        <v>2966.37</v>
      </c>
      <c r="K166" s="35">
        <v>11.41</v>
      </c>
      <c r="L166" s="35">
        <f>J166+K166</f>
        <v>2977.7799999999997</v>
      </c>
      <c r="M166" s="35">
        <v>89.33</v>
      </c>
      <c r="N166" s="35">
        <f>L166+M166</f>
        <v>3067.1099999999997</v>
      </c>
      <c r="O166" s="35">
        <f>ROUND(N166*20%,2)</f>
        <v>613.41999999999996</v>
      </c>
      <c r="P166" s="35">
        <f>N166+O166</f>
        <v>3680.5299999999997</v>
      </c>
      <c r="Q166" s="1">
        <v>40</v>
      </c>
      <c r="R166" s="35">
        <f t="shared" si="184"/>
        <v>1.5335541666666666</v>
      </c>
      <c r="S166" s="36">
        <f t="shared" si="185"/>
        <v>4.6006624999999994</v>
      </c>
    </row>
    <row r="167" spans="1:19" x14ac:dyDescent="0.2">
      <c r="A167" s="90">
        <v>155</v>
      </c>
      <c r="B167" s="16" t="s">
        <v>197</v>
      </c>
      <c r="C167" s="16" t="s">
        <v>359</v>
      </c>
      <c r="D167" s="77" t="s">
        <v>362</v>
      </c>
      <c r="E167" s="33">
        <v>1865.31</v>
      </c>
      <c r="F167" s="25">
        <v>529.77</v>
      </c>
      <c r="G167" s="33">
        <v>116.55</v>
      </c>
      <c r="H167" s="35">
        <f t="shared" ref="H167" si="210">E167+F167+G167</f>
        <v>2511.63</v>
      </c>
      <c r="I167" s="35">
        <v>175.24</v>
      </c>
      <c r="J167" s="35">
        <f t="shared" ref="J167" si="211">H167+I167</f>
        <v>2686.87</v>
      </c>
      <c r="K167" s="35">
        <v>11.41</v>
      </c>
      <c r="L167" s="35">
        <f t="shared" ref="L167" si="212">J167+K167</f>
        <v>2698.2799999999997</v>
      </c>
      <c r="M167" s="35">
        <v>80.95</v>
      </c>
      <c r="N167" s="35">
        <f t="shared" ref="N167" si="213">L167+M167</f>
        <v>2779.2299999999996</v>
      </c>
      <c r="O167" s="35">
        <f t="shared" ref="O167" si="214">ROUND(N167*20%,2)</f>
        <v>555.85</v>
      </c>
      <c r="P167" s="35">
        <f t="shared" ref="P167" si="215">N167+O167</f>
        <v>3335.0799999999995</v>
      </c>
      <c r="Q167" s="1">
        <v>31</v>
      </c>
      <c r="R167" s="35">
        <f t="shared" si="184"/>
        <v>1.7930537634408599</v>
      </c>
      <c r="S167" s="36">
        <f t="shared" si="185"/>
        <v>5.3791612903225801</v>
      </c>
    </row>
    <row r="168" spans="1:19" x14ac:dyDescent="0.2">
      <c r="A168" s="90">
        <v>156</v>
      </c>
      <c r="B168" s="14" t="s">
        <v>311</v>
      </c>
      <c r="C168" s="14" t="s">
        <v>357</v>
      </c>
      <c r="D168" s="71" t="s">
        <v>358</v>
      </c>
      <c r="E168" s="37">
        <v>1658.44</v>
      </c>
      <c r="F168" s="4">
        <v>529.77</v>
      </c>
      <c r="G168" s="37">
        <v>116.55</v>
      </c>
      <c r="H168" s="35">
        <f t="shared" ref="H168:H172" si="216">E168+F168+G168</f>
        <v>2304.7600000000002</v>
      </c>
      <c r="I168" s="35">
        <v>175.24</v>
      </c>
      <c r="J168" s="35">
        <f t="shared" ref="J168:J172" si="217">H168+I168</f>
        <v>2480</v>
      </c>
      <c r="K168" s="35">
        <v>11.41</v>
      </c>
      <c r="L168" s="35">
        <f t="shared" ref="L168:L172" si="218">J168+K168</f>
        <v>2491.41</v>
      </c>
      <c r="M168" s="35">
        <v>74.739999999999995</v>
      </c>
      <c r="N168" s="35">
        <f t="shared" ref="N168:N172" si="219">L168+M168</f>
        <v>2566.1499999999996</v>
      </c>
      <c r="O168" s="35">
        <f t="shared" ref="O168:O172" si="220">ROUND(N168*20%,2)</f>
        <v>513.23</v>
      </c>
      <c r="P168" s="35">
        <f t="shared" ref="P168:P172" si="221">N168+O168</f>
        <v>3079.3799999999997</v>
      </c>
      <c r="Q168" s="1">
        <v>33</v>
      </c>
      <c r="R168" s="35">
        <f t="shared" si="184"/>
        <v>1.5552424242424241</v>
      </c>
      <c r="S168" s="36">
        <f t="shared" si="185"/>
        <v>4.6657272727272723</v>
      </c>
    </row>
    <row r="169" spans="1:19" x14ac:dyDescent="0.2">
      <c r="A169" s="90">
        <v>157</v>
      </c>
      <c r="B169" s="14" t="s">
        <v>237</v>
      </c>
      <c r="C169" s="14" t="s">
        <v>357</v>
      </c>
      <c r="D169" s="71" t="s">
        <v>358</v>
      </c>
      <c r="E169" s="37">
        <v>1658.44</v>
      </c>
      <c r="F169" s="4">
        <v>529.77</v>
      </c>
      <c r="G169" s="37">
        <v>116.55</v>
      </c>
      <c r="H169" s="35">
        <f t="shared" si="216"/>
        <v>2304.7600000000002</v>
      </c>
      <c r="I169" s="35">
        <v>175.24</v>
      </c>
      <c r="J169" s="35">
        <f t="shared" si="217"/>
        <v>2480</v>
      </c>
      <c r="K169" s="35">
        <v>11.41</v>
      </c>
      <c r="L169" s="35">
        <f t="shared" si="218"/>
        <v>2491.41</v>
      </c>
      <c r="M169" s="35">
        <v>74.739999999999995</v>
      </c>
      <c r="N169" s="35">
        <f t="shared" si="219"/>
        <v>2566.1499999999996</v>
      </c>
      <c r="O169" s="35">
        <f t="shared" si="220"/>
        <v>513.23</v>
      </c>
      <c r="P169" s="35">
        <f t="shared" si="221"/>
        <v>3079.3799999999997</v>
      </c>
      <c r="Q169" s="1">
        <v>36</v>
      </c>
      <c r="R169" s="35">
        <f t="shared" si="184"/>
        <v>1.4256388888888887</v>
      </c>
      <c r="S169" s="36">
        <f t="shared" si="185"/>
        <v>4.2769166666666658</v>
      </c>
    </row>
    <row r="170" spans="1:19" x14ac:dyDescent="0.2">
      <c r="A170" s="90">
        <v>158</v>
      </c>
      <c r="B170" s="14" t="s">
        <v>235</v>
      </c>
      <c r="C170" s="14" t="s">
        <v>357</v>
      </c>
      <c r="D170" s="71" t="s">
        <v>358</v>
      </c>
      <c r="E170" s="37">
        <v>1658.44</v>
      </c>
      <c r="F170" s="4">
        <v>529.77</v>
      </c>
      <c r="G170" s="37">
        <v>116.55</v>
      </c>
      <c r="H170" s="35">
        <f t="shared" si="216"/>
        <v>2304.7600000000002</v>
      </c>
      <c r="I170" s="35">
        <v>175.24</v>
      </c>
      <c r="J170" s="35">
        <f t="shared" si="217"/>
        <v>2480</v>
      </c>
      <c r="K170" s="35">
        <v>11.41</v>
      </c>
      <c r="L170" s="35">
        <f t="shared" si="218"/>
        <v>2491.41</v>
      </c>
      <c r="M170" s="35">
        <v>74.739999999999995</v>
      </c>
      <c r="N170" s="35">
        <f t="shared" si="219"/>
        <v>2566.1499999999996</v>
      </c>
      <c r="O170" s="35">
        <f t="shared" si="220"/>
        <v>513.23</v>
      </c>
      <c r="P170" s="35">
        <f t="shared" si="221"/>
        <v>3079.3799999999997</v>
      </c>
      <c r="Q170" s="1">
        <v>38</v>
      </c>
      <c r="R170" s="35">
        <f t="shared" si="184"/>
        <v>1.3506052631578946</v>
      </c>
      <c r="S170" s="36">
        <f t="shared" si="185"/>
        <v>4.0518157894736841</v>
      </c>
    </row>
    <row r="171" spans="1:19" x14ac:dyDescent="0.2">
      <c r="A171" s="90">
        <v>159</v>
      </c>
      <c r="B171" s="14" t="s">
        <v>241</v>
      </c>
      <c r="C171" s="14" t="s">
        <v>357</v>
      </c>
      <c r="D171" s="71" t="s">
        <v>358</v>
      </c>
      <c r="E171" s="37">
        <v>1658.44</v>
      </c>
      <c r="F171" s="4">
        <v>529.77</v>
      </c>
      <c r="G171" s="37">
        <v>116.55</v>
      </c>
      <c r="H171" s="35">
        <f t="shared" si="216"/>
        <v>2304.7600000000002</v>
      </c>
      <c r="I171" s="35">
        <v>175.24</v>
      </c>
      <c r="J171" s="35">
        <f t="shared" si="217"/>
        <v>2480</v>
      </c>
      <c r="K171" s="35">
        <v>11.41</v>
      </c>
      <c r="L171" s="35">
        <f t="shared" si="218"/>
        <v>2491.41</v>
      </c>
      <c r="M171" s="35">
        <v>74.739999999999995</v>
      </c>
      <c r="N171" s="35">
        <f t="shared" si="219"/>
        <v>2566.1499999999996</v>
      </c>
      <c r="O171" s="35">
        <f t="shared" si="220"/>
        <v>513.23</v>
      </c>
      <c r="P171" s="35">
        <f t="shared" si="221"/>
        <v>3079.3799999999997</v>
      </c>
      <c r="Q171" s="1">
        <v>35</v>
      </c>
      <c r="R171" s="35">
        <f t="shared" si="184"/>
        <v>1.4663714285714284</v>
      </c>
      <c r="S171" s="36">
        <f t="shared" si="185"/>
        <v>4.3991142857142851</v>
      </c>
    </row>
    <row r="172" spans="1:19" x14ac:dyDescent="0.2">
      <c r="A172" s="90">
        <v>160</v>
      </c>
      <c r="B172" s="14" t="s">
        <v>316</v>
      </c>
      <c r="C172" s="14" t="s">
        <v>357</v>
      </c>
      <c r="D172" s="77" t="s">
        <v>362</v>
      </c>
      <c r="E172" s="33">
        <v>1865.31</v>
      </c>
      <c r="F172" s="25">
        <v>529.77</v>
      </c>
      <c r="G172" s="33">
        <v>116.55</v>
      </c>
      <c r="H172" s="35">
        <f t="shared" si="216"/>
        <v>2511.63</v>
      </c>
      <c r="I172" s="35">
        <v>175.24</v>
      </c>
      <c r="J172" s="35">
        <f t="shared" si="217"/>
        <v>2686.87</v>
      </c>
      <c r="K172" s="35">
        <v>11.41</v>
      </c>
      <c r="L172" s="35">
        <f t="shared" si="218"/>
        <v>2698.2799999999997</v>
      </c>
      <c r="M172" s="35">
        <v>80.95</v>
      </c>
      <c r="N172" s="35">
        <f t="shared" si="219"/>
        <v>2779.2299999999996</v>
      </c>
      <c r="O172" s="35">
        <f t="shared" si="220"/>
        <v>555.85</v>
      </c>
      <c r="P172" s="35">
        <f t="shared" si="221"/>
        <v>3335.0799999999995</v>
      </c>
      <c r="Q172" s="1">
        <v>35</v>
      </c>
      <c r="R172" s="35">
        <f t="shared" si="184"/>
        <v>1.588133333333333</v>
      </c>
      <c r="S172" s="36">
        <f t="shared" si="185"/>
        <v>4.7643999999999984</v>
      </c>
    </row>
    <row r="173" spans="1:19" x14ac:dyDescent="0.2">
      <c r="A173" s="90">
        <v>161</v>
      </c>
      <c r="B173" s="14" t="s">
        <v>132</v>
      </c>
      <c r="C173" s="14" t="s">
        <v>357</v>
      </c>
      <c r="D173" s="71" t="s">
        <v>358</v>
      </c>
      <c r="E173" s="37">
        <v>1658.44</v>
      </c>
      <c r="F173" s="4">
        <v>529.77</v>
      </c>
      <c r="G173" s="37">
        <v>116.55</v>
      </c>
      <c r="H173" s="35">
        <f t="shared" si="192"/>
        <v>2304.7600000000002</v>
      </c>
      <c r="I173" s="35">
        <v>175.24</v>
      </c>
      <c r="J173" s="35">
        <f t="shared" si="193"/>
        <v>2480</v>
      </c>
      <c r="K173" s="35">
        <v>11.41</v>
      </c>
      <c r="L173" s="35">
        <f t="shared" si="194"/>
        <v>2491.41</v>
      </c>
      <c r="M173" s="35">
        <v>74.739999999999995</v>
      </c>
      <c r="N173" s="35">
        <f t="shared" si="195"/>
        <v>2566.1499999999996</v>
      </c>
      <c r="O173" s="35">
        <f t="shared" si="196"/>
        <v>513.23</v>
      </c>
      <c r="P173" s="35">
        <f t="shared" si="197"/>
        <v>3079.3799999999997</v>
      </c>
      <c r="Q173" s="1">
        <v>36</v>
      </c>
      <c r="R173" s="35">
        <f t="shared" si="184"/>
        <v>1.4256388888888887</v>
      </c>
      <c r="S173" s="36">
        <f t="shared" si="185"/>
        <v>4.2769166666666658</v>
      </c>
    </row>
    <row r="174" spans="1:19" x14ac:dyDescent="0.2">
      <c r="A174" s="90">
        <v>162</v>
      </c>
      <c r="B174" s="14" t="s">
        <v>131</v>
      </c>
      <c r="C174" s="14" t="s">
        <v>357</v>
      </c>
      <c r="D174" s="84" t="s">
        <v>362</v>
      </c>
      <c r="E174" s="33">
        <v>1865.31</v>
      </c>
      <c r="F174" s="25">
        <v>529.77</v>
      </c>
      <c r="G174" s="33">
        <v>116.55</v>
      </c>
      <c r="H174" s="35">
        <f t="shared" si="192"/>
        <v>2511.63</v>
      </c>
      <c r="I174" s="35">
        <v>175.24</v>
      </c>
      <c r="J174" s="35">
        <f t="shared" si="193"/>
        <v>2686.87</v>
      </c>
      <c r="K174" s="35">
        <v>11.41</v>
      </c>
      <c r="L174" s="35">
        <f t="shared" si="194"/>
        <v>2698.2799999999997</v>
      </c>
      <c r="M174" s="35">
        <v>80.95</v>
      </c>
      <c r="N174" s="35">
        <f t="shared" si="195"/>
        <v>2779.2299999999996</v>
      </c>
      <c r="O174" s="35">
        <f t="shared" si="196"/>
        <v>555.85</v>
      </c>
      <c r="P174" s="35">
        <f t="shared" si="197"/>
        <v>3335.0799999999995</v>
      </c>
      <c r="Q174" s="1">
        <v>36</v>
      </c>
      <c r="R174" s="35">
        <f t="shared" si="184"/>
        <v>1.5440185185185182</v>
      </c>
      <c r="S174" s="36">
        <f t="shared" si="185"/>
        <v>4.6320555555555547</v>
      </c>
    </row>
    <row r="175" spans="1:19" x14ac:dyDescent="0.2">
      <c r="A175" s="90">
        <v>163</v>
      </c>
      <c r="B175" s="14" t="s">
        <v>130</v>
      </c>
      <c r="C175" s="14" t="s">
        <v>357</v>
      </c>
      <c r="D175" s="27" t="s">
        <v>361</v>
      </c>
      <c r="E175" s="37">
        <v>2144.81</v>
      </c>
      <c r="F175" s="4">
        <v>529.77</v>
      </c>
      <c r="G175" s="37">
        <v>116.55</v>
      </c>
      <c r="H175" s="35">
        <f>E175+F175+G175</f>
        <v>2791.13</v>
      </c>
      <c r="I175" s="35">
        <v>175.24</v>
      </c>
      <c r="J175" s="35">
        <f>H175+I175</f>
        <v>2966.37</v>
      </c>
      <c r="K175" s="35">
        <v>11.41</v>
      </c>
      <c r="L175" s="35">
        <f>J175+K175</f>
        <v>2977.7799999999997</v>
      </c>
      <c r="M175" s="35">
        <v>89.33</v>
      </c>
      <c r="N175" s="35">
        <f>L175+M175</f>
        <v>3067.1099999999997</v>
      </c>
      <c r="O175" s="35">
        <f>ROUND(N175*20%,2)</f>
        <v>613.41999999999996</v>
      </c>
      <c r="P175" s="35">
        <f>N175+O175</f>
        <v>3680.5299999999997</v>
      </c>
      <c r="Q175" s="1">
        <v>36</v>
      </c>
      <c r="R175" s="35">
        <f t="shared" si="184"/>
        <v>1.7039490740740739</v>
      </c>
      <c r="S175" s="36">
        <f t="shared" si="185"/>
        <v>5.111847222222222</v>
      </c>
    </row>
    <row r="176" spans="1:19" x14ac:dyDescent="0.2">
      <c r="A176" s="90">
        <v>164</v>
      </c>
      <c r="B176" s="14" t="s">
        <v>282</v>
      </c>
      <c r="C176" s="14" t="s">
        <v>357</v>
      </c>
      <c r="D176" s="71" t="s">
        <v>358</v>
      </c>
      <c r="E176" s="37">
        <v>1658.44</v>
      </c>
      <c r="F176" s="4">
        <v>529.77</v>
      </c>
      <c r="G176" s="37">
        <v>116.55</v>
      </c>
      <c r="H176" s="35">
        <f t="shared" ref="H176" si="222">E176+F176+G176</f>
        <v>2304.7600000000002</v>
      </c>
      <c r="I176" s="35">
        <v>175.24</v>
      </c>
      <c r="J176" s="35">
        <f t="shared" ref="J176" si="223">H176+I176</f>
        <v>2480</v>
      </c>
      <c r="K176" s="35">
        <v>11.41</v>
      </c>
      <c r="L176" s="35">
        <f t="shared" ref="L176" si="224">J176+K176</f>
        <v>2491.41</v>
      </c>
      <c r="M176" s="35">
        <v>74.739999999999995</v>
      </c>
      <c r="N176" s="35">
        <f t="shared" ref="N176" si="225">L176+M176</f>
        <v>2566.1499999999996</v>
      </c>
      <c r="O176" s="35">
        <f t="shared" ref="O176" si="226">ROUND(N176*20%,2)</f>
        <v>513.23</v>
      </c>
      <c r="P176" s="35">
        <f t="shared" ref="P176" si="227">N176+O176</f>
        <v>3079.3799999999997</v>
      </c>
      <c r="Q176" s="1">
        <v>39</v>
      </c>
      <c r="R176" s="35">
        <f t="shared" si="184"/>
        <v>1.3159743589743589</v>
      </c>
      <c r="S176" s="36">
        <f t="shared" si="185"/>
        <v>3.9479230769230766</v>
      </c>
    </row>
    <row r="177" spans="1:19" x14ac:dyDescent="0.2">
      <c r="A177" s="90">
        <v>165</v>
      </c>
      <c r="B177" s="14" t="s">
        <v>141</v>
      </c>
      <c r="C177" s="14" t="s">
        <v>357</v>
      </c>
      <c r="D177" s="27" t="s">
        <v>361</v>
      </c>
      <c r="E177" s="37">
        <v>2144.81</v>
      </c>
      <c r="F177" s="4">
        <v>529.77</v>
      </c>
      <c r="G177" s="37">
        <v>116.55</v>
      </c>
      <c r="H177" s="35">
        <f t="shared" ref="H177:H179" si="228">E177+F177+G177</f>
        <v>2791.13</v>
      </c>
      <c r="I177" s="35">
        <v>175.24</v>
      </c>
      <c r="J177" s="35">
        <f t="shared" ref="J177:J179" si="229">H177+I177</f>
        <v>2966.37</v>
      </c>
      <c r="K177" s="35">
        <v>11.41</v>
      </c>
      <c r="L177" s="35">
        <f t="shared" ref="L177:L179" si="230">J177+K177</f>
        <v>2977.7799999999997</v>
      </c>
      <c r="M177" s="35">
        <v>89.33</v>
      </c>
      <c r="N177" s="35">
        <f t="shared" ref="N177:N179" si="231">L177+M177</f>
        <v>3067.1099999999997</v>
      </c>
      <c r="O177" s="35">
        <f t="shared" ref="O177:O179" si="232">ROUND(N177*20%,2)</f>
        <v>613.41999999999996</v>
      </c>
      <c r="P177" s="35">
        <f t="shared" ref="P177:P179" si="233">N177+O177</f>
        <v>3680.5299999999997</v>
      </c>
      <c r="Q177" s="1">
        <v>71</v>
      </c>
      <c r="R177" s="35">
        <f t="shared" si="184"/>
        <v>0.86397417840375579</v>
      </c>
      <c r="S177" s="36">
        <f t="shared" si="185"/>
        <v>2.5919225352112676</v>
      </c>
    </row>
    <row r="178" spans="1:19" x14ac:dyDescent="0.2">
      <c r="A178" s="90">
        <v>166</v>
      </c>
      <c r="B178" s="14" t="s">
        <v>71</v>
      </c>
      <c r="C178" s="14" t="s">
        <v>357</v>
      </c>
      <c r="D178" s="27" t="s">
        <v>361</v>
      </c>
      <c r="E178" s="37">
        <v>2144.81</v>
      </c>
      <c r="F178" s="4">
        <v>529.77</v>
      </c>
      <c r="G178" s="37">
        <v>116.55</v>
      </c>
      <c r="H178" s="35">
        <f t="shared" si="228"/>
        <v>2791.13</v>
      </c>
      <c r="I178" s="35">
        <v>175.24</v>
      </c>
      <c r="J178" s="35">
        <f t="shared" si="229"/>
        <v>2966.37</v>
      </c>
      <c r="K178" s="35">
        <v>11.41</v>
      </c>
      <c r="L178" s="35">
        <f t="shared" si="230"/>
        <v>2977.7799999999997</v>
      </c>
      <c r="M178" s="35">
        <v>89.33</v>
      </c>
      <c r="N178" s="35">
        <f t="shared" si="231"/>
        <v>3067.1099999999997</v>
      </c>
      <c r="O178" s="35">
        <f t="shared" si="232"/>
        <v>613.41999999999996</v>
      </c>
      <c r="P178" s="35">
        <f t="shared" si="233"/>
        <v>3680.5299999999997</v>
      </c>
      <c r="Q178" s="1">
        <v>71</v>
      </c>
      <c r="R178" s="35">
        <f t="shared" si="184"/>
        <v>0.86397417840375579</v>
      </c>
      <c r="S178" s="36">
        <f t="shared" si="185"/>
        <v>2.5919225352112676</v>
      </c>
    </row>
    <row r="179" spans="1:19" x14ac:dyDescent="0.2">
      <c r="A179" s="90">
        <v>167</v>
      </c>
      <c r="B179" s="14" t="s">
        <v>310</v>
      </c>
      <c r="C179" s="14" t="s">
        <v>357</v>
      </c>
      <c r="D179" s="77" t="s">
        <v>362</v>
      </c>
      <c r="E179" s="33">
        <v>1865.31</v>
      </c>
      <c r="F179" s="25">
        <v>529.77</v>
      </c>
      <c r="G179" s="33">
        <v>116.55</v>
      </c>
      <c r="H179" s="35">
        <f t="shared" si="228"/>
        <v>2511.63</v>
      </c>
      <c r="I179" s="35">
        <v>175.24</v>
      </c>
      <c r="J179" s="35">
        <f t="shared" si="229"/>
        <v>2686.87</v>
      </c>
      <c r="K179" s="35">
        <v>11.41</v>
      </c>
      <c r="L179" s="35">
        <f t="shared" si="230"/>
        <v>2698.2799999999997</v>
      </c>
      <c r="M179" s="35">
        <v>80.95</v>
      </c>
      <c r="N179" s="35">
        <f t="shared" si="231"/>
        <v>2779.2299999999996</v>
      </c>
      <c r="O179" s="35">
        <f t="shared" si="232"/>
        <v>555.85</v>
      </c>
      <c r="P179" s="35">
        <f t="shared" si="233"/>
        <v>3335.0799999999995</v>
      </c>
      <c r="Q179" s="1">
        <v>72</v>
      </c>
      <c r="R179" s="35">
        <f t="shared" si="184"/>
        <v>0.77200925925925912</v>
      </c>
      <c r="S179" s="36">
        <f t="shared" si="185"/>
        <v>2.3160277777777774</v>
      </c>
    </row>
    <row r="180" spans="1:19" x14ac:dyDescent="0.2">
      <c r="A180" s="90">
        <v>168</v>
      </c>
      <c r="B180" s="14" t="s">
        <v>101</v>
      </c>
      <c r="C180" s="14" t="s">
        <v>357</v>
      </c>
      <c r="D180" s="27" t="s">
        <v>361</v>
      </c>
      <c r="E180" s="37">
        <v>2144.81</v>
      </c>
      <c r="F180" s="4">
        <v>529.77</v>
      </c>
      <c r="G180" s="37">
        <v>116.55</v>
      </c>
      <c r="H180" s="35">
        <f t="shared" si="192"/>
        <v>2791.13</v>
      </c>
      <c r="I180" s="35">
        <v>175.24</v>
      </c>
      <c r="J180" s="35">
        <f t="shared" si="193"/>
        <v>2966.37</v>
      </c>
      <c r="K180" s="35">
        <v>11.41</v>
      </c>
      <c r="L180" s="35">
        <f t="shared" si="194"/>
        <v>2977.7799999999997</v>
      </c>
      <c r="M180" s="35">
        <v>89.33</v>
      </c>
      <c r="N180" s="35">
        <f t="shared" si="195"/>
        <v>3067.1099999999997</v>
      </c>
      <c r="O180" s="35">
        <f t="shared" si="196"/>
        <v>613.41999999999996</v>
      </c>
      <c r="P180" s="35">
        <f t="shared" si="197"/>
        <v>3680.5299999999997</v>
      </c>
      <c r="Q180" s="1">
        <v>120</v>
      </c>
      <c r="R180" s="35">
        <f t="shared" si="184"/>
        <v>0.51118472222222222</v>
      </c>
      <c r="S180" s="36">
        <f t="shared" si="185"/>
        <v>1.5335541666666668</v>
      </c>
    </row>
    <row r="181" spans="1:19" x14ac:dyDescent="0.2">
      <c r="A181" s="90">
        <v>169</v>
      </c>
      <c r="B181" s="14" t="s">
        <v>70</v>
      </c>
      <c r="C181" s="14" t="s">
        <v>357</v>
      </c>
      <c r="D181" s="27" t="s">
        <v>361</v>
      </c>
      <c r="E181" s="37">
        <v>2144.81</v>
      </c>
      <c r="F181" s="4">
        <v>529.77</v>
      </c>
      <c r="G181" s="37">
        <v>116.55</v>
      </c>
      <c r="H181" s="35">
        <f t="shared" si="192"/>
        <v>2791.13</v>
      </c>
      <c r="I181" s="35">
        <v>175.24</v>
      </c>
      <c r="J181" s="35">
        <f t="shared" si="193"/>
        <v>2966.37</v>
      </c>
      <c r="K181" s="35">
        <v>11.41</v>
      </c>
      <c r="L181" s="35">
        <f t="shared" si="194"/>
        <v>2977.7799999999997</v>
      </c>
      <c r="M181" s="35">
        <v>89.33</v>
      </c>
      <c r="N181" s="35">
        <f t="shared" si="195"/>
        <v>3067.1099999999997</v>
      </c>
      <c r="O181" s="35">
        <f t="shared" si="196"/>
        <v>613.41999999999996</v>
      </c>
      <c r="P181" s="35">
        <f t="shared" si="197"/>
        <v>3680.5299999999997</v>
      </c>
      <c r="Q181" s="1">
        <v>155</v>
      </c>
      <c r="R181" s="35">
        <f t="shared" si="184"/>
        <v>0.39575591397849458</v>
      </c>
      <c r="S181" s="36">
        <f t="shared" si="185"/>
        <v>1.1872677419354838</v>
      </c>
    </row>
    <row r="182" spans="1:19" x14ac:dyDescent="0.2">
      <c r="A182" s="90">
        <v>170</v>
      </c>
      <c r="B182" s="14" t="s">
        <v>69</v>
      </c>
      <c r="C182" s="14" t="s">
        <v>357</v>
      </c>
      <c r="D182" s="71" t="s">
        <v>358</v>
      </c>
      <c r="E182" s="37">
        <v>1658.44</v>
      </c>
      <c r="F182" s="4">
        <v>529.77</v>
      </c>
      <c r="G182" s="37">
        <v>116.55</v>
      </c>
      <c r="H182" s="35">
        <f t="shared" si="192"/>
        <v>2304.7600000000002</v>
      </c>
      <c r="I182" s="35">
        <v>175.24</v>
      </c>
      <c r="J182" s="35">
        <f t="shared" si="193"/>
        <v>2480</v>
      </c>
      <c r="K182" s="35">
        <v>11.41</v>
      </c>
      <c r="L182" s="35">
        <f t="shared" si="194"/>
        <v>2491.41</v>
      </c>
      <c r="M182" s="35">
        <v>74.739999999999995</v>
      </c>
      <c r="N182" s="35">
        <f t="shared" si="195"/>
        <v>2566.1499999999996</v>
      </c>
      <c r="O182" s="35">
        <f t="shared" si="196"/>
        <v>513.23</v>
      </c>
      <c r="P182" s="35">
        <f t="shared" si="197"/>
        <v>3079.3799999999997</v>
      </c>
      <c r="Q182" s="1">
        <v>36</v>
      </c>
      <c r="R182" s="35">
        <f t="shared" si="184"/>
        <v>1.4256388888888887</v>
      </c>
      <c r="S182" s="36">
        <f t="shared" si="185"/>
        <v>4.2769166666666658</v>
      </c>
    </row>
    <row r="183" spans="1:19" x14ac:dyDescent="0.2">
      <c r="A183" s="90">
        <v>171</v>
      </c>
      <c r="B183" s="16" t="s">
        <v>206</v>
      </c>
      <c r="C183" s="16" t="s">
        <v>359</v>
      </c>
      <c r="D183" s="77" t="s">
        <v>362</v>
      </c>
      <c r="E183" s="33">
        <v>1865.31</v>
      </c>
      <c r="F183" s="25">
        <v>529.77</v>
      </c>
      <c r="G183" s="33">
        <v>116.55</v>
      </c>
      <c r="H183" s="35">
        <f t="shared" si="192"/>
        <v>2511.63</v>
      </c>
      <c r="I183" s="35">
        <v>175.24</v>
      </c>
      <c r="J183" s="35">
        <f t="shared" si="193"/>
        <v>2686.87</v>
      </c>
      <c r="K183" s="35">
        <v>11.41</v>
      </c>
      <c r="L183" s="35">
        <f t="shared" si="194"/>
        <v>2698.2799999999997</v>
      </c>
      <c r="M183" s="35">
        <v>80.95</v>
      </c>
      <c r="N183" s="35">
        <f t="shared" si="195"/>
        <v>2779.2299999999996</v>
      </c>
      <c r="O183" s="35">
        <f t="shared" si="196"/>
        <v>555.85</v>
      </c>
      <c r="P183" s="35">
        <f t="shared" si="197"/>
        <v>3335.0799999999995</v>
      </c>
      <c r="Q183" s="1">
        <v>36</v>
      </c>
      <c r="R183" s="35">
        <f t="shared" si="184"/>
        <v>1.5440185185185182</v>
      </c>
      <c r="S183" s="36">
        <f t="shared" si="185"/>
        <v>4.6320555555555547</v>
      </c>
    </row>
    <row r="184" spans="1:19" x14ac:dyDescent="0.2">
      <c r="A184" s="90">
        <v>172</v>
      </c>
      <c r="B184" s="16" t="s">
        <v>275</v>
      </c>
      <c r="C184" s="16" t="s">
        <v>357</v>
      </c>
      <c r="D184" s="77" t="s">
        <v>362</v>
      </c>
      <c r="E184" s="33">
        <v>1865.31</v>
      </c>
      <c r="F184" s="25">
        <v>529.77</v>
      </c>
      <c r="G184" s="33">
        <v>116.55</v>
      </c>
      <c r="H184" s="35">
        <f t="shared" si="192"/>
        <v>2511.63</v>
      </c>
      <c r="I184" s="35">
        <v>175.24</v>
      </c>
      <c r="J184" s="35">
        <f t="shared" si="193"/>
        <v>2686.87</v>
      </c>
      <c r="K184" s="35">
        <v>11.41</v>
      </c>
      <c r="L184" s="35">
        <f t="shared" si="194"/>
        <v>2698.2799999999997</v>
      </c>
      <c r="M184" s="35">
        <v>80.95</v>
      </c>
      <c r="N184" s="35">
        <f t="shared" si="195"/>
        <v>2779.2299999999996</v>
      </c>
      <c r="O184" s="35">
        <f t="shared" si="196"/>
        <v>555.85</v>
      </c>
      <c r="P184" s="35">
        <f t="shared" si="197"/>
        <v>3335.0799999999995</v>
      </c>
      <c r="Q184" s="1">
        <v>36</v>
      </c>
      <c r="R184" s="35">
        <f t="shared" si="184"/>
        <v>1.5440185185185182</v>
      </c>
      <c r="S184" s="36">
        <f t="shared" si="185"/>
        <v>4.6320555555555547</v>
      </c>
    </row>
    <row r="185" spans="1:19" x14ac:dyDescent="0.2">
      <c r="A185" s="90">
        <v>173</v>
      </c>
      <c r="B185" s="16" t="s">
        <v>205</v>
      </c>
      <c r="C185" s="16" t="s">
        <v>359</v>
      </c>
      <c r="D185" s="71" t="s">
        <v>358</v>
      </c>
      <c r="E185" s="37">
        <v>1658.44</v>
      </c>
      <c r="F185" s="4">
        <v>529.77</v>
      </c>
      <c r="G185" s="37">
        <v>116.55</v>
      </c>
      <c r="H185" s="35">
        <f t="shared" si="192"/>
        <v>2304.7600000000002</v>
      </c>
      <c r="I185" s="35">
        <v>175.24</v>
      </c>
      <c r="J185" s="35">
        <f t="shared" si="193"/>
        <v>2480</v>
      </c>
      <c r="K185" s="35">
        <v>11.41</v>
      </c>
      <c r="L185" s="35">
        <f t="shared" si="194"/>
        <v>2491.41</v>
      </c>
      <c r="M185" s="35">
        <v>74.739999999999995</v>
      </c>
      <c r="N185" s="35">
        <f t="shared" si="195"/>
        <v>2566.1499999999996</v>
      </c>
      <c r="O185" s="35">
        <f t="shared" si="196"/>
        <v>513.23</v>
      </c>
      <c r="P185" s="35">
        <f t="shared" si="197"/>
        <v>3079.3799999999997</v>
      </c>
      <c r="Q185" s="1">
        <v>36</v>
      </c>
      <c r="R185" s="35">
        <f t="shared" si="184"/>
        <v>1.4256388888888887</v>
      </c>
      <c r="S185" s="36">
        <f t="shared" si="185"/>
        <v>4.2769166666666658</v>
      </c>
    </row>
    <row r="186" spans="1:19" x14ac:dyDescent="0.2">
      <c r="A186" s="90">
        <v>174</v>
      </c>
      <c r="B186" s="17" t="s">
        <v>11</v>
      </c>
      <c r="C186" s="17" t="s">
        <v>359</v>
      </c>
      <c r="D186" s="70" t="s">
        <v>358</v>
      </c>
      <c r="E186" s="37">
        <v>1658.44</v>
      </c>
      <c r="F186" s="4">
        <v>529.77</v>
      </c>
      <c r="G186" s="37">
        <v>116.55</v>
      </c>
      <c r="H186" s="35">
        <f t="shared" si="192"/>
        <v>2304.7600000000002</v>
      </c>
      <c r="I186" s="35">
        <v>175.24</v>
      </c>
      <c r="J186" s="35">
        <f t="shared" si="193"/>
        <v>2480</v>
      </c>
      <c r="K186" s="35">
        <v>11.41</v>
      </c>
      <c r="L186" s="35">
        <f t="shared" si="194"/>
        <v>2491.41</v>
      </c>
      <c r="M186" s="35">
        <v>74.739999999999995</v>
      </c>
      <c r="N186" s="35">
        <f t="shared" si="195"/>
        <v>2566.1499999999996</v>
      </c>
      <c r="O186" s="35">
        <f t="shared" si="196"/>
        <v>513.23</v>
      </c>
      <c r="P186" s="35">
        <f t="shared" si="197"/>
        <v>3079.3799999999997</v>
      </c>
      <c r="Q186" s="1">
        <v>36</v>
      </c>
      <c r="R186" s="35">
        <f t="shared" si="184"/>
        <v>1.4256388888888887</v>
      </c>
      <c r="S186" s="36">
        <f t="shared" si="185"/>
        <v>4.2769166666666658</v>
      </c>
    </row>
    <row r="187" spans="1:19" x14ac:dyDescent="0.2">
      <c r="A187" s="91">
        <v>175</v>
      </c>
      <c r="B187" s="14" t="s">
        <v>129</v>
      </c>
      <c r="C187" s="14" t="s">
        <v>357</v>
      </c>
      <c r="D187" s="77" t="s">
        <v>362</v>
      </c>
      <c r="E187" s="33">
        <v>1865.31</v>
      </c>
      <c r="F187" s="25">
        <v>529.77</v>
      </c>
      <c r="G187" s="33">
        <v>116.55</v>
      </c>
      <c r="H187" s="35">
        <f t="shared" si="192"/>
        <v>2511.63</v>
      </c>
      <c r="I187" s="35">
        <v>175.24</v>
      </c>
      <c r="J187" s="35">
        <f t="shared" si="193"/>
        <v>2686.87</v>
      </c>
      <c r="K187" s="35">
        <v>11.41</v>
      </c>
      <c r="L187" s="35">
        <f t="shared" si="194"/>
        <v>2698.2799999999997</v>
      </c>
      <c r="M187" s="35">
        <v>80.95</v>
      </c>
      <c r="N187" s="35">
        <f t="shared" si="195"/>
        <v>2779.2299999999996</v>
      </c>
      <c r="O187" s="35">
        <f t="shared" si="196"/>
        <v>555.85</v>
      </c>
      <c r="P187" s="35">
        <f t="shared" si="197"/>
        <v>3335.0799999999995</v>
      </c>
      <c r="Q187" s="1">
        <v>35</v>
      </c>
      <c r="R187" s="35">
        <f t="shared" si="184"/>
        <v>1.588133333333333</v>
      </c>
      <c r="S187" s="36">
        <f t="shared" si="185"/>
        <v>4.7643999999999984</v>
      </c>
    </row>
    <row r="188" spans="1:19" x14ac:dyDescent="0.2">
      <c r="A188" s="91">
        <v>176</v>
      </c>
      <c r="B188" s="16" t="s">
        <v>204</v>
      </c>
      <c r="C188" s="16" t="s">
        <v>357</v>
      </c>
      <c r="D188" s="71" t="s">
        <v>358</v>
      </c>
      <c r="E188" s="37">
        <v>1658.44</v>
      </c>
      <c r="F188" s="4">
        <v>529.77</v>
      </c>
      <c r="G188" s="37">
        <v>116.55</v>
      </c>
      <c r="H188" s="35">
        <f t="shared" si="192"/>
        <v>2304.7600000000002</v>
      </c>
      <c r="I188" s="35">
        <v>175.24</v>
      </c>
      <c r="J188" s="35">
        <f t="shared" si="193"/>
        <v>2480</v>
      </c>
      <c r="K188" s="35">
        <v>11.41</v>
      </c>
      <c r="L188" s="35">
        <f t="shared" si="194"/>
        <v>2491.41</v>
      </c>
      <c r="M188" s="35">
        <v>74.739999999999995</v>
      </c>
      <c r="N188" s="35">
        <f t="shared" si="195"/>
        <v>2566.1499999999996</v>
      </c>
      <c r="O188" s="35">
        <f t="shared" si="196"/>
        <v>513.23</v>
      </c>
      <c r="P188" s="35">
        <f t="shared" si="197"/>
        <v>3079.3799999999997</v>
      </c>
      <c r="Q188" s="1">
        <v>36</v>
      </c>
      <c r="R188" s="35">
        <f t="shared" si="184"/>
        <v>1.4256388888888887</v>
      </c>
      <c r="S188" s="36">
        <f t="shared" si="185"/>
        <v>4.2769166666666658</v>
      </c>
    </row>
    <row r="189" spans="1:19" x14ac:dyDescent="0.2">
      <c r="A189" s="91">
        <v>177</v>
      </c>
      <c r="B189" s="14" t="s">
        <v>156</v>
      </c>
      <c r="C189" s="14" t="s">
        <v>357</v>
      </c>
      <c r="D189" s="71" t="s">
        <v>358</v>
      </c>
      <c r="E189" s="37">
        <v>1658.44</v>
      </c>
      <c r="F189" s="4">
        <v>529.77</v>
      </c>
      <c r="G189" s="37">
        <v>116.55</v>
      </c>
      <c r="H189" s="35">
        <f t="shared" si="192"/>
        <v>2304.7600000000002</v>
      </c>
      <c r="I189" s="35">
        <v>175.24</v>
      </c>
      <c r="J189" s="35">
        <f t="shared" si="193"/>
        <v>2480</v>
      </c>
      <c r="K189" s="35">
        <v>11.41</v>
      </c>
      <c r="L189" s="35">
        <f t="shared" si="194"/>
        <v>2491.41</v>
      </c>
      <c r="M189" s="35">
        <v>74.739999999999995</v>
      </c>
      <c r="N189" s="35">
        <f t="shared" si="195"/>
        <v>2566.1499999999996</v>
      </c>
      <c r="O189" s="35">
        <f t="shared" si="196"/>
        <v>513.23</v>
      </c>
      <c r="P189" s="35">
        <f t="shared" si="197"/>
        <v>3079.3799999999997</v>
      </c>
      <c r="Q189" s="1">
        <v>34</v>
      </c>
      <c r="R189" s="35">
        <f t="shared" si="184"/>
        <v>1.5094999999999998</v>
      </c>
      <c r="S189" s="36">
        <f t="shared" si="185"/>
        <v>4.5284999999999993</v>
      </c>
    </row>
    <row r="190" spans="1:19" x14ac:dyDescent="0.2">
      <c r="A190" s="90">
        <v>178</v>
      </c>
      <c r="B190" s="16" t="s">
        <v>191</v>
      </c>
      <c r="C190" s="16" t="s">
        <v>357</v>
      </c>
      <c r="D190" s="77" t="s">
        <v>362</v>
      </c>
      <c r="E190" s="33">
        <v>1865.31</v>
      </c>
      <c r="F190" s="25">
        <v>529.77</v>
      </c>
      <c r="G190" s="33">
        <v>116.55</v>
      </c>
      <c r="H190" s="35">
        <f t="shared" si="192"/>
        <v>2511.63</v>
      </c>
      <c r="I190" s="35">
        <v>175.24</v>
      </c>
      <c r="J190" s="35">
        <f t="shared" si="193"/>
        <v>2686.87</v>
      </c>
      <c r="K190" s="35">
        <v>11.41</v>
      </c>
      <c r="L190" s="35">
        <f t="shared" si="194"/>
        <v>2698.2799999999997</v>
      </c>
      <c r="M190" s="35">
        <v>80.95</v>
      </c>
      <c r="N190" s="35">
        <f t="shared" si="195"/>
        <v>2779.2299999999996</v>
      </c>
      <c r="O190" s="35">
        <f t="shared" si="196"/>
        <v>555.85</v>
      </c>
      <c r="P190" s="35">
        <f t="shared" si="197"/>
        <v>3335.0799999999995</v>
      </c>
      <c r="Q190" s="1">
        <v>36</v>
      </c>
      <c r="R190" s="35">
        <f t="shared" si="184"/>
        <v>1.5440185185185182</v>
      </c>
      <c r="S190" s="36">
        <f t="shared" si="185"/>
        <v>4.6320555555555547</v>
      </c>
    </row>
    <row r="191" spans="1:19" x14ac:dyDescent="0.2">
      <c r="A191" s="90">
        <v>179</v>
      </c>
      <c r="B191" s="16" t="s">
        <v>12</v>
      </c>
      <c r="C191" s="16" t="s">
        <v>359</v>
      </c>
      <c r="D191" s="71" t="s">
        <v>358</v>
      </c>
      <c r="E191" s="37">
        <v>1658.44</v>
      </c>
      <c r="F191" s="4">
        <v>529.77</v>
      </c>
      <c r="G191" s="37">
        <v>116.55</v>
      </c>
      <c r="H191" s="35">
        <f t="shared" si="192"/>
        <v>2304.7600000000002</v>
      </c>
      <c r="I191" s="35">
        <v>175.24</v>
      </c>
      <c r="J191" s="35">
        <f t="shared" si="193"/>
        <v>2480</v>
      </c>
      <c r="K191" s="35">
        <v>11.41</v>
      </c>
      <c r="L191" s="35">
        <f t="shared" si="194"/>
        <v>2491.41</v>
      </c>
      <c r="M191" s="35">
        <v>74.739999999999995</v>
      </c>
      <c r="N191" s="35">
        <f t="shared" si="195"/>
        <v>2566.1499999999996</v>
      </c>
      <c r="O191" s="35">
        <f t="shared" si="196"/>
        <v>513.23</v>
      </c>
      <c r="P191" s="35">
        <f t="shared" si="197"/>
        <v>3079.3799999999997</v>
      </c>
      <c r="Q191" s="1">
        <v>36</v>
      </c>
      <c r="R191" s="35">
        <f t="shared" si="184"/>
        <v>1.4256388888888887</v>
      </c>
      <c r="S191" s="36">
        <f t="shared" si="185"/>
        <v>4.2769166666666658</v>
      </c>
    </row>
    <row r="192" spans="1:19" x14ac:dyDescent="0.2">
      <c r="A192" s="90">
        <v>180</v>
      </c>
      <c r="B192" s="16" t="s">
        <v>201</v>
      </c>
      <c r="C192" s="16" t="s">
        <v>357</v>
      </c>
      <c r="D192" s="71" t="s">
        <v>358</v>
      </c>
      <c r="E192" s="37">
        <v>1658.44</v>
      </c>
      <c r="F192" s="4">
        <v>529.77</v>
      </c>
      <c r="G192" s="37">
        <v>116.55</v>
      </c>
      <c r="H192" s="35">
        <f t="shared" si="192"/>
        <v>2304.7600000000002</v>
      </c>
      <c r="I192" s="35">
        <v>175.24</v>
      </c>
      <c r="J192" s="35">
        <f t="shared" si="193"/>
        <v>2480</v>
      </c>
      <c r="K192" s="35">
        <v>11.41</v>
      </c>
      <c r="L192" s="35">
        <f t="shared" si="194"/>
        <v>2491.41</v>
      </c>
      <c r="M192" s="35">
        <v>74.739999999999995</v>
      </c>
      <c r="N192" s="35">
        <f t="shared" si="195"/>
        <v>2566.1499999999996</v>
      </c>
      <c r="O192" s="35">
        <f t="shared" si="196"/>
        <v>513.23</v>
      </c>
      <c r="P192" s="35">
        <f t="shared" si="197"/>
        <v>3079.3799999999997</v>
      </c>
      <c r="Q192" s="1">
        <v>36</v>
      </c>
      <c r="R192" s="35">
        <f t="shared" si="184"/>
        <v>1.4256388888888887</v>
      </c>
      <c r="S192" s="36">
        <f t="shared" si="185"/>
        <v>4.2769166666666658</v>
      </c>
    </row>
    <row r="193" spans="1:19" x14ac:dyDescent="0.2">
      <c r="A193" s="90">
        <v>181</v>
      </c>
      <c r="B193" s="16" t="s">
        <v>202</v>
      </c>
      <c r="C193" s="16" t="s">
        <v>359</v>
      </c>
      <c r="D193" s="71" t="s">
        <v>358</v>
      </c>
      <c r="E193" s="37">
        <v>1658.44</v>
      </c>
      <c r="F193" s="4">
        <v>529.77</v>
      </c>
      <c r="G193" s="37">
        <v>116.55</v>
      </c>
      <c r="H193" s="35">
        <f t="shared" si="192"/>
        <v>2304.7600000000002</v>
      </c>
      <c r="I193" s="35">
        <v>175.24</v>
      </c>
      <c r="J193" s="35">
        <f t="shared" si="193"/>
        <v>2480</v>
      </c>
      <c r="K193" s="35">
        <v>11.41</v>
      </c>
      <c r="L193" s="35">
        <f t="shared" si="194"/>
        <v>2491.41</v>
      </c>
      <c r="M193" s="35">
        <v>74.739999999999995</v>
      </c>
      <c r="N193" s="35">
        <f t="shared" si="195"/>
        <v>2566.1499999999996</v>
      </c>
      <c r="O193" s="35">
        <f t="shared" si="196"/>
        <v>513.23</v>
      </c>
      <c r="P193" s="35">
        <f t="shared" si="197"/>
        <v>3079.3799999999997</v>
      </c>
      <c r="Q193" s="1">
        <v>34</v>
      </c>
      <c r="R193" s="35">
        <f t="shared" si="184"/>
        <v>1.5094999999999998</v>
      </c>
      <c r="S193" s="36">
        <f t="shared" si="185"/>
        <v>4.5284999999999993</v>
      </c>
    </row>
    <row r="194" spans="1:19" x14ac:dyDescent="0.2">
      <c r="A194" s="90">
        <v>182</v>
      </c>
      <c r="B194" s="16" t="s">
        <v>247</v>
      </c>
      <c r="C194" s="16" t="s">
        <v>359</v>
      </c>
      <c r="D194" s="77" t="s">
        <v>362</v>
      </c>
      <c r="E194" s="33">
        <v>1865.31</v>
      </c>
      <c r="F194" s="25">
        <v>529.77</v>
      </c>
      <c r="G194" s="33">
        <v>116.55</v>
      </c>
      <c r="H194" s="35">
        <f t="shared" si="192"/>
        <v>2511.63</v>
      </c>
      <c r="I194" s="35">
        <v>175.24</v>
      </c>
      <c r="J194" s="35">
        <f t="shared" si="193"/>
        <v>2686.87</v>
      </c>
      <c r="K194" s="35">
        <v>11.41</v>
      </c>
      <c r="L194" s="35">
        <f t="shared" si="194"/>
        <v>2698.2799999999997</v>
      </c>
      <c r="M194" s="35">
        <v>80.95</v>
      </c>
      <c r="N194" s="35">
        <f t="shared" si="195"/>
        <v>2779.2299999999996</v>
      </c>
      <c r="O194" s="35">
        <f t="shared" si="196"/>
        <v>555.85</v>
      </c>
      <c r="P194" s="35">
        <f t="shared" si="197"/>
        <v>3335.0799999999995</v>
      </c>
      <c r="Q194" s="1">
        <v>37</v>
      </c>
      <c r="R194" s="35">
        <f t="shared" si="184"/>
        <v>1.502288288288288</v>
      </c>
      <c r="S194" s="36">
        <f t="shared" si="185"/>
        <v>4.5068648648648644</v>
      </c>
    </row>
    <row r="195" spans="1:19" x14ac:dyDescent="0.2">
      <c r="A195" s="90">
        <v>183</v>
      </c>
      <c r="B195" s="14" t="s">
        <v>281</v>
      </c>
      <c r="C195" s="14" t="s">
        <v>357</v>
      </c>
      <c r="D195" s="82" t="s">
        <v>360</v>
      </c>
      <c r="E195" s="34">
        <v>2393.19</v>
      </c>
      <c r="F195" s="26">
        <v>529.77</v>
      </c>
      <c r="G195" s="34">
        <v>116.55</v>
      </c>
      <c r="H195" s="35">
        <f t="shared" si="192"/>
        <v>3039.51</v>
      </c>
      <c r="I195" s="35">
        <v>175.24</v>
      </c>
      <c r="J195" s="35">
        <f t="shared" si="193"/>
        <v>3214.75</v>
      </c>
      <c r="K195" s="35">
        <v>11.41</v>
      </c>
      <c r="L195" s="35">
        <f t="shared" si="194"/>
        <v>3226.16</v>
      </c>
      <c r="M195" s="35">
        <v>96.78</v>
      </c>
      <c r="N195" s="35">
        <f t="shared" si="195"/>
        <v>3322.94</v>
      </c>
      <c r="O195" s="35">
        <f t="shared" si="196"/>
        <v>664.59</v>
      </c>
      <c r="P195" s="35">
        <f t="shared" si="197"/>
        <v>3987.53</v>
      </c>
      <c r="Q195" s="1">
        <v>131</v>
      </c>
      <c r="R195" s="35">
        <f t="shared" si="184"/>
        <v>0.50731933842239185</v>
      </c>
      <c r="S195" s="36">
        <f t="shared" si="185"/>
        <v>1.5219580152671757</v>
      </c>
    </row>
    <row r="196" spans="1:19" x14ac:dyDescent="0.2">
      <c r="A196" s="90">
        <v>184</v>
      </c>
      <c r="B196" s="17" t="s">
        <v>296</v>
      </c>
      <c r="C196" s="17" t="s">
        <v>359</v>
      </c>
      <c r="D196" s="83" t="s">
        <v>360</v>
      </c>
      <c r="E196" s="34">
        <v>2393.19</v>
      </c>
      <c r="F196" s="26">
        <v>529.77</v>
      </c>
      <c r="G196" s="34">
        <v>116.55</v>
      </c>
      <c r="H196" s="35">
        <f t="shared" si="192"/>
        <v>3039.51</v>
      </c>
      <c r="I196" s="35">
        <v>175.24</v>
      </c>
      <c r="J196" s="35">
        <f t="shared" si="193"/>
        <v>3214.75</v>
      </c>
      <c r="K196" s="35">
        <v>11.41</v>
      </c>
      <c r="L196" s="35">
        <f t="shared" si="194"/>
        <v>3226.16</v>
      </c>
      <c r="M196" s="35">
        <v>96.78</v>
      </c>
      <c r="N196" s="35">
        <f t="shared" si="195"/>
        <v>3322.94</v>
      </c>
      <c r="O196" s="35">
        <f t="shared" si="196"/>
        <v>664.59</v>
      </c>
      <c r="P196" s="35">
        <f t="shared" si="197"/>
        <v>3987.53</v>
      </c>
      <c r="Q196" s="1">
        <v>146</v>
      </c>
      <c r="R196" s="35">
        <f t="shared" si="184"/>
        <v>0.4551974885844749</v>
      </c>
      <c r="S196" s="36">
        <f t="shared" si="185"/>
        <v>1.3655924657534246</v>
      </c>
    </row>
    <row r="197" spans="1:19" x14ac:dyDescent="0.2">
      <c r="A197" s="90">
        <v>185</v>
      </c>
      <c r="B197" s="14" t="s">
        <v>278</v>
      </c>
      <c r="C197" s="14" t="s">
        <v>357</v>
      </c>
      <c r="D197" s="27" t="s">
        <v>361</v>
      </c>
      <c r="E197" s="37">
        <v>2144.81</v>
      </c>
      <c r="F197" s="4">
        <v>529.77</v>
      </c>
      <c r="G197" s="37">
        <v>116.55</v>
      </c>
      <c r="H197" s="35">
        <f>E197+F197+G197</f>
        <v>2791.13</v>
      </c>
      <c r="I197" s="35">
        <v>175.24</v>
      </c>
      <c r="J197" s="35">
        <f>H197+I197</f>
        <v>2966.37</v>
      </c>
      <c r="K197" s="35">
        <v>11.41</v>
      </c>
      <c r="L197" s="35">
        <f>J197+K197</f>
        <v>2977.7799999999997</v>
      </c>
      <c r="M197" s="35">
        <v>89.33</v>
      </c>
      <c r="N197" s="35">
        <f>L197+M197</f>
        <v>3067.1099999999997</v>
      </c>
      <c r="O197" s="35">
        <f>ROUND(N197*20%,2)</f>
        <v>613.41999999999996</v>
      </c>
      <c r="P197" s="35">
        <f>N197+O197</f>
        <v>3680.5299999999997</v>
      </c>
      <c r="Q197" s="1">
        <v>133</v>
      </c>
      <c r="R197" s="35">
        <f t="shared" si="184"/>
        <v>0.46121929824561403</v>
      </c>
      <c r="S197" s="36">
        <f t="shared" si="185"/>
        <v>1.3836578947368421</v>
      </c>
    </row>
    <row r="198" spans="1:19" x14ac:dyDescent="0.2">
      <c r="A198" s="90">
        <v>186</v>
      </c>
      <c r="B198" s="14" t="s">
        <v>288</v>
      </c>
      <c r="C198" s="14" t="s">
        <v>359</v>
      </c>
      <c r="D198" s="77" t="s">
        <v>362</v>
      </c>
      <c r="E198" s="33">
        <v>1865.31</v>
      </c>
      <c r="F198" s="25">
        <v>529.77</v>
      </c>
      <c r="G198" s="33">
        <v>116.55</v>
      </c>
      <c r="H198" s="35">
        <f t="shared" ref="H198" si="234">E198+F198+G198</f>
        <v>2511.63</v>
      </c>
      <c r="I198" s="35">
        <v>175.24</v>
      </c>
      <c r="J198" s="35">
        <f t="shared" ref="J198" si="235">H198+I198</f>
        <v>2686.87</v>
      </c>
      <c r="K198" s="35">
        <v>11.41</v>
      </c>
      <c r="L198" s="35">
        <f t="shared" ref="L198" si="236">J198+K198</f>
        <v>2698.2799999999997</v>
      </c>
      <c r="M198" s="35">
        <v>80.95</v>
      </c>
      <c r="N198" s="35">
        <f t="shared" ref="N198" si="237">L198+M198</f>
        <v>2779.2299999999996</v>
      </c>
      <c r="O198" s="35">
        <f t="shared" ref="O198" si="238">ROUND(N198*20%,2)</f>
        <v>555.85</v>
      </c>
      <c r="P198" s="35">
        <f t="shared" ref="P198" si="239">N198+O198</f>
        <v>3335.0799999999995</v>
      </c>
      <c r="Q198" s="1">
        <v>36</v>
      </c>
      <c r="R198" s="35">
        <f t="shared" si="184"/>
        <v>1.5440185185185182</v>
      </c>
      <c r="S198" s="36">
        <f t="shared" si="185"/>
        <v>4.6320555555555547</v>
      </c>
    </row>
    <row r="199" spans="1:19" x14ac:dyDescent="0.2">
      <c r="A199" s="90">
        <v>187</v>
      </c>
      <c r="B199" s="14" t="s">
        <v>350</v>
      </c>
      <c r="C199" s="14" t="s">
        <v>359</v>
      </c>
      <c r="D199" s="81" t="s">
        <v>356</v>
      </c>
      <c r="E199" s="37">
        <v>2613.4299999999998</v>
      </c>
      <c r="F199" s="4">
        <v>577.65</v>
      </c>
      <c r="G199" s="38">
        <v>127.08</v>
      </c>
      <c r="H199" s="35">
        <f t="shared" ref="H199:H202" si="240">E199+F199+G199</f>
        <v>3318.16</v>
      </c>
      <c r="I199" s="35">
        <v>194.18</v>
      </c>
      <c r="J199" s="35">
        <f t="shared" ref="J199:J202" si="241">H199+I199</f>
        <v>3512.3399999999997</v>
      </c>
      <c r="K199" s="35">
        <v>12.67</v>
      </c>
      <c r="L199" s="35">
        <f t="shared" ref="L199:L202" si="242">J199+K199</f>
        <v>3525.0099999999998</v>
      </c>
      <c r="M199" s="35">
        <v>105.75</v>
      </c>
      <c r="N199" s="35">
        <f t="shared" ref="N199:N202" si="243">L199+M199</f>
        <v>3630.7599999999998</v>
      </c>
      <c r="O199" s="35">
        <f t="shared" ref="O199:O202" si="244">ROUND(N199*20%,2)</f>
        <v>726.15</v>
      </c>
      <c r="P199" s="35">
        <f t="shared" ref="P199:P202" si="245">N199+O199</f>
        <v>4356.91</v>
      </c>
      <c r="Q199" s="1">
        <v>259</v>
      </c>
      <c r="R199" s="35">
        <f t="shared" si="184"/>
        <v>0.28036743886743887</v>
      </c>
      <c r="S199" s="36">
        <f t="shared" si="185"/>
        <v>0.8411023166023166</v>
      </c>
    </row>
    <row r="200" spans="1:19" ht="13.5" customHeight="1" x14ac:dyDescent="0.2">
      <c r="A200" s="91">
        <v>188</v>
      </c>
      <c r="B200" s="15" t="s">
        <v>41</v>
      </c>
      <c r="C200" s="15" t="s">
        <v>357</v>
      </c>
      <c r="D200" s="73" t="s">
        <v>358</v>
      </c>
      <c r="E200" s="37">
        <v>1658.44</v>
      </c>
      <c r="F200" s="4">
        <v>529.77</v>
      </c>
      <c r="G200" s="37">
        <v>116.55</v>
      </c>
      <c r="H200" s="35">
        <f t="shared" si="240"/>
        <v>2304.7600000000002</v>
      </c>
      <c r="I200" s="35">
        <v>175.24</v>
      </c>
      <c r="J200" s="35">
        <f t="shared" si="241"/>
        <v>2480</v>
      </c>
      <c r="K200" s="35">
        <v>11.41</v>
      </c>
      <c r="L200" s="35">
        <f t="shared" si="242"/>
        <v>2491.41</v>
      </c>
      <c r="M200" s="35">
        <v>74.739999999999995</v>
      </c>
      <c r="N200" s="35">
        <f t="shared" si="243"/>
        <v>2566.1499999999996</v>
      </c>
      <c r="O200" s="35">
        <f t="shared" si="244"/>
        <v>513.23</v>
      </c>
      <c r="P200" s="35">
        <f t="shared" si="245"/>
        <v>3079.3799999999997</v>
      </c>
      <c r="Q200" s="1">
        <v>35</v>
      </c>
      <c r="R200" s="35">
        <f t="shared" si="184"/>
        <v>1.4663714285714284</v>
      </c>
      <c r="S200" s="36">
        <f t="shared" si="185"/>
        <v>4.3991142857142851</v>
      </c>
    </row>
    <row r="201" spans="1:19" x14ac:dyDescent="0.2">
      <c r="A201" s="90">
        <v>189</v>
      </c>
      <c r="B201" s="14" t="s">
        <v>158</v>
      </c>
      <c r="C201" s="14" t="s">
        <v>357</v>
      </c>
      <c r="D201" s="77" t="s">
        <v>362</v>
      </c>
      <c r="E201" s="33">
        <v>1865.31</v>
      </c>
      <c r="F201" s="25">
        <v>529.77</v>
      </c>
      <c r="G201" s="33">
        <v>116.55</v>
      </c>
      <c r="H201" s="35">
        <f t="shared" si="240"/>
        <v>2511.63</v>
      </c>
      <c r="I201" s="35">
        <v>175.24</v>
      </c>
      <c r="J201" s="35">
        <f t="shared" si="241"/>
        <v>2686.87</v>
      </c>
      <c r="K201" s="35">
        <v>11.41</v>
      </c>
      <c r="L201" s="35">
        <f t="shared" si="242"/>
        <v>2698.2799999999997</v>
      </c>
      <c r="M201" s="35">
        <v>80.95</v>
      </c>
      <c r="N201" s="35">
        <f t="shared" si="243"/>
        <v>2779.2299999999996</v>
      </c>
      <c r="O201" s="35">
        <f t="shared" si="244"/>
        <v>555.85</v>
      </c>
      <c r="P201" s="35">
        <f t="shared" si="245"/>
        <v>3335.0799999999995</v>
      </c>
      <c r="Q201" s="1">
        <v>36</v>
      </c>
      <c r="R201" s="35">
        <f t="shared" si="184"/>
        <v>1.5440185185185182</v>
      </c>
      <c r="S201" s="36">
        <f t="shared" si="185"/>
        <v>4.6320555555555547</v>
      </c>
    </row>
    <row r="202" spans="1:19" x14ac:dyDescent="0.2">
      <c r="A202" s="90">
        <v>190</v>
      </c>
      <c r="B202" s="17" t="s">
        <v>300</v>
      </c>
      <c r="C202" s="17" t="s">
        <v>359</v>
      </c>
      <c r="D202" s="79" t="s">
        <v>362</v>
      </c>
      <c r="E202" s="33">
        <v>1865.31</v>
      </c>
      <c r="F202" s="25">
        <v>529.77</v>
      </c>
      <c r="G202" s="33">
        <v>116.55</v>
      </c>
      <c r="H202" s="35">
        <f t="shared" si="240"/>
        <v>2511.63</v>
      </c>
      <c r="I202" s="35">
        <v>175.24</v>
      </c>
      <c r="J202" s="35">
        <f t="shared" si="241"/>
        <v>2686.87</v>
      </c>
      <c r="K202" s="35">
        <v>11.41</v>
      </c>
      <c r="L202" s="35">
        <f t="shared" si="242"/>
        <v>2698.2799999999997</v>
      </c>
      <c r="M202" s="35">
        <v>80.95</v>
      </c>
      <c r="N202" s="35">
        <f t="shared" si="243"/>
        <v>2779.2299999999996</v>
      </c>
      <c r="O202" s="35">
        <f t="shared" si="244"/>
        <v>555.85</v>
      </c>
      <c r="P202" s="35">
        <f t="shared" si="245"/>
        <v>3335.0799999999995</v>
      </c>
      <c r="Q202" s="1">
        <v>72</v>
      </c>
      <c r="R202" s="35">
        <f t="shared" si="184"/>
        <v>0.77200925925925912</v>
      </c>
      <c r="S202" s="36">
        <f t="shared" si="185"/>
        <v>2.3160277777777774</v>
      </c>
    </row>
    <row r="203" spans="1:19" x14ac:dyDescent="0.2">
      <c r="A203" s="90">
        <v>191</v>
      </c>
      <c r="B203" s="17" t="s">
        <v>207</v>
      </c>
      <c r="C203" s="17" t="s">
        <v>359</v>
      </c>
      <c r="D203" s="70" t="s">
        <v>358</v>
      </c>
      <c r="E203" s="37">
        <v>1658.44</v>
      </c>
      <c r="F203" s="4">
        <v>529.77</v>
      </c>
      <c r="G203" s="37">
        <v>116.55</v>
      </c>
      <c r="H203" s="35">
        <f t="shared" si="192"/>
        <v>2304.7600000000002</v>
      </c>
      <c r="I203" s="35">
        <v>175.24</v>
      </c>
      <c r="J203" s="35">
        <f t="shared" si="193"/>
        <v>2480</v>
      </c>
      <c r="K203" s="35">
        <v>11.41</v>
      </c>
      <c r="L203" s="35">
        <f t="shared" si="194"/>
        <v>2491.41</v>
      </c>
      <c r="M203" s="35">
        <v>74.739999999999995</v>
      </c>
      <c r="N203" s="35">
        <f t="shared" si="195"/>
        <v>2566.1499999999996</v>
      </c>
      <c r="O203" s="35">
        <f t="shared" si="196"/>
        <v>513.23</v>
      </c>
      <c r="P203" s="35">
        <f t="shared" si="197"/>
        <v>3079.3799999999997</v>
      </c>
      <c r="Q203" s="1">
        <v>36</v>
      </c>
      <c r="R203" s="35">
        <f t="shared" si="184"/>
        <v>1.4256388888888887</v>
      </c>
      <c r="S203" s="36">
        <f t="shared" si="185"/>
        <v>4.2769166666666658</v>
      </c>
    </row>
    <row r="204" spans="1:19" x14ac:dyDescent="0.2">
      <c r="A204" s="90">
        <v>192</v>
      </c>
      <c r="B204" s="14" t="s">
        <v>157</v>
      </c>
      <c r="C204" s="14" t="s">
        <v>357</v>
      </c>
      <c r="D204" s="77" t="s">
        <v>362</v>
      </c>
      <c r="E204" s="33">
        <v>1865.31</v>
      </c>
      <c r="F204" s="25">
        <v>529.77</v>
      </c>
      <c r="G204" s="33">
        <v>116.55</v>
      </c>
      <c r="H204" s="35">
        <f t="shared" si="192"/>
        <v>2511.63</v>
      </c>
      <c r="I204" s="35">
        <v>175.24</v>
      </c>
      <c r="J204" s="35">
        <f t="shared" si="193"/>
        <v>2686.87</v>
      </c>
      <c r="K204" s="35">
        <v>11.41</v>
      </c>
      <c r="L204" s="35">
        <f t="shared" si="194"/>
        <v>2698.2799999999997</v>
      </c>
      <c r="M204" s="35">
        <v>80.95</v>
      </c>
      <c r="N204" s="35">
        <f t="shared" si="195"/>
        <v>2779.2299999999996</v>
      </c>
      <c r="O204" s="35">
        <f t="shared" si="196"/>
        <v>555.85</v>
      </c>
      <c r="P204" s="35">
        <f t="shared" si="197"/>
        <v>3335.0799999999995</v>
      </c>
      <c r="Q204" s="1">
        <v>35</v>
      </c>
      <c r="R204" s="35">
        <f t="shared" si="184"/>
        <v>1.588133333333333</v>
      </c>
      <c r="S204" s="36">
        <f t="shared" si="185"/>
        <v>4.7643999999999984</v>
      </c>
    </row>
    <row r="205" spans="1:19" x14ac:dyDescent="0.2">
      <c r="A205" s="90">
        <v>193</v>
      </c>
      <c r="B205" s="17" t="s">
        <v>246</v>
      </c>
      <c r="C205" s="17" t="s">
        <v>357</v>
      </c>
      <c r="D205" s="70" t="s">
        <v>358</v>
      </c>
      <c r="E205" s="37">
        <v>1658.44</v>
      </c>
      <c r="F205" s="4">
        <v>529.77</v>
      </c>
      <c r="G205" s="37">
        <v>116.55</v>
      </c>
      <c r="H205" s="35">
        <f t="shared" si="192"/>
        <v>2304.7600000000002</v>
      </c>
      <c r="I205" s="35">
        <v>175.24</v>
      </c>
      <c r="J205" s="35">
        <f t="shared" si="193"/>
        <v>2480</v>
      </c>
      <c r="K205" s="35">
        <v>11.41</v>
      </c>
      <c r="L205" s="35">
        <f t="shared" si="194"/>
        <v>2491.41</v>
      </c>
      <c r="M205" s="35">
        <v>74.739999999999995</v>
      </c>
      <c r="N205" s="35">
        <f t="shared" si="195"/>
        <v>2566.1499999999996</v>
      </c>
      <c r="O205" s="35">
        <f t="shared" si="196"/>
        <v>513.23</v>
      </c>
      <c r="P205" s="35">
        <f t="shared" si="197"/>
        <v>3079.3799999999997</v>
      </c>
      <c r="Q205" s="1">
        <v>36</v>
      </c>
      <c r="R205" s="35">
        <f t="shared" si="184"/>
        <v>1.4256388888888887</v>
      </c>
      <c r="S205" s="36">
        <f t="shared" si="185"/>
        <v>4.2769166666666658</v>
      </c>
    </row>
    <row r="206" spans="1:19" x14ac:dyDescent="0.2">
      <c r="A206" s="90">
        <v>194</v>
      </c>
      <c r="B206" s="17" t="s">
        <v>255</v>
      </c>
      <c r="C206" s="17" t="s">
        <v>357</v>
      </c>
      <c r="D206" s="70" t="s">
        <v>358</v>
      </c>
      <c r="E206" s="37">
        <v>1658.44</v>
      </c>
      <c r="F206" s="4">
        <v>529.77</v>
      </c>
      <c r="G206" s="37">
        <v>116.55</v>
      </c>
      <c r="H206" s="35">
        <f t="shared" si="192"/>
        <v>2304.7600000000002</v>
      </c>
      <c r="I206" s="35">
        <v>175.24</v>
      </c>
      <c r="J206" s="35">
        <f t="shared" si="193"/>
        <v>2480</v>
      </c>
      <c r="K206" s="35">
        <v>11.41</v>
      </c>
      <c r="L206" s="35">
        <f t="shared" si="194"/>
        <v>2491.41</v>
      </c>
      <c r="M206" s="35">
        <v>74.739999999999995</v>
      </c>
      <c r="N206" s="35">
        <f t="shared" si="195"/>
        <v>2566.1499999999996</v>
      </c>
      <c r="O206" s="35">
        <f t="shared" si="196"/>
        <v>513.23</v>
      </c>
      <c r="P206" s="35">
        <f t="shared" si="197"/>
        <v>3079.3799999999997</v>
      </c>
      <c r="Q206" s="1">
        <v>36</v>
      </c>
      <c r="R206" s="35">
        <f t="shared" ref="R206:R269" si="246">P206/60/Q206</f>
        <v>1.4256388888888887</v>
      </c>
      <c r="S206" s="36">
        <f t="shared" ref="S206:S269" si="247">R206*3</f>
        <v>4.2769166666666658</v>
      </c>
    </row>
    <row r="207" spans="1:19" x14ac:dyDescent="0.2">
      <c r="A207" s="90">
        <v>195</v>
      </c>
      <c r="B207" s="16" t="s">
        <v>198</v>
      </c>
      <c r="C207" s="16" t="s">
        <v>359</v>
      </c>
      <c r="D207" s="77" t="s">
        <v>362</v>
      </c>
      <c r="E207" s="33">
        <v>1865.31</v>
      </c>
      <c r="F207" s="25">
        <v>529.77</v>
      </c>
      <c r="G207" s="33">
        <v>116.55</v>
      </c>
      <c r="H207" s="35">
        <f t="shared" ref="H207" si="248">E207+F207+G207</f>
        <v>2511.63</v>
      </c>
      <c r="I207" s="35">
        <v>175.24</v>
      </c>
      <c r="J207" s="35">
        <f t="shared" ref="J207" si="249">H207+I207</f>
        <v>2686.87</v>
      </c>
      <c r="K207" s="35">
        <v>11.41</v>
      </c>
      <c r="L207" s="35">
        <f t="shared" ref="L207" si="250">J207+K207</f>
        <v>2698.2799999999997</v>
      </c>
      <c r="M207" s="35">
        <v>80.95</v>
      </c>
      <c r="N207" s="35">
        <f t="shared" ref="N207" si="251">L207+M207</f>
        <v>2779.2299999999996</v>
      </c>
      <c r="O207" s="35">
        <f t="shared" ref="O207" si="252">ROUND(N207*20%,2)</f>
        <v>555.85</v>
      </c>
      <c r="P207" s="35">
        <f t="shared" ref="P207" si="253">N207+O207</f>
        <v>3335.0799999999995</v>
      </c>
      <c r="Q207" s="1">
        <v>37</v>
      </c>
      <c r="R207" s="35">
        <f t="shared" si="246"/>
        <v>1.502288288288288</v>
      </c>
      <c r="S207" s="36">
        <f t="shared" si="247"/>
        <v>4.5068648648648644</v>
      </c>
    </row>
    <row r="208" spans="1:19" x14ac:dyDescent="0.2">
      <c r="A208" s="90">
        <v>196</v>
      </c>
      <c r="B208" s="17" t="s">
        <v>276</v>
      </c>
      <c r="C208" s="17" t="s">
        <v>357</v>
      </c>
      <c r="D208" s="70" t="s">
        <v>358</v>
      </c>
      <c r="E208" s="37">
        <v>1658.44</v>
      </c>
      <c r="F208" s="4">
        <v>529.77</v>
      </c>
      <c r="G208" s="37">
        <v>116.55</v>
      </c>
      <c r="H208" s="35">
        <f t="shared" ref="H208:H212" si="254">E208+F208+G208</f>
        <v>2304.7600000000002</v>
      </c>
      <c r="I208" s="35">
        <v>175.24</v>
      </c>
      <c r="J208" s="35">
        <f t="shared" ref="J208:J212" si="255">H208+I208</f>
        <v>2480</v>
      </c>
      <c r="K208" s="35">
        <v>11.41</v>
      </c>
      <c r="L208" s="35">
        <f t="shared" ref="L208:L212" si="256">J208+K208</f>
        <v>2491.41</v>
      </c>
      <c r="M208" s="35">
        <v>74.739999999999995</v>
      </c>
      <c r="N208" s="35">
        <f t="shared" ref="N208:N212" si="257">L208+M208</f>
        <v>2566.1499999999996</v>
      </c>
      <c r="O208" s="35">
        <f t="shared" ref="O208:O212" si="258">ROUND(N208*20%,2)</f>
        <v>513.23</v>
      </c>
      <c r="P208" s="35">
        <f t="shared" ref="P208:P212" si="259">N208+O208</f>
        <v>3079.3799999999997</v>
      </c>
      <c r="Q208" s="1">
        <v>36</v>
      </c>
      <c r="R208" s="35">
        <f t="shared" si="246"/>
        <v>1.4256388888888887</v>
      </c>
      <c r="S208" s="36">
        <f t="shared" si="247"/>
        <v>4.2769166666666658</v>
      </c>
    </row>
    <row r="209" spans="1:19" x14ac:dyDescent="0.2">
      <c r="A209" s="90">
        <v>197</v>
      </c>
      <c r="B209" s="16" t="s">
        <v>203</v>
      </c>
      <c r="C209" s="16" t="s">
        <v>359</v>
      </c>
      <c r="D209" s="77" t="s">
        <v>362</v>
      </c>
      <c r="E209" s="33">
        <v>1865.31</v>
      </c>
      <c r="F209" s="25">
        <v>529.77</v>
      </c>
      <c r="G209" s="33">
        <v>116.55</v>
      </c>
      <c r="H209" s="35">
        <f t="shared" si="254"/>
        <v>2511.63</v>
      </c>
      <c r="I209" s="35">
        <v>175.24</v>
      </c>
      <c r="J209" s="35">
        <f t="shared" si="255"/>
        <v>2686.87</v>
      </c>
      <c r="K209" s="35">
        <v>11.41</v>
      </c>
      <c r="L209" s="35">
        <f t="shared" si="256"/>
        <v>2698.2799999999997</v>
      </c>
      <c r="M209" s="35">
        <v>80.95</v>
      </c>
      <c r="N209" s="35">
        <f t="shared" si="257"/>
        <v>2779.2299999999996</v>
      </c>
      <c r="O209" s="35">
        <f t="shared" si="258"/>
        <v>555.85</v>
      </c>
      <c r="P209" s="35">
        <f t="shared" si="259"/>
        <v>3335.0799999999995</v>
      </c>
      <c r="Q209" s="1">
        <v>51</v>
      </c>
      <c r="R209" s="35">
        <f t="shared" si="246"/>
        <v>1.0898954248366011</v>
      </c>
      <c r="S209" s="36">
        <f t="shared" si="247"/>
        <v>3.2696862745098034</v>
      </c>
    </row>
    <row r="210" spans="1:19" ht="13.5" customHeight="1" x14ac:dyDescent="0.2">
      <c r="A210" s="90">
        <v>198</v>
      </c>
      <c r="B210" s="14" t="s">
        <v>125</v>
      </c>
      <c r="C210" s="14" t="s">
        <v>357</v>
      </c>
      <c r="D210" s="77" t="s">
        <v>362</v>
      </c>
      <c r="E210" s="33">
        <v>1865.31</v>
      </c>
      <c r="F210" s="25">
        <v>529.77</v>
      </c>
      <c r="G210" s="33">
        <v>116.55</v>
      </c>
      <c r="H210" s="35">
        <f t="shared" si="254"/>
        <v>2511.63</v>
      </c>
      <c r="I210" s="35">
        <v>175.24</v>
      </c>
      <c r="J210" s="35">
        <f t="shared" si="255"/>
        <v>2686.87</v>
      </c>
      <c r="K210" s="35">
        <v>11.41</v>
      </c>
      <c r="L210" s="35">
        <f t="shared" si="256"/>
        <v>2698.2799999999997</v>
      </c>
      <c r="M210" s="35">
        <v>80.95</v>
      </c>
      <c r="N210" s="35">
        <f t="shared" si="257"/>
        <v>2779.2299999999996</v>
      </c>
      <c r="O210" s="35">
        <f t="shared" si="258"/>
        <v>555.85</v>
      </c>
      <c r="P210" s="35">
        <f t="shared" si="259"/>
        <v>3335.0799999999995</v>
      </c>
      <c r="Q210" s="1">
        <v>39</v>
      </c>
      <c r="R210" s="35">
        <f t="shared" si="246"/>
        <v>1.4252478632478629</v>
      </c>
      <c r="S210" s="36">
        <f t="shared" si="247"/>
        <v>4.2757435897435885</v>
      </c>
    </row>
    <row r="211" spans="1:19" ht="13.5" customHeight="1" x14ac:dyDescent="0.2">
      <c r="A211" s="90">
        <v>199</v>
      </c>
      <c r="B211" s="14" t="s">
        <v>351</v>
      </c>
      <c r="C211" s="14" t="s">
        <v>359</v>
      </c>
      <c r="D211" s="82" t="s">
        <v>360</v>
      </c>
      <c r="E211" s="34">
        <v>2393.19</v>
      </c>
      <c r="F211" s="26">
        <v>529.77</v>
      </c>
      <c r="G211" s="34">
        <v>116.55</v>
      </c>
      <c r="H211" s="35">
        <f t="shared" si="254"/>
        <v>3039.51</v>
      </c>
      <c r="I211" s="35">
        <v>175.24</v>
      </c>
      <c r="J211" s="35">
        <f t="shared" si="255"/>
        <v>3214.75</v>
      </c>
      <c r="K211" s="35">
        <v>11.41</v>
      </c>
      <c r="L211" s="35">
        <f t="shared" si="256"/>
        <v>3226.16</v>
      </c>
      <c r="M211" s="35">
        <v>96.78</v>
      </c>
      <c r="N211" s="35">
        <f t="shared" si="257"/>
        <v>3322.94</v>
      </c>
      <c r="O211" s="35">
        <f t="shared" si="258"/>
        <v>664.59</v>
      </c>
      <c r="P211" s="35">
        <f t="shared" si="259"/>
        <v>3987.53</v>
      </c>
      <c r="Q211" s="1">
        <v>59</v>
      </c>
      <c r="R211" s="35">
        <f t="shared" si="246"/>
        <v>1.1264209039548023</v>
      </c>
      <c r="S211" s="36">
        <f t="shared" si="247"/>
        <v>3.3792627118644072</v>
      </c>
    </row>
    <row r="212" spans="1:19" x14ac:dyDescent="0.2">
      <c r="A212" s="90">
        <v>200</v>
      </c>
      <c r="B212" s="14" t="s">
        <v>253</v>
      </c>
      <c r="C212" s="14" t="s">
        <v>359</v>
      </c>
      <c r="D212" s="82" t="s">
        <v>360</v>
      </c>
      <c r="E212" s="34">
        <v>2393.19</v>
      </c>
      <c r="F212" s="26">
        <v>529.77</v>
      </c>
      <c r="G212" s="34">
        <v>116.55</v>
      </c>
      <c r="H212" s="35">
        <f t="shared" si="254"/>
        <v>3039.51</v>
      </c>
      <c r="I212" s="35">
        <v>175.24</v>
      </c>
      <c r="J212" s="35">
        <f t="shared" si="255"/>
        <v>3214.75</v>
      </c>
      <c r="K212" s="35">
        <v>11.41</v>
      </c>
      <c r="L212" s="35">
        <f t="shared" si="256"/>
        <v>3226.16</v>
      </c>
      <c r="M212" s="35">
        <v>96.78</v>
      </c>
      <c r="N212" s="35">
        <f t="shared" si="257"/>
        <v>3322.94</v>
      </c>
      <c r="O212" s="35">
        <f t="shared" si="258"/>
        <v>664.59</v>
      </c>
      <c r="P212" s="35">
        <f t="shared" si="259"/>
        <v>3987.53</v>
      </c>
      <c r="Q212" s="1">
        <v>120</v>
      </c>
      <c r="R212" s="35">
        <f t="shared" si="246"/>
        <v>0.55382361111111111</v>
      </c>
      <c r="S212" s="36">
        <f t="shared" si="247"/>
        <v>1.6614708333333335</v>
      </c>
    </row>
    <row r="213" spans="1:19" x14ac:dyDescent="0.2">
      <c r="A213" s="90">
        <v>201</v>
      </c>
      <c r="B213" s="14" t="s">
        <v>89</v>
      </c>
      <c r="C213" s="14" t="s">
        <v>357</v>
      </c>
      <c r="D213" s="77" t="s">
        <v>362</v>
      </c>
      <c r="E213" s="33">
        <v>1865.31</v>
      </c>
      <c r="F213" s="25">
        <v>529.77</v>
      </c>
      <c r="G213" s="33">
        <v>116.55</v>
      </c>
      <c r="H213" s="35">
        <f t="shared" ref="H213:H270" si="260">E213+F213+G213</f>
        <v>2511.63</v>
      </c>
      <c r="I213" s="35">
        <v>175.24</v>
      </c>
      <c r="J213" s="35">
        <f t="shared" ref="J213:J270" si="261">H213+I213</f>
        <v>2686.87</v>
      </c>
      <c r="K213" s="35">
        <v>11.41</v>
      </c>
      <c r="L213" s="35">
        <f t="shared" ref="L213:L270" si="262">J213+K213</f>
        <v>2698.2799999999997</v>
      </c>
      <c r="M213" s="35">
        <v>80.95</v>
      </c>
      <c r="N213" s="35">
        <f t="shared" ref="N213:N270" si="263">L213+M213</f>
        <v>2779.2299999999996</v>
      </c>
      <c r="O213" s="35">
        <f t="shared" ref="O213:O270" si="264">ROUND(N213*20%,2)</f>
        <v>555.85</v>
      </c>
      <c r="P213" s="35">
        <f t="shared" ref="P213:P270" si="265">N213+O213</f>
        <v>3335.0799999999995</v>
      </c>
      <c r="Q213" s="1">
        <v>18</v>
      </c>
      <c r="R213" s="35">
        <f t="shared" si="246"/>
        <v>3.0880370370370365</v>
      </c>
      <c r="S213" s="36">
        <f t="shared" si="247"/>
        <v>9.2641111111111094</v>
      </c>
    </row>
    <row r="214" spans="1:19" x14ac:dyDescent="0.2">
      <c r="A214" s="90">
        <v>202</v>
      </c>
      <c r="B214" s="14" t="s">
        <v>321</v>
      </c>
      <c r="C214" s="14" t="s">
        <v>357</v>
      </c>
      <c r="D214" s="71" t="s">
        <v>358</v>
      </c>
      <c r="E214" s="37">
        <v>1658.44</v>
      </c>
      <c r="F214" s="4">
        <v>529.77</v>
      </c>
      <c r="G214" s="37">
        <v>116.55</v>
      </c>
      <c r="H214" s="35">
        <f t="shared" si="260"/>
        <v>2304.7600000000002</v>
      </c>
      <c r="I214" s="35">
        <v>175.24</v>
      </c>
      <c r="J214" s="35">
        <f t="shared" si="261"/>
        <v>2480</v>
      </c>
      <c r="K214" s="35">
        <v>11.41</v>
      </c>
      <c r="L214" s="35">
        <f t="shared" si="262"/>
        <v>2491.41</v>
      </c>
      <c r="M214" s="35">
        <v>74.739999999999995</v>
      </c>
      <c r="N214" s="35">
        <f t="shared" si="263"/>
        <v>2566.1499999999996</v>
      </c>
      <c r="O214" s="35">
        <f t="shared" si="264"/>
        <v>513.23</v>
      </c>
      <c r="P214" s="35">
        <f t="shared" si="265"/>
        <v>3079.3799999999997</v>
      </c>
      <c r="Q214" s="1">
        <v>20</v>
      </c>
      <c r="R214" s="35">
        <f t="shared" si="246"/>
        <v>2.5661499999999995</v>
      </c>
      <c r="S214" s="36">
        <f t="shared" si="247"/>
        <v>7.6984499999999985</v>
      </c>
    </row>
    <row r="215" spans="1:19" x14ac:dyDescent="0.2">
      <c r="A215" s="90">
        <v>203</v>
      </c>
      <c r="B215" s="14" t="s">
        <v>279</v>
      </c>
      <c r="C215" s="14" t="s">
        <v>357</v>
      </c>
      <c r="D215" s="27" t="s">
        <v>361</v>
      </c>
      <c r="E215" s="37">
        <v>2144.81</v>
      </c>
      <c r="F215" s="4">
        <v>529.77</v>
      </c>
      <c r="G215" s="37">
        <v>116.55</v>
      </c>
      <c r="H215" s="35">
        <f t="shared" si="260"/>
        <v>2791.13</v>
      </c>
      <c r="I215" s="35">
        <v>175.24</v>
      </c>
      <c r="J215" s="35">
        <f t="shared" si="261"/>
        <v>2966.37</v>
      </c>
      <c r="K215" s="35">
        <v>11.41</v>
      </c>
      <c r="L215" s="35">
        <f t="shared" si="262"/>
        <v>2977.7799999999997</v>
      </c>
      <c r="M215" s="35">
        <v>89.33</v>
      </c>
      <c r="N215" s="35">
        <f t="shared" si="263"/>
        <v>3067.1099999999997</v>
      </c>
      <c r="O215" s="35">
        <f t="shared" si="264"/>
        <v>613.41999999999996</v>
      </c>
      <c r="P215" s="35">
        <f t="shared" si="265"/>
        <v>3680.5299999999997</v>
      </c>
      <c r="Q215" s="1">
        <v>101</v>
      </c>
      <c r="R215" s="35">
        <f t="shared" si="246"/>
        <v>0.60734818481848185</v>
      </c>
      <c r="S215" s="36">
        <f t="shared" si="247"/>
        <v>1.8220445544554456</v>
      </c>
    </row>
    <row r="216" spans="1:19" x14ac:dyDescent="0.2">
      <c r="A216" s="90">
        <v>204</v>
      </c>
      <c r="B216" s="16" t="s">
        <v>179</v>
      </c>
      <c r="C216" s="16" t="s">
        <v>357</v>
      </c>
      <c r="D216" s="27" t="s">
        <v>361</v>
      </c>
      <c r="E216" s="37">
        <v>2144.81</v>
      </c>
      <c r="F216" s="4">
        <v>529.77</v>
      </c>
      <c r="G216" s="37">
        <v>116.55</v>
      </c>
      <c r="H216" s="35">
        <f t="shared" si="260"/>
        <v>2791.13</v>
      </c>
      <c r="I216" s="35">
        <v>175.24</v>
      </c>
      <c r="J216" s="35">
        <f t="shared" si="261"/>
        <v>2966.37</v>
      </c>
      <c r="K216" s="35">
        <v>11.41</v>
      </c>
      <c r="L216" s="35">
        <f t="shared" si="262"/>
        <v>2977.7799999999997</v>
      </c>
      <c r="M216" s="35">
        <v>89.33</v>
      </c>
      <c r="N216" s="35">
        <f t="shared" si="263"/>
        <v>3067.1099999999997</v>
      </c>
      <c r="O216" s="35">
        <f t="shared" si="264"/>
        <v>613.41999999999996</v>
      </c>
      <c r="P216" s="35">
        <f t="shared" si="265"/>
        <v>3680.5299999999997</v>
      </c>
      <c r="Q216" s="1">
        <v>99</v>
      </c>
      <c r="R216" s="35">
        <f t="shared" si="246"/>
        <v>0.61961784511784512</v>
      </c>
      <c r="S216" s="36">
        <f t="shared" si="247"/>
        <v>1.8588535353535354</v>
      </c>
    </row>
    <row r="217" spans="1:19" x14ac:dyDescent="0.2">
      <c r="A217" s="90">
        <v>205</v>
      </c>
      <c r="B217" s="14" t="s">
        <v>146</v>
      </c>
      <c r="C217" s="14" t="s">
        <v>357</v>
      </c>
      <c r="D217" s="27" t="s">
        <v>361</v>
      </c>
      <c r="E217" s="37">
        <v>2144.81</v>
      </c>
      <c r="F217" s="4">
        <v>529.77</v>
      </c>
      <c r="G217" s="37">
        <v>116.55</v>
      </c>
      <c r="H217" s="35">
        <f t="shared" si="260"/>
        <v>2791.13</v>
      </c>
      <c r="I217" s="35">
        <v>175.24</v>
      </c>
      <c r="J217" s="35">
        <f t="shared" si="261"/>
        <v>2966.37</v>
      </c>
      <c r="K217" s="35">
        <v>11.41</v>
      </c>
      <c r="L217" s="35">
        <f t="shared" si="262"/>
        <v>2977.7799999999997</v>
      </c>
      <c r="M217" s="35">
        <v>89.33</v>
      </c>
      <c r="N217" s="35">
        <f t="shared" si="263"/>
        <v>3067.1099999999997</v>
      </c>
      <c r="O217" s="35">
        <f t="shared" si="264"/>
        <v>613.41999999999996</v>
      </c>
      <c r="P217" s="35">
        <f t="shared" si="265"/>
        <v>3680.5299999999997</v>
      </c>
      <c r="Q217" s="1">
        <v>98</v>
      </c>
      <c r="R217" s="35">
        <f t="shared" si="246"/>
        <v>0.62594047619047621</v>
      </c>
      <c r="S217" s="36">
        <f t="shared" si="247"/>
        <v>1.8778214285714285</v>
      </c>
    </row>
    <row r="218" spans="1:19" x14ac:dyDescent="0.2">
      <c r="A218" s="90">
        <v>206</v>
      </c>
      <c r="B218" s="14" t="s">
        <v>58</v>
      </c>
      <c r="C218" s="14" t="s">
        <v>357</v>
      </c>
      <c r="D218" s="27" t="s">
        <v>361</v>
      </c>
      <c r="E218" s="37">
        <v>2144.81</v>
      </c>
      <c r="F218" s="4">
        <v>529.77</v>
      </c>
      <c r="G218" s="37">
        <v>116.55</v>
      </c>
      <c r="H218" s="35">
        <f t="shared" si="260"/>
        <v>2791.13</v>
      </c>
      <c r="I218" s="35">
        <v>175.24</v>
      </c>
      <c r="J218" s="35">
        <f t="shared" si="261"/>
        <v>2966.37</v>
      </c>
      <c r="K218" s="35">
        <v>11.41</v>
      </c>
      <c r="L218" s="35">
        <f t="shared" si="262"/>
        <v>2977.7799999999997</v>
      </c>
      <c r="M218" s="35">
        <v>89.33</v>
      </c>
      <c r="N218" s="35">
        <f t="shared" si="263"/>
        <v>3067.1099999999997</v>
      </c>
      <c r="O218" s="35">
        <f t="shared" si="264"/>
        <v>613.41999999999996</v>
      </c>
      <c r="P218" s="35">
        <f t="shared" si="265"/>
        <v>3680.5299999999997</v>
      </c>
      <c r="Q218" s="1">
        <v>92</v>
      </c>
      <c r="R218" s="35">
        <f t="shared" si="246"/>
        <v>0.66676268115942028</v>
      </c>
      <c r="S218" s="36">
        <f t="shared" si="247"/>
        <v>2.0002880434782608</v>
      </c>
    </row>
    <row r="219" spans="1:19" x14ac:dyDescent="0.2">
      <c r="A219" s="90">
        <v>207</v>
      </c>
      <c r="B219" s="14" t="s">
        <v>57</v>
      </c>
      <c r="C219" s="14" t="s">
        <v>357</v>
      </c>
      <c r="D219" s="71" t="s">
        <v>358</v>
      </c>
      <c r="E219" s="37">
        <v>1658.44</v>
      </c>
      <c r="F219" s="4">
        <v>529.77</v>
      </c>
      <c r="G219" s="37">
        <v>116.55</v>
      </c>
      <c r="H219" s="35">
        <f t="shared" si="260"/>
        <v>2304.7600000000002</v>
      </c>
      <c r="I219" s="35">
        <v>175.24</v>
      </c>
      <c r="J219" s="35">
        <f t="shared" si="261"/>
        <v>2480</v>
      </c>
      <c r="K219" s="35">
        <v>11.41</v>
      </c>
      <c r="L219" s="35">
        <f t="shared" si="262"/>
        <v>2491.41</v>
      </c>
      <c r="M219" s="35">
        <v>74.739999999999995</v>
      </c>
      <c r="N219" s="35">
        <f t="shared" si="263"/>
        <v>2566.1499999999996</v>
      </c>
      <c r="O219" s="35">
        <f t="shared" si="264"/>
        <v>513.23</v>
      </c>
      <c r="P219" s="35">
        <f t="shared" si="265"/>
        <v>3079.3799999999997</v>
      </c>
      <c r="Q219" s="1">
        <v>35</v>
      </c>
      <c r="R219" s="35">
        <f t="shared" si="246"/>
        <v>1.4663714285714284</v>
      </c>
      <c r="S219" s="36">
        <f t="shared" si="247"/>
        <v>4.3991142857142851</v>
      </c>
    </row>
    <row r="220" spans="1:19" x14ac:dyDescent="0.2">
      <c r="A220" s="90">
        <v>208</v>
      </c>
      <c r="B220" s="14" t="s">
        <v>56</v>
      </c>
      <c r="C220" s="14" t="s">
        <v>357</v>
      </c>
      <c r="D220" s="82" t="s">
        <v>360</v>
      </c>
      <c r="E220" s="34">
        <v>2393.19</v>
      </c>
      <c r="F220" s="26">
        <v>529.77</v>
      </c>
      <c r="G220" s="34">
        <v>116.55</v>
      </c>
      <c r="H220" s="35">
        <f t="shared" si="260"/>
        <v>3039.51</v>
      </c>
      <c r="I220" s="35">
        <v>175.24</v>
      </c>
      <c r="J220" s="35">
        <f t="shared" si="261"/>
        <v>3214.75</v>
      </c>
      <c r="K220" s="35">
        <v>11.41</v>
      </c>
      <c r="L220" s="35">
        <f t="shared" si="262"/>
        <v>3226.16</v>
      </c>
      <c r="M220" s="35">
        <v>96.78</v>
      </c>
      <c r="N220" s="35">
        <f t="shared" si="263"/>
        <v>3322.94</v>
      </c>
      <c r="O220" s="35">
        <f t="shared" si="264"/>
        <v>664.59</v>
      </c>
      <c r="P220" s="35">
        <f t="shared" si="265"/>
        <v>3987.53</v>
      </c>
      <c r="Q220" s="1">
        <v>129</v>
      </c>
      <c r="R220" s="35">
        <f t="shared" si="246"/>
        <v>0.51518475452196377</v>
      </c>
      <c r="S220" s="36">
        <f t="shared" si="247"/>
        <v>1.5455542635658914</v>
      </c>
    </row>
    <row r="221" spans="1:19" x14ac:dyDescent="0.2">
      <c r="A221" s="90">
        <v>209</v>
      </c>
      <c r="B221" s="14" t="s">
        <v>55</v>
      </c>
      <c r="C221" s="14" t="s">
        <v>357</v>
      </c>
      <c r="D221" s="27" t="s">
        <v>361</v>
      </c>
      <c r="E221" s="37">
        <v>2144.81</v>
      </c>
      <c r="F221" s="4">
        <v>529.77</v>
      </c>
      <c r="G221" s="37">
        <v>116.55</v>
      </c>
      <c r="H221" s="35">
        <f>E221+F221+G221</f>
        <v>2791.13</v>
      </c>
      <c r="I221" s="35">
        <v>175.24</v>
      </c>
      <c r="J221" s="35">
        <f>H221+I221</f>
        <v>2966.37</v>
      </c>
      <c r="K221" s="35">
        <v>11.41</v>
      </c>
      <c r="L221" s="35">
        <f>J221+K221</f>
        <v>2977.7799999999997</v>
      </c>
      <c r="M221" s="35">
        <v>89.33</v>
      </c>
      <c r="N221" s="35">
        <f>L221+M221</f>
        <v>3067.1099999999997</v>
      </c>
      <c r="O221" s="35">
        <f>ROUND(N221*20%,2)</f>
        <v>613.41999999999996</v>
      </c>
      <c r="P221" s="35">
        <f>N221+O221</f>
        <v>3680.5299999999997</v>
      </c>
      <c r="Q221" s="1">
        <v>76</v>
      </c>
      <c r="R221" s="35">
        <f t="shared" si="246"/>
        <v>0.8071337719298245</v>
      </c>
      <c r="S221" s="36">
        <f t="shared" si="247"/>
        <v>2.4214013157894736</v>
      </c>
    </row>
    <row r="222" spans="1:19" x14ac:dyDescent="0.2">
      <c r="A222" s="90">
        <v>210</v>
      </c>
      <c r="B222" s="15" t="s">
        <v>145</v>
      </c>
      <c r="C222" s="15" t="s">
        <v>357</v>
      </c>
      <c r="D222" s="78" t="s">
        <v>362</v>
      </c>
      <c r="E222" s="33">
        <v>1865.31</v>
      </c>
      <c r="F222" s="25">
        <v>529.77</v>
      </c>
      <c r="G222" s="33">
        <v>116.55</v>
      </c>
      <c r="H222" s="35">
        <f t="shared" ref="H222" si="266">E222+F222+G222</f>
        <v>2511.63</v>
      </c>
      <c r="I222" s="35">
        <v>175.24</v>
      </c>
      <c r="J222" s="35">
        <f t="shared" ref="J222" si="267">H222+I222</f>
        <v>2686.87</v>
      </c>
      <c r="K222" s="35">
        <v>11.41</v>
      </c>
      <c r="L222" s="35">
        <f t="shared" ref="L222" si="268">J222+K222</f>
        <v>2698.2799999999997</v>
      </c>
      <c r="M222" s="35">
        <v>80.95</v>
      </c>
      <c r="N222" s="35">
        <f t="shared" ref="N222" si="269">L222+M222</f>
        <v>2779.2299999999996</v>
      </c>
      <c r="O222" s="35">
        <f t="shared" ref="O222" si="270">ROUND(N222*20%,2)</f>
        <v>555.85</v>
      </c>
      <c r="P222" s="35">
        <f t="shared" ref="P222" si="271">N222+O222</f>
        <v>3335.0799999999995</v>
      </c>
      <c r="Q222" s="1">
        <v>71</v>
      </c>
      <c r="R222" s="35">
        <f t="shared" si="246"/>
        <v>0.78288262910798112</v>
      </c>
      <c r="S222" s="36">
        <f t="shared" si="247"/>
        <v>2.3486478873239434</v>
      </c>
    </row>
    <row r="223" spans="1:19" x14ac:dyDescent="0.2">
      <c r="A223" s="90">
        <v>211</v>
      </c>
      <c r="B223" s="14" t="s">
        <v>144</v>
      </c>
      <c r="C223" s="14" t="s">
        <v>357</v>
      </c>
      <c r="D223" s="27" t="s">
        <v>361</v>
      </c>
      <c r="E223" s="37">
        <v>2144.81</v>
      </c>
      <c r="F223" s="4">
        <v>529.77</v>
      </c>
      <c r="G223" s="37">
        <v>116.55</v>
      </c>
      <c r="H223" s="35">
        <f>E223+F223+G223</f>
        <v>2791.13</v>
      </c>
      <c r="I223" s="35">
        <v>175.24</v>
      </c>
      <c r="J223" s="35">
        <f>H223+I223</f>
        <v>2966.37</v>
      </c>
      <c r="K223" s="35">
        <v>11.41</v>
      </c>
      <c r="L223" s="35">
        <f>J223+K223</f>
        <v>2977.7799999999997</v>
      </c>
      <c r="M223" s="35">
        <v>89.33</v>
      </c>
      <c r="N223" s="35">
        <f>L223+M223</f>
        <v>3067.1099999999997</v>
      </c>
      <c r="O223" s="35">
        <f>ROUND(N223*20%,2)</f>
        <v>613.41999999999996</v>
      </c>
      <c r="P223" s="35">
        <f>N223+O223</f>
        <v>3680.5299999999997</v>
      </c>
      <c r="Q223" s="1">
        <v>179</v>
      </c>
      <c r="R223" s="35">
        <f t="shared" si="246"/>
        <v>0.34269366852886407</v>
      </c>
      <c r="S223" s="36">
        <f t="shared" si="247"/>
        <v>1.0280810055865923</v>
      </c>
    </row>
    <row r="224" spans="1:19" x14ac:dyDescent="0.2">
      <c r="A224" s="90">
        <v>212</v>
      </c>
      <c r="B224" s="14" t="s">
        <v>305</v>
      </c>
      <c r="C224" s="14" t="s">
        <v>357</v>
      </c>
      <c r="D224" s="77" t="s">
        <v>362</v>
      </c>
      <c r="E224" s="33">
        <v>1865.31</v>
      </c>
      <c r="F224" s="25">
        <v>529.77</v>
      </c>
      <c r="G224" s="33">
        <v>116.55</v>
      </c>
      <c r="H224" s="35">
        <f t="shared" ref="H224" si="272">E224+F224+G224</f>
        <v>2511.63</v>
      </c>
      <c r="I224" s="35">
        <v>175.24</v>
      </c>
      <c r="J224" s="35">
        <f t="shared" ref="J224" si="273">H224+I224</f>
        <v>2686.87</v>
      </c>
      <c r="K224" s="35">
        <v>11.41</v>
      </c>
      <c r="L224" s="35">
        <f t="shared" ref="L224" si="274">J224+K224</f>
        <v>2698.2799999999997</v>
      </c>
      <c r="M224" s="35">
        <v>80.95</v>
      </c>
      <c r="N224" s="35">
        <f t="shared" ref="N224" si="275">L224+M224</f>
        <v>2779.2299999999996</v>
      </c>
      <c r="O224" s="35">
        <f t="shared" ref="O224" si="276">ROUND(N224*20%,2)</f>
        <v>555.85</v>
      </c>
      <c r="P224" s="35">
        <f t="shared" ref="P224" si="277">N224+O224</f>
        <v>3335.0799999999995</v>
      </c>
      <c r="Q224" s="1">
        <v>67</v>
      </c>
      <c r="R224" s="35">
        <f t="shared" si="246"/>
        <v>0.82962189054726354</v>
      </c>
      <c r="S224" s="36">
        <f t="shared" si="247"/>
        <v>2.4888656716417907</v>
      </c>
    </row>
    <row r="225" spans="1:19" x14ac:dyDescent="0.2">
      <c r="A225" s="90">
        <v>213</v>
      </c>
      <c r="B225" s="14" t="s">
        <v>54</v>
      </c>
      <c r="C225" s="14" t="s">
        <v>357</v>
      </c>
      <c r="D225" s="27" t="s">
        <v>361</v>
      </c>
      <c r="E225" s="37">
        <v>2144.81</v>
      </c>
      <c r="F225" s="4">
        <v>529.77</v>
      </c>
      <c r="G225" s="37">
        <v>116.55</v>
      </c>
      <c r="H225" s="35">
        <f t="shared" ref="H225:H236" si="278">E225+F225+G225</f>
        <v>2791.13</v>
      </c>
      <c r="I225" s="35">
        <v>175.24</v>
      </c>
      <c r="J225" s="35">
        <f t="shared" ref="J225:J236" si="279">H225+I225</f>
        <v>2966.37</v>
      </c>
      <c r="K225" s="35">
        <v>11.41</v>
      </c>
      <c r="L225" s="35">
        <f t="shared" ref="L225:L236" si="280">J225+K225</f>
        <v>2977.7799999999997</v>
      </c>
      <c r="M225" s="35">
        <v>89.33</v>
      </c>
      <c r="N225" s="35">
        <f t="shared" ref="N225:N236" si="281">L225+M225</f>
        <v>3067.1099999999997</v>
      </c>
      <c r="O225" s="35">
        <f t="shared" ref="O225:O236" si="282">ROUND(N225*20%,2)</f>
        <v>613.41999999999996</v>
      </c>
      <c r="P225" s="35">
        <f t="shared" ref="P225:P236" si="283">N225+O225</f>
        <v>3680.5299999999997</v>
      </c>
      <c r="Q225" s="1">
        <v>65</v>
      </c>
      <c r="R225" s="35">
        <f t="shared" si="246"/>
        <v>0.94372564102564094</v>
      </c>
      <c r="S225" s="36">
        <f t="shared" si="247"/>
        <v>2.8311769230769226</v>
      </c>
    </row>
    <row r="226" spans="1:19" x14ac:dyDescent="0.2">
      <c r="A226" s="90">
        <v>214</v>
      </c>
      <c r="B226" s="16" t="s">
        <v>181</v>
      </c>
      <c r="C226" s="16" t="s">
        <v>359</v>
      </c>
      <c r="D226" s="27" t="s">
        <v>361</v>
      </c>
      <c r="E226" s="37">
        <v>2144.81</v>
      </c>
      <c r="F226" s="4">
        <v>529.77</v>
      </c>
      <c r="G226" s="37">
        <v>116.55</v>
      </c>
      <c r="H226" s="35">
        <f t="shared" si="278"/>
        <v>2791.13</v>
      </c>
      <c r="I226" s="35">
        <v>175.24</v>
      </c>
      <c r="J226" s="35">
        <f t="shared" si="279"/>
        <v>2966.37</v>
      </c>
      <c r="K226" s="35">
        <v>11.41</v>
      </c>
      <c r="L226" s="35">
        <f t="shared" si="280"/>
        <v>2977.7799999999997</v>
      </c>
      <c r="M226" s="35">
        <v>89.33</v>
      </c>
      <c r="N226" s="35">
        <f t="shared" si="281"/>
        <v>3067.1099999999997</v>
      </c>
      <c r="O226" s="35">
        <f t="shared" si="282"/>
        <v>613.41999999999996</v>
      </c>
      <c r="P226" s="35">
        <f t="shared" si="283"/>
        <v>3680.5299999999997</v>
      </c>
      <c r="Q226" s="1">
        <v>68</v>
      </c>
      <c r="R226" s="35">
        <f t="shared" si="246"/>
        <v>0.90209068627450972</v>
      </c>
      <c r="S226" s="36">
        <f t="shared" si="247"/>
        <v>2.7062720588235294</v>
      </c>
    </row>
    <row r="227" spans="1:19" x14ac:dyDescent="0.2">
      <c r="A227" s="2">
        <v>215</v>
      </c>
      <c r="B227" s="15" t="s">
        <v>116</v>
      </c>
      <c r="C227" s="15" t="s">
        <v>357</v>
      </c>
      <c r="D227" s="73" t="s">
        <v>358</v>
      </c>
      <c r="E227" s="37">
        <v>1658.44</v>
      </c>
      <c r="F227" s="4">
        <v>529.77</v>
      </c>
      <c r="G227" s="37">
        <v>116.55</v>
      </c>
      <c r="H227" s="35">
        <f t="shared" si="278"/>
        <v>2304.7600000000002</v>
      </c>
      <c r="I227" s="35">
        <v>175.24</v>
      </c>
      <c r="J227" s="35">
        <f t="shared" si="279"/>
        <v>2480</v>
      </c>
      <c r="K227" s="35">
        <v>11.41</v>
      </c>
      <c r="L227" s="35">
        <f t="shared" si="280"/>
        <v>2491.41</v>
      </c>
      <c r="M227" s="35">
        <v>74.739999999999995</v>
      </c>
      <c r="N227" s="35">
        <f t="shared" si="281"/>
        <v>2566.1499999999996</v>
      </c>
      <c r="O227" s="35">
        <f t="shared" si="282"/>
        <v>513.23</v>
      </c>
      <c r="P227" s="35">
        <f t="shared" si="283"/>
        <v>3079.3799999999997</v>
      </c>
      <c r="Q227" s="1">
        <v>37</v>
      </c>
      <c r="R227" s="35">
        <f t="shared" si="246"/>
        <v>1.387108108108108</v>
      </c>
      <c r="S227" s="36">
        <f t="shared" si="247"/>
        <v>4.1613243243243243</v>
      </c>
    </row>
    <row r="228" spans="1:19" x14ac:dyDescent="0.2">
      <c r="A228" s="2">
        <v>216</v>
      </c>
      <c r="B228" s="14" t="s">
        <v>142</v>
      </c>
      <c r="C228" s="14" t="s">
        <v>357</v>
      </c>
      <c r="D228" s="71" t="s">
        <v>358</v>
      </c>
      <c r="E228" s="37">
        <v>1658.44</v>
      </c>
      <c r="F228" s="4">
        <v>529.77</v>
      </c>
      <c r="G228" s="37">
        <v>116.55</v>
      </c>
      <c r="H228" s="35">
        <f t="shared" si="278"/>
        <v>2304.7600000000002</v>
      </c>
      <c r="I228" s="35">
        <v>175.24</v>
      </c>
      <c r="J228" s="35">
        <f t="shared" si="279"/>
        <v>2480</v>
      </c>
      <c r="K228" s="35">
        <v>11.41</v>
      </c>
      <c r="L228" s="35">
        <f t="shared" si="280"/>
        <v>2491.41</v>
      </c>
      <c r="M228" s="35">
        <v>74.739999999999995</v>
      </c>
      <c r="N228" s="35">
        <f t="shared" si="281"/>
        <v>2566.1499999999996</v>
      </c>
      <c r="O228" s="35">
        <f t="shared" si="282"/>
        <v>513.23</v>
      </c>
      <c r="P228" s="35">
        <f t="shared" si="283"/>
        <v>3079.3799999999997</v>
      </c>
      <c r="Q228" s="1">
        <v>37</v>
      </c>
      <c r="R228" s="35">
        <f t="shared" si="246"/>
        <v>1.387108108108108</v>
      </c>
      <c r="S228" s="36">
        <f t="shared" si="247"/>
        <v>4.1613243243243243</v>
      </c>
    </row>
    <row r="229" spans="1:19" x14ac:dyDescent="0.2">
      <c r="A229" s="2">
        <v>217</v>
      </c>
      <c r="B229" s="15" t="s">
        <v>303</v>
      </c>
      <c r="C229" s="15" t="s">
        <v>359</v>
      </c>
      <c r="D229" s="73" t="s">
        <v>358</v>
      </c>
      <c r="E229" s="37">
        <v>1658.44</v>
      </c>
      <c r="F229" s="4">
        <v>529.77</v>
      </c>
      <c r="G229" s="37">
        <v>116.55</v>
      </c>
      <c r="H229" s="35">
        <f t="shared" si="278"/>
        <v>2304.7600000000002</v>
      </c>
      <c r="I229" s="35">
        <v>175.24</v>
      </c>
      <c r="J229" s="35">
        <f t="shared" si="279"/>
        <v>2480</v>
      </c>
      <c r="K229" s="35">
        <v>11.41</v>
      </c>
      <c r="L229" s="35">
        <f t="shared" si="280"/>
        <v>2491.41</v>
      </c>
      <c r="M229" s="35">
        <v>74.739999999999995</v>
      </c>
      <c r="N229" s="35">
        <f t="shared" si="281"/>
        <v>2566.1499999999996</v>
      </c>
      <c r="O229" s="35">
        <f t="shared" si="282"/>
        <v>513.23</v>
      </c>
      <c r="P229" s="35">
        <f t="shared" si="283"/>
        <v>3079.3799999999997</v>
      </c>
      <c r="Q229" s="1">
        <v>37</v>
      </c>
      <c r="R229" s="35">
        <f t="shared" si="246"/>
        <v>1.387108108108108</v>
      </c>
      <c r="S229" s="36">
        <f t="shared" si="247"/>
        <v>4.1613243243243243</v>
      </c>
    </row>
    <row r="230" spans="1:19" x14ac:dyDescent="0.2">
      <c r="A230" s="2">
        <v>218</v>
      </c>
      <c r="B230" s="14" t="s">
        <v>230</v>
      </c>
      <c r="C230" s="14" t="s">
        <v>357</v>
      </c>
      <c r="D230" s="71" t="s">
        <v>358</v>
      </c>
      <c r="E230" s="37">
        <v>1658.44</v>
      </c>
      <c r="F230" s="4">
        <v>529.77</v>
      </c>
      <c r="G230" s="37">
        <v>116.55</v>
      </c>
      <c r="H230" s="35">
        <f t="shared" si="278"/>
        <v>2304.7600000000002</v>
      </c>
      <c r="I230" s="35">
        <v>175.24</v>
      </c>
      <c r="J230" s="35">
        <f t="shared" si="279"/>
        <v>2480</v>
      </c>
      <c r="K230" s="35">
        <v>11.41</v>
      </c>
      <c r="L230" s="35">
        <f t="shared" si="280"/>
        <v>2491.41</v>
      </c>
      <c r="M230" s="35">
        <v>74.739999999999995</v>
      </c>
      <c r="N230" s="35">
        <f t="shared" si="281"/>
        <v>2566.1499999999996</v>
      </c>
      <c r="O230" s="35">
        <f t="shared" si="282"/>
        <v>513.23</v>
      </c>
      <c r="P230" s="35">
        <f t="shared" si="283"/>
        <v>3079.3799999999997</v>
      </c>
      <c r="Q230" s="1">
        <v>36</v>
      </c>
      <c r="R230" s="35">
        <f t="shared" si="246"/>
        <v>1.4256388888888887</v>
      </c>
      <c r="S230" s="36">
        <f t="shared" si="247"/>
        <v>4.2769166666666658</v>
      </c>
    </row>
    <row r="231" spans="1:19" x14ac:dyDescent="0.2">
      <c r="A231" s="2">
        <v>219</v>
      </c>
      <c r="B231" s="15" t="s">
        <v>115</v>
      </c>
      <c r="C231" s="15" t="s">
        <v>357</v>
      </c>
      <c r="D231" s="73" t="s">
        <v>358</v>
      </c>
      <c r="E231" s="37">
        <v>1658.44</v>
      </c>
      <c r="F231" s="4">
        <v>529.77</v>
      </c>
      <c r="G231" s="37">
        <v>116.55</v>
      </c>
      <c r="H231" s="35">
        <f t="shared" si="278"/>
        <v>2304.7600000000002</v>
      </c>
      <c r="I231" s="35">
        <v>175.24</v>
      </c>
      <c r="J231" s="35">
        <f t="shared" si="279"/>
        <v>2480</v>
      </c>
      <c r="K231" s="35">
        <v>11.41</v>
      </c>
      <c r="L231" s="35">
        <f t="shared" si="280"/>
        <v>2491.41</v>
      </c>
      <c r="M231" s="35">
        <v>74.739999999999995</v>
      </c>
      <c r="N231" s="35">
        <f t="shared" si="281"/>
        <v>2566.1499999999996</v>
      </c>
      <c r="O231" s="35">
        <f t="shared" si="282"/>
        <v>513.23</v>
      </c>
      <c r="P231" s="35">
        <f t="shared" si="283"/>
        <v>3079.3799999999997</v>
      </c>
      <c r="Q231" s="1">
        <v>37</v>
      </c>
      <c r="R231" s="35">
        <f t="shared" si="246"/>
        <v>1.387108108108108</v>
      </c>
      <c r="S231" s="36">
        <f t="shared" si="247"/>
        <v>4.1613243243243243</v>
      </c>
    </row>
    <row r="232" spans="1:19" x14ac:dyDescent="0.2">
      <c r="A232" s="2">
        <v>220</v>
      </c>
      <c r="B232" s="15" t="s">
        <v>114</v>
      </c>
      <c r="C232" s="15" t="s">
        <v>357</v>
      </c>
      <c r="D232" s="73" t="s">
        <v>358</v>
      </c>
      <c r="E232" s="37">
        <v>1658.44</v>
      </c>
      <c r="F232" s="4">
        <v>529.77</v>
      </c>
      <c r="G232" s="37">
        <v>116.55</v>
      </c>
      <c r="H232" s="35">
        <f t="shared" si="278"/>
        <v>2304.7600000000002</v>
      </c>
      <c r="I232" s="35">
        <v>175.24</v>
      </c>
      <c r="J232" s="35">
        <f t="shared" si="279"/>
        <v>2480</v>
      </c>
      <c r="K232" s="35">
        <v>11.41</v>
      </c>
      <c r="L232" s="35">
        <f t="shared" si="280"/>
        <v>2491.41</v>
      </c>
      <c r="M232" s="35">
        <v>74.739999999999995</v>
      </c>
      <c r="N232" s="35">
        <f t="shared" si="281"/>
        <v>2566.1499999999996</v>
      </c>
      <c r="O232" s="35">
        <f t="shared" si="282"/>
        <v>513.23</v>
      </c>
      <c r="P232" s="35">
        <f t="shared" si="283"/>
        <v>3079.3799999999997</v>
      </c>
      <c r="Q232" s="1">
        <v>36</v>
      </c>
      <c r="R232" s="35">
        <f t="shared" si="246"/>
        <v>1.4256388888888887</v>
      </c>
      <c r="S232" s="36">
        <f t="shared" si="247"/>
        <v>4.2769166666666658</v>
      </c>
    </row>
    <row r="233" spans="1:19" x14ac:dyDescent="0.2">
      <c r="A233" s="2">
        <v>221</v>
      </c>
      <c r="B233" s="14" t="s">
        <v>48</v>
      </c>
      <c r="C233" s="14" t="s">
        <v>357</v>
      </c>
      <c r="D233" s="71" t="s">
        <v>358</v>
      </c>
      <c r="E233" s="37">
        <v>1658.44</v>
      </c>
      <c r="F233" s="4">
        <v>529.77</v>
      </c>
      <c r="G233" s="37">
        <v>116.55</v>
      </c>
      <c r="H233" s="35">
        <f t="shared" si="278"/>
        <v>2304.7600000000002</v>
      </c>
      <c r="I233" s="35">
        <v>175.24</v>
      </c>
      <c r="J233" s="35">
        <f t="shared" si="279"/>
        <v>2480</v>
      </c>
      <c r="K233" s="35">
        <v>11.41</v>
      </c>
      <c r="L233" s="35">
        <f t="shared" si="280"/>
        <v>2491.41</v>
      </c>
      <c r="M233" s="35">
        <v>74.739999999999995</v>
      </c>
      <c r="N233" s="35">
        <f t="shared" si="281"/>
        <v>2566.1499999999996</v>
      </c>
      <c r="O233" s="35">
        <f t="shared" si="282"/>
        <v>513.23</v>
      </c>
      <c r="P233" s="35">
        <f t="shared" si="283"/>
        <v>3079.3799999999997</v>
      </c>
      <c r="Q233" s="1">
        <v>36</v>
      </c>
      <c r="R233" s="35">
        <f t="shared" si="246"/>
        <v>1.4256388888888887</v>
      </c>
      <c r="S233" s="36">
        <f t="shared" si="247"/>
        <v>4.2769166666666658</v>
      </c>
    </row>
    <row r="234" spans="1:19" x14ac:dyDescent="0.2">
      <c r="A234" s="2">
        <v>222</v>
      </c>
      <c r="B234" s="14" t="s">
        <v>258</v>
      </c>
      <c r="C234" s="14" t="s">
        <v>357</v>
      </c>
      <c r="D234" s="71" t="s">
        <v>358</v>
      </c>
      <c r="E234" s="37">
        <v>1658.44</v>
      </c>
      <c r="F234" s="4">
        <v>529.77</v>
      </c>
      <c r="G234" s="37">
        <v>116.55</v>
      </c>
      <c r="H234" s="35">
        <f t="shared" si="278"/>
        <v>2304.7600000000002</v>
      </c>
      <c r="I234" s="35">
        <v>175.24</v>
      </c>
      <c r="J234" s="35">
        <f t="shared" si="279"/>
        <v>2480</v>
      </c>
      <c r="K234" s="35">
        <v>11.41</v>
      </c>
      <c r="L234" s="35">
        <f t="shared" si="280"/>
        <v>2491.41</v>
      </c>
      <c r="M234" s="35">
        <v>74.739999999999995</v>
      </c>
      <c r="N234" s="35">
        <f t="shared" si="281"/>
        <v>2566.1499999999996</v>
      </c>
      <c r="O234" s="35">
        <f t="shared" si="282"/>
        <v>513.23</v>
      </c>
      <c r="P234" s="35">
        <f t="shared" si="283"/>
        <v>3079.3799999999997</v>
      </c>
      <c r="Q234" s="1">
        <v>36</v>
      </c>
      <c r="R234" s="35">
        <f t="shared" si="246"/>
        <v>1.4256388888888887</v>
      </c>
      <c r="S234" s="36">
        <f t="shared" si="247"/>
        <v>4.2769166666666658</v>
      </c>
    </row>
    <row r="235" spans="1:19" x14ac:dyDescent="0.2">
      <c r="A235" s="2">
        <v>223</v>
      </c>
      <c r="B235" s="14" t="s">
        <v>299</v>
      </c>
      <c r="C235" s="14" t="s">
        <v>359</v>
      </c>
      <c r="D235" s="71" t="s">
        <v>358</v>
      </c>
      <c r="E235" s="37">
        <v>1658.44</v>
      </c>
      <c r="F235" s="4">
        <v>529.77</v>
      </c>
      <c r="G235" s="37">
        <v>116.55</v>
      </c>
      <c r="H235" s="35">
        <f t="shared" si="278"/>
        <v>2304.7600000000002</v>
      </c>
      <c r="I235" s="35">
        <v>175.24</v>
      </c>
      <c r="J235" s="35">
        <f t="shared" si="279"/>
        <v>2480</v>
      </c>
      <c r="K235" s="35">
        <v>11.41</v>
      </c>
      <c r="L235" s="35">
        <f t="shared" si="280"/>
        <v>2491.41</v>
      </c>
      <c r="M235" s="35">
        <v>74.739999999999995</v>
      </c>
      <c r="N235" s="35">
        <f t="shared" si="281"/>
        <v>2566.1499999999996</v>
      </c>
      <c r="O235" s="35">
        <f t="shared" si="282"/>
        <v>513.23</v>
      </c>
      <c r="P235" s="35">
        <f t="shared" si="283"/>
        <v>3079.3799999999997</v>
      </c>
      <c r="Q235" s="1">
        <v>36</v>
      </c>
      <c r="R235" s="35">
        <f t="shared" si="246"/>
        <v>1.4256388888888887</v>
      </c>
      <c r="S235" s="36">
        <f t="shared" si="247"/>
        <v>4.2769166666666658</v>
      </c>
    </row>
    <row r="236" spans="1:19" x14ac:dyDescent="0.2">
      <c r="A236" s="2">
        <v>224</v>
      </c>
      <c r="B236" s="14" t="s">
        <v>244</v>
      </c>
      <c r="C236" s="14" t="s">
        <v>357</v>
      </c>
      <c r="D236" s="71" t="s">
        <v>358</v>
      </c>
      <c r="E236" s="37">
        <v>1658.44</v>
      </c>
      <c r="F236" s="4">
        <v>529.77</v>
      </c>
      <c r="G236" s="37">
        <v>116.55</v>
      </c>
      <c r="H236" s="35">
        <f t="shared" si="278"/>
        <v>2304.7600000000002</v>
      </c>
      <c r="I236" s="35">
        <v>175.24</v>
      </c>
      <c r="J236" s="35">
        <f t="shared" si="279"/>
        <v>2480</v>
      </c>
      <c r="K236" s="35">
        <v>11.41</v>
      </c>
      <c r="L236" s="35">
        <f t="shared" si="280"/>
        <v>2491.41</v>
      </c>
      <c r="M236" s="35">
        <v>74.739999999999995</v>
      </c>
      <c r="N236" s="35">
        <f t="shared" si="281"/>
        <v>2566.1499999999996</v>
      </c>
      <c r="O236" s="35">
        <f t="shared" si="282"/>
        <v>513.23</v>
      </c>
      <c r="P236" s="35">
        <f t="shared" si="283"/>
        <v>3079.3799999999997</v>
      </c>
      <c r="Q236" s="1">
        <v>36</v>
      </c>
      <c r="R236" s="35">
        <f t="shared" si="246"/>
        <v>1.4256388888888887</v>
      </c>
      <c r="S236" s="36">
        <f t="shared" si="247"/>
        <v>4.2769166666666658</v>
      </c>
    </row>
    <row r="237" spans="1:19" x14ac:dyDescent="0.2">
      <c r="A237" s="2">
        <v>225</v>
      </c>
      <c r="B237" s="14" t="s">
        <v>88</v>
      </c>
      <c r="C237" s="14" t="s">
        <v>357</v>
      </c>
      <c r="D237" s="27" t="s">
        <v>361</v>
      </c>
      <c r="E237" s="37">
        <v>2144.81</v>
      </c>
      <c r="F237" s="4">
        <v>529.77</v>
      </c>
      <c r="G237" s="37">
        <v>116.55</v>
      </c>
      <c r="H237" s="35">
        <f>E237+F237+G237</f>
        <v>2791.13</v>
      </c>
      <c r="I237" s="35">
        <v>175.24</v>
      </c>
      <c r="J237" s="35">
        <f>H237+I237</f>
        <v>2966.37</v>
      </c>
      <c r="K237" s="35">
        <v>11.41</v>
      </c>
      <c r="L237" s="35">
        <f>J237+K237</f>
        <v>2977.7799999999997</v>
      </c>
      <c r="M237" s="35">
        <v>89.33</v>
      </c>
      <c r="N237" s="35">
        <f>L237+M237</f>
        <v>3067.1099999999997</v>
      </c>
      <c r="O237" s="35">
        <f>ROUND(N237*20%,2)</f>
        <v>613.41999999999996</v>
      </c>
      <c r="P237" s="35">
        <f>N237+O237</f>
        <v>3680.5299999999997</v>
      </c>
      <c r="Q237" s="1">
        <v>54</v>
      </c>
      <c r="R237" s="35">
        <f t="shared" si="246"/>
        <v>1.1359660493827159</v>
      </c>
      <c r="S237" s="36">
        <f t="shared" si="247"/>
        <v>3.4078981481481478</v>
      </c>
    </row>
    <row r="238" spans="1:19" x14ac:dyDescent="0.2">
      <c r="A238" s="2">
        <v>226</v>
      </c>
      <c r="B238" s="17" t="s">
        <v>344</v>
      </c>
      <c r="C238" s="17" t="s">
        <v>359</v>
      </c>
      <c r="D238" s="83" t="s">
        <v>360</v>
      </c>
      <c r="E238" s="34">
        <v>2393.19</v>
      </c>
      <c r="F238" s="26">
        <v>529.77</v>
      </c>
      <c r="G238" s="34">
        <v>116.55</v>
      </c>
      <c r="H238" s="35">
        <f t="shared" ref="H238:H239" si="284">E238+F238+G238</f>
        <v>3039.51</v>
      </c>
      <c r="I238" s="35">
        <v>175.24</v>
      </c>
      <c r="J238" s="35">
        <f t="shared" ref="J238:J239" si="285">H238+I238</f>
        <v>3214.75</v>
      </c>
      <c r="K238" s="35">
        <v>11.41</v>
      </c>
      <c r="L238" s="35">
        <f t="shared" ref="L238:L239" si="286">J238+K238</f>
        <v>3226.16</v>
      </c>
      <c r="M238" s="35">
        <v>96.78</v>
      </c>
      <c r="N238" s="35">
        <f t="shared" ref="N238:N239" si="287">L238+M238</f>
        <v>3322.94</v>
      </c>
      <c r="O238" s="35">
        <f t="shared" ref="O238:O239" si="288">ROUND(N238*20%,2)</f>
        <v>664.59</v>
      </c>
      <c r="P238" s="35">
        <f t="shared" ref="P238:P239" si="289">N238+O238</f>
        <v>3987.53</v>
      </c>
      <c r="Q238" s="1">
        <v>179</v>
      </c>
      <c r="R238" s="35">
        <f t="shared" si="246"/>
        <v>0.37127839851024208</v>
      </c>
      <c r="S238" s="36">
        <f t="shared" si="247"/>
        <v>1.1138351955307262</v>
      </c>
    </row>
    <row r="239" spans="1:19" x14ac:dyDescent="0.2">
      <c r="A239" s="90">
        <v>227</v>
      </c>
      <c r="B239" s="16" t="s">
        <v>15</v>
      </c>
      <c r="C239" s="16" t="s">
        <v>357</v>
      </c>
      <c r="D239" s="82" t="s">
        <v>360</v>
      </c>
      <c r="E239" s="34">
        <v>2393.19</v>
      </c>
      <c r="F239" s="26">
        <v>529.77</v>
      </c>
      <c r="G239" s="34">
        <v>116.55</v>
      </c>
      <c r="H239" s="35">
        <f t="shared" si="284"/>
        <v>3039.51</v>
      </c>
      <c r="I239" s="35">
        <v>175.24</v>
      </c>
      <c r="J239" s="35">
        <f t="shared" si="285"/>
        <v>3214.75</v>
      </c>
      <c r="K239" s="35">
        <v>11.41</v>
      </c>
      <c r="L239" s="35">
        <f t="shared" si="286"/>
        <v>3226.16</v>
      </c>
      <c r="M239" s="35">
        <v>96.78</v>
      </c>
      <c r="N239" s="35">
        <f t="shared" si="287"/>
        <v>3322.94</v>
      </c>
      <c r="O239" s="35">
        <f t="shared" si="288"/>
        <v>664.59</v>
      </c>
      <c r="P239" s="35">
        <f t="shared" si="289"/>
        <v>3987.53</v>
      </c>
      <c r="Q239" s="1">
        <v>115</v>
      </c>
      <c r="R239" s="35">
        <f t="shared" si="246"/>
        <v>0.57790289855072463</v>
      </c>
      <c r="S239" s="36">
        <f t="shared" si="247"/>
        <v>1.7337086956521739</v>
      </c>
    </row>
    <row r="240" spans="1:19" ht="13.5" customHeight="1" x14ac:dyDescent="0.2">
      <c r="A240" s="90">
        <v>228</v>
      </c>
      <c r="B240" s="14" t="s">
        <v>354</v>
      </c>
      <c r="C240" s="14" t="s">
        <v>357</v>
      </c>
      <c r="D240" s="77" t="s">
        <v>362</v>
      </c>
      <c r="E240" s="33">
        <v>1865.31</v>
      </c>
      <c r="F240" s="25">
        <v>529.77</v>
      </c>
      <c r="G240" s="33">
        <v>116.55</v>
      </c>
      <c r="H240" s="35">
        <f t="shared" ref="H240:H241" si="290">E240+F240+G240</f>
        <v>2511.63</v>
      </c>
      <c r="I240" s="35">
        <v>175.24</v>
      </c>
      <c r="J240" s="35">
        <f t="shared" ref="J240:J241" si="291">H240+I240</f>
        <v>2686.87</v>
      </c>
      <c r="K240" s="35">
        <v>11.41</v>
      </c>
      <c r="L240" s="35">
        <f t="shared" ref="L240:L241" si="292">J240+K240</f>
        <v>2698.2799999999997</v>
      </c>
      <c r="M240" s="35">
        <v>80.95</v>
      </c>
      <c r="N240" s="35">
        <f t="shared" ref="N240:N241" si="293">L240+M240</f>
        <v>2779.2299999999996</v>
      </c>
      <c r="O240" s="35">
        <f t="shared" ref="O240:O241" si="294">ROUND(N240*20%,2)</f>
        <v>555.85</v>
      </c>
      <c r="P240" s="35">
        <f t="shared" ref="P240:P241" si="295">N240+O240</f>
        <v>3335.0799999999995</v>
      </c>
      <c r="Q240" s="1">
        <v>14</v>
      </c>
      <c r="R240" s="35">
        <f t="shared" si="246"/>
        <v>3.9703333333333326</v>
      </c>
      <c r="S240" s="36">
        <f t="shared" si="247"/>
        <v>11.910999999999998</v>
      </c>
    </row>
    <row r="241" spans="1:19" x14ac:dyDescent="0.2">
      <c r="A241" s="2">
        <v>229</v>
      </c>
      <c r="B241" s="14" t="s">
        <v>355</v>
      </c>
      <c r="C241" s="14" t="s">
        <v>357</v>
      </c>
      <c r="D241" s="77" t="s">
        <v>362</v>
      </c>
      <c r="E241" s="33">
        <v>1865.31</v>
      </c>
      <c r="F241" s="25">
        <v>529.77</v>
      </c>
      <c r="G241" s="33">
        <v>116.55</v>
      </c>
      <c r="H241" s="35">
        <f t="shared" si="290"/>
        <v>2511.63</v>
      </c>
      <c r="I241" s="35">
        <v>175.24</v>
      </c>
      <c r="J241" s="35">
        <f t="shared" si="291"/>
        <v>2686.87</v>
      </c>
      <c r="K241" s="35">
        <v>11.41</v>
      </c>
      <c r="L241" s="35">
        <f t="shared" si="292"/>
        <v>2698.2799999999997</v>
      </c>
      <c r="M241" s="35">
        <v>80.95</v>
      </c>
      <c r="N241" s="35">
        <f t="shared" si="293"/>
        <v>2779.2299999999996</v>
      </c>
      <c r="O241" s="35">
        <f t="shared" si="294"/>
        <v>555.85</v>
      </c>
      <c r="P241" s="35">
        <f t="shared" si="295"/>
        <v>3335.0799999999995</v>
      </c>
      <c r="Q241" s="1">
        <v>17</v>
      </c>
      <c r="R241" s="35">
        <f t="shared" si="246"/>
        <v>3.2696862745098034</v>
      </c>
      <c r="S241" s="36">
        <f t="shared" si="247"/>
        <v>9.8090588235294103</v>
      </c>
    </row>
    <row r="242" spans="1:19" ht="25.5" x14ac:dyDescent="0.2">
      <c r="A242" s="2">
        <v>230</v>
      </c>
      <c r="B242" s="15" t="s">
        <v>254</v>
      </c>
      <c r="C242" s="15" t="s">
        <v>357</v>
      </c>
      <c r="D242" s="29" t="s">
        <v>361</v>
      </c>
      <c r="E242" s="37">
        <v>2144.81</v>
      </c>
      <c r="F242" s="4">
        <v>529.77</v>
      </c>
      <c r="G242" s="37">
        <v>116.55</v>
      </c>
      <c r="H242" s="35">
        <f t="shared" si="260"/>
        <v>2791.13</v>
      </c>
      <c r="I242" s="35">
        <v>175.24</v>
      </c>
      <c r="J242" s="35">
        <f t="shared" si="261"/>
        <v>2966.37</v>
      </c>
      <c r="K242" s="35">
        <v>11.41</v>
      </c>
      <c r="L242" s="35">
        <f t="shared" si="262"/>
        <v>2977.7799999999997</v>
      </c>
      <c r="M242" s="35">
        <v>89.33</v>
      </c>
      <c r="N242" s="35">
        <f t="shared" si="263"/>
        <v>3067.1099999999997</v>
      </c>
      <c r="O242" s="35">
        <f t="shared" si="264"/>
        <v>613.41999999999996</v>
      </c>
      <c r="P242" s="35">
        <f t="shared" si="265"/>
        <v>3680.5299999999997</v>
      </c>
      <c r="Q242" s="1">
        <v>65</v>
      </c>
      <c r="R242" s="35">
        <f t="shared" si="246"/>
        <v>0.94372564102564094</v>
      </c>
      <c r="S242" s="36">
        <f t="shared" si="247"/>
        <v>2.8311769230769226</v>
      </c>
    </row>
    <row r="243" spans="1:19" ht="25.5" x14ac:dyDescent="0.2">
      <c r="A243" s="2">
        <v>231</v>
      </c>
      <c r="B243" s="15" t="s">
        <v>112</v>
      </c>
      <c r="C243" s="15" t="s">
        <v>357</v>
      </c>
      <c r="D243" s="29" t="s">
        <v>361</v>
      </c>
      <c r="E243" s="37">
        <v>2144.81</v>
      </c>
      <c r="F243" s="4">
        <v>529.77</v>
      </c>
      <c r="G243" s="37">
        <v>116.55</v>
      </c>
      <c r="H243" s="35">
        <f t="shared" si="260"/>
        <v>2791.13</v>
      </c>
      <c r="I243" s="35">
        <v>175.24</v>
      </c>
      <c r="J243" s="35">
        <f t="shared" si="261"/>
        <v>2966.37</v>
      </c>
      <c r="K243" s="35">
        <v>11.41</v>
      </c>
      <c r="L243" s="35">
        <f t="shared" si="262"/>
        <v>2977.7799999999997</v>
      </c>
      <c r="M243" s="35">
        <v>89.33</v>
      </c>
      <c r="N243" s="35">
        <f t="shared" si="263"/>
        <v>3067.1099999999997</v>
      </c>
      <c r="O243" s="35">
        <f t="shared" si="264"/>
        <v>613.41999999999996</v>
      </c>
      <c r="P243" s="35">
        <f t="shared" si="265"/>
        <v>3680.5299999999997</v>
      </c>
      <c r="Q243" s="1">
        <v>78</v>
      </c>
      <c r="R243" s="35">
        <f t="shared" si="246"/>
        <v>0.78643803418803415</v>
      </c>
      <c r="S243" s="36">
        <f t="shared" si="247"/>
        <v>2.3593141025641025</v>
      </c>
    </row>
    <row r="244" spans="1:19" ht="25.5" x14ac:dyDescent="0.2">
      <c r="A244" s="2">
        <v>232</v>
      </c>
      <c r="B244" s="16" t="s">
        <v>182</v>
      </c>
      <c r="C244" s="16" t="s">
        <v>357</v>
      </c>
      <c r="D244" s="77" t="s">
        <v>362</v>
      </c>
      <c r="E244" s="33">
        <v>1865.31</v>
      </c>
      <c r="F244" s="25">
        <v>529.77</v>
      </c>
      <c r="G244" s="33">
        <v>116.55</v>
      </c>
      <c r="H244" s="35">
        <f t="shared" si="260"/>
        <v>2511.63</v>
      </c>
      <c r="I244" s="35">
        <v>175.24</v>
      </c>
      <c r="J244" s="35">
        <f t="shared" si="261"/>
        <v>2686.87</v>
      </c>
      <c r="K244" s="35">
        <v>11.41</v>
      </c>
      <c r="L244" s="35">
        <f t="shared" si="262"/>
        <v>2698.2799999999997</v>
      </c>
      <c r="M244" s="35">
        <v>80.95</v>
      </c>
      <c r="N244" s="35">
        <f t="shared" si="263"/>
        <v>2779.2299999999996</v>
      </c>
      <c r="O244" s="35">
        <f t="shared" si="264"/>
        <v>555.85</v>
      </c>
      <c r="P244" s="35">
        <f t="shared" si="265"/>
        <v>3335.0799999999995</v>
      </c>
      <c r="Q244" s="1">
        <v>41</v>
      </c>
      <c r="R244" s="35">
        <f t="shared" si="246"/>
        <v>1.3557235772357721</v>
      </c>
      <c r="S244" s="36">
        <f t="shared" si="247"/>
        <v>4.067170731707316</v>
      </c>
    </row>
    <row r="245" spans="1:19" ht="25.5" x14ac:dyDescent="0.2">
      <c r="A245" s="2">
        <v>233</v>
      </c>
      <c r="B245" s="14" t="s">
        <v>346</v>
      </c>
      <c r="C245" s="14" t="s">
        <v>357</v>
      </c>
      <c r="D245" s="81" t="s">
        <v>356</v>
      </c>
      <c r="E245" s="37">
        <v>2613.4299999999998</v>
      </c>
      <c r="F245" s="4">
        <v>577.65</v>
      </c>
      <c r="G245" s="38">
        <v>127.08</v>
      </c>
      <c r="H245" s="35">
        <f t="shared" si="260"/>
        <v>3318.16</v>
      </c>
      <c r="I245" s="35">
        <v>194.18</v>
      </c>
      <c r="J245" s="35">
        <f t="shared" si="261"/>
        <v>3512.3399999999997</v>
      </c>
      <c r="K245" s="35">
        <v>12.67</v>
      </c>
      <c r="L245" s="35">
        <f t="shared" si="262"/>
        <v>3525.0099999999998</v>
      </c>
      <c r="M245" s="35">
        <v>105.75</v>
      </c>
      <c r="N245" s="35">
        <f t="shared" si="263"/>
        <v>3630.7599999999998</v>
      </c>
      <c r="O245" s="35">
        <f t="shared" si="264"/>
        <v>726.15</v>
      </c>
      <c r="P245" s="35">
        <f t="shared" si="265"/>
        <v>4356.91</v>
      </c>
      <c r="Q245" s="1">
        <v>171</v>
      </c>
      <c r="R245" s="35">
        <f t="shared" si="246"/>
        <v>0.42465009746588694</v>
      </c>
      <c r="S245" s="36">
        <f t="shared" si="247"/>
        <v>1.2739502923976609</v>
      </c>
    </row>
    <row r="246" spans="1:19" ht="25.5" x14ac:dyDescent="0.2">
      <c r="A246" s="2">
        <v>234</v>
      </c>
      <c r="B246" s="22" t="s">
        <v>345</v>
      </c>
      <c r="C246" s="22" t="s">
        <v>357</v>
      </c>
      <c r="D246" s="76" t="s">
        <v>363</v>
      </c>
      <c r="E246" s="37">
        <v>1556.06</v>
      </c>
      <c r="F246" s="4">
        <v>529.77</v>
      </c>
      <c r="G246" s="37">
        <v>116.55</v>
      </c>
      <c r="H246" s="35">
        <f t="shared" si="260"/>
        <v>2202.38</v>
      </c>
      <c r="I246" s="35">
        <v>175.24</v>
      </c>
      <c r="J246" s="35">
        <f t="shared" si="261"/>
        <v>2377.62</v>
      </c>
      <c r="K246" s="35">
        <v>11.41</v>
      </c>
      <c r="L246" s="35">
        <f t="shared" si="262"/>
        <v>2389.0299999999997</v>
      </c>
      <c r="M246" s="35">
        <v>71.67</v>
      </c>
      <c r="N246" s="35">
        <f t="shared" si="263"/>
        <v>2460.6999999999998</v>
      </c>
      <c r="O246" s="35">
        <f t="shared" si="264"/>
        <v>492.14</v>
      </c>
      <c r="P246" s="35">
        <f t="shared" si="265"/>
        <v>2952.8399999999997</v>
      </c>
      <c r="Q246" s="1">
        <v>16</v>
      </c>
      <c r="R246" s="35">
        <f t="shared" si="246"/>
        <v>3.0758749999999995</v>
      </c>
      <c r="S246" s="36">
        <f t="shared" si="247"/>
        <v>9.227624999999998</v>
      </c>
    </row>
    <row r="247" spans="1:19" ht="25.5" x14ac:dyDescent="0.2">
      <c r="A247" s="2">
        <v>235</v>
      </c>
      <c r="B247" s="15" t="s">
        <v>335</v>
      </c>
      <c r="C247" s="15" t="s">
        <v>357</v>
      </c>
      <c r="D247" s="73" t="s">
        <v>358</v>
      </c>
      <c r="E247" s="37">
        <v>1658.44</v>
      </c>
      <c r="F247" s="4">
        <v>529.77</v>
      </c>
      <c r="G247" s="37">
        <v>116.55</v>
      </c>
      <c r="H247" s="35">
        <f t="shared" si="260"/>
        <v>2304.7600000000002</v>
      </c>
      <c r="I247" s="35">
        <v>175.24</v>
      </c>
      <c r="J247" s="35">
        <f t="shared" si="261"/>
        <v>2480</v>
      </c>
      <c r="K247" s="35">
        <v>11.41</v>
      </c>
      <c r="L247" s="35">
        <f t="shared" si="262"/>
        <v>2491.41</v>
      </c>
      <c r="M247" s="35">
        <v>74.739999999999995</v>
      </c>
      <c r="N247" s="35">
        <f t="shared" si="263"/>
        <v>2566.1499999999996</v>
      </c>
      <c r="O247" s="35">
        <f t="shared" si="264"/>
        <v>513.23</v>
      </c>
      <c r="P247" s="35">
        <f t="shared" si="265"/>
        <v>3079.3799999999997</v>
      </c>
      <c r="Q247" s="1">
        <v>35</v>
      </c>
      <c r="R247" s="35">
        <f t="shared" si="246"/>
        <v>1.4663714285714284</v>
      </c>
      <c r="S247" s="36">
        <f t="shared" si="247"/>
        <v>4.3991142857142851</v>
      </c>
    </row>
    <row r="248" spans="1:19" ht="25.5" x14ac:dyDescent="0.2">
      <c r="A248" s="2">
        <v>236</v>
      </c>
      <c r="B248" s="15" t="s">
        <v>113</v>
      </c>
      <c r="C248" s="15" t="s">
        <v>357</v>
      </c>
      <c r="D248" s="73" t="s">
        <v>358</v>
      </c>
      <c r="E248" s="37">
        <v>1658.44</v>
      </c>
      <c r="F248" s="4">
        <v>529.77</v>
      </c>
      <c r="G248" s="37">
        <v>116.55</v>
      </c>
      <c r="H248" s="35">
        <f t="shared" si="260"/>
        <v>2304.7600000000002</v>
      </c>
      <c r="I248" s="35">
        <v>175.24</v>
      </c>
      <c r="J248" s="35">
        <f t="shared" si="261"/>
        <v>2480</v>
      </c>
      <c r="K248" s="35">
        <v>11.41</v>
      </c>
      <c r="L248" s="35">
        <f t="shared" si="262"/>
        <v>2491.41</v>
      </c>
      <c r="M248" s="35">
        <v>74.739999999999995</v>
      </c>
      <c r="N248" s="35">
        <f t="shared" si="263"/>
        <v>2566.1499999999996</v>
      </c>
      <c r="O248" s="35">
        <f t="shared" si="264"/>
        <v>513.23</v>
      </c>
      <c r="P248" s="35">
        <f t="shared" si="265"/>
        <v>3079.3799999999997</v>
      </c>
      <c r="Q248" s="1">
        <v>37</v>
      </c>
      <c r="R248" s="35">
        <f t="shared" si="246"/>
        <v>1.387108108108108</v>
      </c>
      <c r="S248" s="36">
        <f t="shared" si="247"/>
        <v>4.1613243243243243</v>
      </c>
    </row>
    <row r="249" spans="1:19" ht="25.5" x14ac:dyDescent="0.2">
      <c r="A249" s="2">
        <v>237</v>
      </c>
      <c r="B249" s="15" t="s">
        <v>252</v>
      </c>
      <c r="C249" s="15" t="s">
        <v>357</v>
      </c>
      <c r="D249" s="73" t="s">
        <v>358</v>
      </c>
      <c r="E249" s="37">
        <v>1658.44</v>
      </c>
      <c r="F249" s="4">
        <v>529.77</v>
      </c>
      <c r="G249" s="37">
        <v>116.55</v>
      </c>
      <c r="H249" s="35">
        <f t="shared" si="260"/>
        <v>2304.7600000000002</v>
      </c>
      <c r="I249" s="35">
        <v>175.24</v>
      </c>
      <c r="J249" s="35">
        <f t="shared" si="261"/>
        <v>2480</v>
      </c>
      <c r="K249" s="35">
        <v>11.41</v>
      </c>
      <c r="L249" s="35">
        <f t="shared" si="262"/>
        <v>2491.41</v>
      </c>
      <c r="M249" s="35">
        <v>74.739999999999995</v>
      </c>
      <c r="N249" s="35">
        <f t="shared" si="263"/>
        <v>2566.1499999999996</v>
      </c>
      <c r="O249" s="35">
        <f t="shared" si="264"/>
        <v>513.23</v>
      </c>
      <c r="P249" s="35">
        <f t="shared" si="265"/>
        <v>3079.3799999999997</v>
      </c>
      <c r="Q249" s="1">
        <v>36</v>
      </c>
      <c r="R249" s="35">
        <f t="shared" si="246"/>
        <v>1.4256388888888887</v>
      </c>
      <c r="S249" s="36">
        <f t="shared" si="247"/>
        <v>4.2769166666666658</v>
      </c>
    </row>
    <row r="250" spans="1:19" ht="25.5" x14ac:dyDescent="0.2">
      <c r="A250" s="90">
        <v>238</v>
      </c>
      <c r="B250" s="15" t="s">
        <v>249</v>
      </c>
      <c r="C250" s="15" t="s">
        <v>357</v>
      </c>
      <c r="D250" s="73" t="s">
        <v>358</v>
      </c>
      <c r="E250" s="37">
        <v>1658.44</v>
      </c>
      <c r="F250" s="4">
        <v>529.77</v>
      </c>
      <c r="G250" s="37">
        <v>116.55</v>
      </c>
      <c r="H250" s="35">
        <f t="shared" si="260"/>
        <v>2304.7600000000002</v>
      </c>
      <c r="I250" s="35">
        <v>175.24</v>
      </c>
      <c r="J250" s="35">
        <f t="shared" si="261"/>
        <v>2480</v>
      </c>
      <c r="K250" s="35">
        <v>11.41</v>
      </c>
      <c r="L250" s="35">
        <f t="shared" si="262"/>
        <v>2491.41</v>
      </c>
      <c r="M250" s="35">
        <v>74.739999999999995</v>
      </c>
      <c r="N250" s="35">
        <f t="shared" si="263"/>
        <v>2566.1499999999996</v>
      </c>
      <c r="O250" s="35">
        <f t="shared" si="264"/>
        <v>513.23</v>
      </c>
      <c r="P250" s="35">
        <f t="shared" si="265"/>
        <v>3079.3799999999997</v>
      </c>
      <c r="Q250" s="1">
        <v>36</v>
      </c>
      <c r="R250" s="35">
        <f t="shared" si="246"/>
        <v>1.4256388888888887</v>
      </c>
      <c r="S250" s="36">
        <f t="shared" si="247"/>
        <v>4.2769166666666658</v>
      </c>
    </row>
    <row r="251" spans="1:19" ht="25.5" x14ac:dyDescent="0.2">
      <c r="A251" s="90">
        <v>239</v>
      </c>
      <c r="B251" s="15" t="s">
        <v>231</v>
      </c>
      <c r="C251" s="15" t="s">
        <v>357</v>
      </c>
      <c r="D251" s="73" t="s">
        <v>358</v>
      </c>
      <c r="E251" s="37">
        <v>1658.44</v>
      </c>
      <c r="F251" s="4">
        <v>529.77</v>
      </c>
      <c r="G251" s="37">
        <v>116.55</v>
      </c>
      <c r="H251" s="35">
        <f t="shared" si="260"/>
        <v>2304.7600000000002</v>
      </c>
      <c r="I251" s="35">
        <v>175.24</v>
      </c>
      <c r="J251" s="35">
        <f t="shared" si="261"/>
        <v>2480</v>
      </c>
      <c r="K251" s="35">
        <v>11.41</v>
      </c>
      <c r="L251" s="35">
        <f t="shared" si="262"/>
        <v>2491.41</v>
      </c>
      <c r="M251" s="35">
        <v>74.739999999999995</v>
      </c>
      <c r="N251" s="35">
        <f t="shared" si="263"/>
        <v>2566.1499999999996</v>
      </c>
      <c r="O251" s="35">
        <f t="shared" si="264"/>
        <v>513.23</v>
      </c>
      <c r="P251" s="35">
        <f t="shared" si="265"/>
        <v>3079.3799999999997</v>
      </c>
      <c r="Q251" s="1">
        <v>34</v>
      </c>
      <c r="R251" s="35">
        <f t="shared" si="246"/>
        <v>1.5094999999999998</v>
      </c>
      <c r="S251" s="36">
        <f t="shared" si="247"/>
        <v>4.5284999999999993</v>
      </c>
    </row>
    <row r="252" spans="1:19" ht="25.5" x14ac:dyDescent="0.2">
      <c r="A252" s="90">
        <v>240</v>
      </c>
      <c r="B252" s="14" t="s">
        <v>329</v>
      </c>
      <c r="C252" s="14" t="s">
        <v>357</v>
      </c>
      <c r="D252" s="77" t="s">
        <v>362</v>
      </c>
      <c r="E252" s="33">
        <v>1865.31</v>
      </c>
      <c r="F252" s="25">
        <v>529.77</v>
      </c>
      <c r="G252" s="33">
        <v>116.55</v>
      </c>
      <c r="H252" s="35">
        <f t="shared" si="260"/>
        <v>2511.63</v>
      </c>
      <c r="I252" s="35">
        <v>175.24</v>
      </c>
      <c r="J252" s="35">
        <f t="shared" si="261"/>
        <v>2686.87</v>
      </c>
      <c r="K252" s="35">
        <v>11.41</v>
      </c>
      <c r="L252" s="35">
        <f t="shared" si="262"/>
        <v>2698.2799999999997</v>
      </c>
      <c r="M252" s="35">
        <v>80.95</v>
      </c>
      <c r="N252" s="35">
        <f t="shared" si="263"/>
        <v>2779.2299999999996</v>
      </c>
      <c r="O252" s="35">
        <f t="shared" si="264"/>
        <v>555.85</v>
      </c>
      <c r="P252" s="35">
        <f t="shared" si="265"/>
        <v>3335.0799999999995</v>
      </c>
      <c r="Q252" s="1">
        <v>34</v>
      </c>
      <c r="R252" s="35">
        <f t="shared" si="246"/>
        <v>1.6348431372549017</v>
      </c>
      <c r="S252" s="36">
        <f t="shared" si="247"/>
        <v>4.9045294117647051</v>
      </c>
    </row>
    <row r="253" spans="1:19" ht="25.5" x14ac:dyDescent="0.2">
      <c r="A253" s="90">
        <v>241</v>
      </c>
      <c r="B253" s="14" t="s">
        <v>242</v>
      </c>
      <c r="C253" s="14" t="s">
        <v>357</v>
      </c>
      <c r="D253" s="71" t="s">
        <v>358</v>
      </c>
      <c r="E253" s="37">
        <v>1658.44</v>
      </c>
      <c r="F253" s="4">
        <v>529.77</v>
      </c>
      <c r="G253" s="37">
        <v>116.55</v>
      </c>
      <c r="H253" s="35">
        <f t="shared" si="260"/>
        <v>2304.7600000000002</v>
      </c>
      <c r="I253" s="35">
        <v>175.24</v>
      </c>
      <c r="J253" s="35">
        <f t="shared" si="261"/>
        <v>2480</v>
      </c>
      <c r="K253" s="35">
        <v>11.41</v>
      </c>
      <c r="L253" s="35">
        <f t="shared" si="262"/>
        <v>2491.41</v>
      </c>
      <c r="M253" s="35">
        <v>74.739999999999995</v>
      </c>
      <c r="N253" s="35">
        <f t="shared" si="263"/>
        <v>2566.1499999999996</v>
      </c>
      <c r="O253" s="35">
        <f t="shared" si="264"/>
        <v>513.23</v>
      </c>
      <c r="P253" s="35">
        <f t="shared" si="265"/>
        <v>3079.3799999999997</v>
      </c>
      <c r="Q253" s="1">
        <v>34</v>
      </c>
      <c r="R253" s="35">
        <f t="shared" si="246"/>
        <v>1.5094999999999998</v>
      </c>
      <c r="S253" s="36">
        <f t="shared" si="247"/>
        <v>4.5284999999999993</v>
      </c>
    </row>
    <row r="254" spans="1:19" x14ac:dyDescent="0.2">
      <c r="A254" s="90">
        <v>242</v>
      </c>
      <c r="B254" s="14" t="s">
        <v>86</v>
      </c>
      <c r="C254" s="14" t="s">
        <v>357</v>
      </c>
      <c r="D254" s="77" t="s">
        <v>362</v>
      </c>
      <c r="E254" s="33">
        <v>1865.31</v>
      </c>
      <c r="F254" s="25">
        <v>529.77</v>
      </c>
      <c r="G254" s="33">
        <v>116.55</v>
      </c>
      <c r="H254" s="35">
        <f t="shared" si="260"/>
        <v>2511.63</v>
      </c>
      <c r="I254" s="35">
        <v>175.24</v>
      </c>
      <c r="J254" s="35">
        <f t="shared" si="261"/>
        <v>2686.87</v>
      </c>
      <c r="K254" s="35">
        <v>11.41</v>
      </c>
      <c r="L254" s="35">
        <f t="shared" si="262"/>
        <v>2698.2799999999997</v>
      </c>
      <c r="M254" s="35">
        <v>80.95</v>
      </c>
      <c r="N254" s="35">
        <f t="shared" si="263"/>
        <v>2779.2299999999996</v>
      </c>
      <c r="O254" s="35">
        <f t="shared" si="264"/>
        <v>555.85</v>
      </c>
      <c r="P254" s="35">
        <f t="shared" si="265"/>
        <v>3335.0799999999995</v>
      </c>
      <c r="Q254" s="1">
        <v>38</v>
      </c>
      <c r="R254" s="35">
        <f t="shared" si="246"/>
        <v>1.4627543859649119</v>
      </c>
      <c r="S254" s="36">
        <f t="shared" si="247"/>
        <v>4.3882631578947358</v>
      </c>
    </row>
    <row r="255" spans="1:19" x14ac:dyDescent="0.2">
      <c r="A255" s="90">
        <v>243</v>
      </c>
      <c r="B255" s="14" t="s">
        <v>168</v>
      </c>
      <c r="C255" s="14" t="s">
        <v>357</v>
      </c>
      <c r="D255" s="77" t="s">
        <v>362</v>
      </c>
      <c r="E255" s="33">
        <v>1865.31</v>
      </c>
      <c r="F255" s="25">
        <v>529.77</v>
      </c>
      <c r="G255" s="33">
        <v>116.55</v>
      </c>
      <c r="H255" s="35">
        <f t="shared" si="260"/>
        <v>2511.63</v>
      </c>
      <c r="I255" s="35">
        <v>175.24</v>
      </c>
      <c r="J255" s="35">
        <f t="shared" si="261"/>
        <v>2686.87</v>
      </c>
      <c r="K255" s="35">
        <v>11.41</v>
      </c>
      <c r="L255" s="35">
        <f t="shared" si="262"/>
        <v>2698.2799999999997</v>
      </c>
      <c r="M255" s="35">
        <v>80.95</v>
      </c>
      <c r="N255" s="35">
        <f t="shared" si="263"/>
        <v>2779.2299999999996</v>
      </c>
      <c r="O255" s="35">
        <f t="shared" si="264"/>
        <v>555.85</v>
      </c>
      <c r="P255" s="35">
        <f t="shared" si="265"/>
        <v>3335.0799999999995</v>
      </c>
      <c r="Q255" s="1">
        <v>60</v>
      </c>
      <c r="R255" s="35">
        <f t="shared" si="246"/>
        <v>0.92641111111111096</v>
      </c>
      <c r="S255" s="36">
        <f t="shared" si="247"/>
        <v>2.779233333333333</v>
      </c>
    </row>
    <row r="256" spans="1:19" x14ac:dyDescent="0.2">
      <c r="A256" s="90">
        <v>244</v>
      </c>
      <c r="B256" s="14" t="s">
        <v>85</v>
      </c>
      <c r="C256" s="14" t="s">
        <v>357</v>
      </c>
      <c r="D256" s="27" t="s">
        <v>361</v>
      </c>
      <c r="E256" s="37">
        <v>2144.81</v>
      </c>
      <c r="F256" s="4">
        <v>529.77</v>
      </c>
      <c r="G256" s="37">
        <v>116.55</v>
      </c>
      <c r="H256" s="35">
        <f>E256+F256+G256</f>
        <v>2791.13</v>
      </c>
      <c r="I256" s="35">
        <v>175.24</v>
      </c>
      <c r="J256" s="35">
        <f>H256+I256</f>
        <v>2966.37</v>
      </c>
      <c r="K256" s="35">
        <v>11.41</v>
      </c>
      <c r="L256" s="35">
        <f>J256+K256</f>
        <v>2977.7799999999997</v>
      </c>
      <c r="M256" s="35">
        <v>89.33</v>
      </c>
      <c r="N256" s="35">
        <f>L256+M256</f>
        <v>3067.1099999999997</v>
      </c>
      <c r="O256" s="35">
        <f>ROUND(N256*20%,2)</f>
        <v>613.41999999999996</v>
      </c>
      <c r="P256" s="35">
        <f>N256+O256</f>
        <v>3680.5299999999997</v>
      </c>
      <c r="Q256" s="1">
        <v>213</v>
      </c>
      <c r="R256" s="35">
        <f t="shared" si="246"/>
        <v>0.28799139280125197</v>
      </c>
      <c r="S256" s="36">
        <f t="shared" si="247"/>
        <v>0.8639741784037559</v>
      </c>
    </row>
    <row r="257" spans="1:19" x14ac:dyDescent="0.2">
      <c r="A257" s="90">
        <v>245</v>
      </c>
      <c r="B257" s="14" t="s">
        <v>84</v>
      </c>
      <c r="C257" s="14" t="s">
        <v>357</v>
      </c>
      <c r="D257" s="81" t="s">
        <v>356</v>
      </c>
      <c r="E257" s="37">
        <v>2613.4299999999998</v>
      </c>
      <c r="F257" s="4">
        <v>577.65</v>
      </c>
      <c r="G257" s="38">
        <v>127.08</v>
      </c>
      <c r="H257" s="35">
        <f t="shared" ref="H257" si="296">E257+F257+G257</f>
        <v>3318.16</v>
      </c>
      <c r="I257" s="35">
        <v>194.18</v>
      </c>
      <c r="J257" s="35">
        <f t="shared" ref="J257" si="297">H257+I257</f>
        <v>3512.3399999999997</v>
      </c>
      <c r="K257" s="35">
        <v>12.67</v>
      </c>
      <c r="L257" s="35">
        <f t="shared" ref="L257" si="298">J257+K257</f>
        <v>3525.0099999999998</v>
      </c>
      <c r="M257" s="35">
        <v>105.75</v>
      </c>
      <c r="N257" s="35">
        <f t="shared" ref="N257" si="299">L257+M257</f>
        <v>3630.7599999999998</v>
      </c>
      <c r="O257" s="35">
        <f t="shared" ref="O257" si="300">ROUND(N257*20%,2)</f>
        <v>726.15</v>
      </c>
      <c r="P257" s="35">
        <f t="shared" ref="P257" si="301">N257+O257</f>
        <v>4356.91</v>
      </c>
      <c r="Q257" s="1">
        <v>182</v>
      </c>
      <c r="R257" s="35">
        <f t="shared" si="246"/>
        <v>0.39898443223443225</v>
      </c>
      <c r="S257" s="36">
        <f t="shared" si="247"/>
        <v>1.1969532967032968</v>
      </c>
    </row>
    <row r="258" spans="1:19" x14ac:dyDescent="0.2">
      <c r="A258" s="90">
        <v>246</v>
      </c>
      <c r="B258" s="14" t="s">
        <v>66</v>
      </c>
      <c r="C258" s="14" t="s">
        <v>357</v>
      </c>
      <c r="D258" s="27" t="s">
        <v>361</v>
      </c>
      <c r="E258" s="37">
        <v>2144.81</v>
      </c>
      <c r="F258" s="4">
        <v>529.77</v>
      </c>
      <c r="G258" s="37">
        <v>116.55</v>
      </c>
      <c r="H258" s="35">
        <f>E258+F258+G258</f>
        <v>2791.13</v>
      </c>
      <c r="I258" s="35">
        <v>175.24</v>
      </c>
      <c r="J258" s="35">
        <f>H258+I258</f>
        <v>2966.37</v>
      </c>
      <c r="K258" s="35">
        <v>11.41</v>
      </c>
      <c r="L258" s="35">
        <f>J258+K258</f>
        <v>2977.7799999999997</v>
      </c>
      <c r="M258" s="35">
        <v>89.33</v>
      </c>
      <c r="N258" s="35">
        <f>L258+M258</f>
        <v>3067.1099999999997</v>
      </c>
      <c r="O258" s="35">
        <f>ROUND(N258*20%,2)</f>
        <v>613.41999999999996</v>
      </c>
      <c r="P258" s="35">
        <f>N258+O258</f>
        <v>3680.5299999999997</v>
      </c>
      <c r="Q258" s="1">
        <v>79</v>
      </c>
      <c r="R258" s="35">
        <f t="shared" si="246"/>
        <v>0.7764831223628692</v>
      </c>
      <c r="S258" s="36">
        <f t="shared" si="247"/>
        <v>2.3294493670886078</v>
      </c>
    </row>
    <row r="259" spans="1:19" x14ac:dyDescent="0.2">
      <c r="A259" s="90">
        <v>247</v>
      </c>
      <c r="B259" s="16" t="s">
        <v>340</v>
      </c>
      <c r="C259" s="16" t="s">
        <v>357</v>
      </c>
      <c r="D259" s="75" t="s">
        <v>363</v>
      </c>
      <c r="E259" s="37">
        <v>1556.06</v>
      </c>
      <c r="F259" s="4">
        <v>529.77</v>
      </c>
      <c r="G259" s="37">
        <v>116.55</v>
      </c>
      <c r="H259" s="35">
        <f t="shared" ref="H259:H261" si="302">E259+F259+G259</f>
        <v>2202.38</v>
      </c>
      <c r="I259" s="35">
        <v>175.24</v>
      </c>
      <c r="J259" s="35">
        <f t="shared" ref="J259:J261" si="303">H259+I259</f>
        <v>2377.62</v>
      </c>
      <c r="K259" s="35">
        <v>11.41</v>
      </c>
      <c r="L259" s="35">
        <f t="shared" ref="L259:L261" si="304">J259+K259</f>
        <v>2389.0299999999997</v>
      </c>
      <c r="M259" s="35">
        <v>71.67</v>
      </c>
      <c r="N259" s="35">
        <f t="shared" ref="N259:N261" si="305">L259+M259</f>
        <v>2460.6999999999998</v>
      </c>
      <c r="O259" s="35">
        <f t="shared" ref="O259:O261" si="306">ROUND(N259*20%,2)</f>
        <v>492.14</v>
      </c>
      <c r="P259" s="35">
        <f t="shared" ref="P259:P261" si="307">N259+O259</f>
        <v>2952.8399999999997</v>
      </c>
      <c r="Q259" s="1">
        <v>12</v>
      </c>
      <c r="R259" s="35">
        <f t="shared" si="246"/>
        <v>4.101166666666666</v>
      </c>
      <c r="S259" s="36">
        <f t="shared" si="247"/>
        <v>12.303499999999998</v>
      </c>
    </row>
    <row r="260" spans="1:19" x14ac:dyDescent="0.2">
      <c r="A260" s="90">
        <v>248</v>
      </c>
      <c r="B260" s="14" t="s">
        <v>172</v>
      </c>
      <c r="C260" s="14" t="s">
        <v>357</v>
      </c>
      <c r="D260" s="75" t="s">
        <v>363</v>
      </c>
      <c r="E260" s="37">
        <v>1556.06</v>
      </c>
      <c r="F260" s="4">
        <v>529.77</v>
      </c>
      <c r="G260" s="37">
        <v>116.55</v>
      </c>
      <c r="H260" s="35">
        <f t="shared" si="302"/>
        <v>2202.38</v>
      </c>
      <c r="I260" s="35">
        <v>175.24</v>
      </c>
      <c r="J260" s="35">
        <f t="shared" si="303"/>
        <v>2377.62</v>
      </c>
      <c r="K260" s="35">
        <v>11.41</v>
      </c>
      <c r="L260" s="35">
        <f t="shared" si="304"/>
        <v>2389.0299999999997</v>
      </c>
      <c r="M260" s="35">
        <v>71.67</v>
      </c>
      <c r="N260" s="35">
        <f t="shared" si="305"/>
        <v>2460.6999999999998</v>
      </c>
      <c r="O260" s="35">
        <f t="shared" si="306"/>
        <v>492.14</v>
      </c>
      <c r="P260" s="35">
        <f t="shared" si="307"/>
        <v>2952.8399999999997</v>
      </c>
      <c r="Q260" s="1">
        <v>15</v>
      </c>
      <c r="R260" s="35">
        <f t="shared" si="246"/>
        <v>3.2809333333333326</v>
      </c>
      <c r="S260" s="36">
        <f t="shared" si="247"/>
        <v>9.8427999999999969</v>
      </c>
    </row>
    <row r="261" spans="1:19" x14ac:dyDescent="0.2">
      <c r="A261" s="90">
        <v>249</v>
      </c>
      <c r="B261" s="14" t="s">
        <v>291</v>
      </c>
      <c r="C261" s="14" t="s">
        <v>359</v>
      </c>
      <c r="D261" s="75" t="s">
        <v>363</v>
      </c>
      <c r="E261" s="37">
        <v>1556.06</v>
      </c>
      <c r="F261" s="4">
        <v>529.77</v>
      </c>
      <c r="G261" s="37">
        <v>116.55</v>
      </c>
      <c r="H261" s="35">
        <f t="shared" si="302"/>
        <v>2202.38</v>
      </c>
      <c r="I261" s="35">
        <v>175.24</v>
      </c>
      <c r="J261" s="35">
        <f t="shared" si="303"/>
        <v>2377.62</v>
      </c>
      <c r="K261" s="35">
        <v>11.41</v>
      </c>
      <c r="L261" s="35">
        <f t="shared" si="304"/>
        <v>2389.0299999999997</v>
      </c>
      <c r="M261" s="35">
        <v>71.67</v>
      </c>
      <c r="N261" s="35">
        <f t="shared" si="305"/>
        <v>2460.6999999999998</v>
      </c>
      <c r="O261" s="35">
        <f t="shared" si="306"/>
        <v>492.14</v>
      </c>
      <c r="P261" s="35">
        <f t="shared" si="307"/>
        <v>2952.8399999999997</v>
      </c>
      <c r="Q261" s="1">
        <v>14</v>
      </c>
      <c r="R261" s="35">
        <f t="shared" si="246"/>
        <v>3.5152857142857137</v>
      </c>
      <c r="S261" s="36">
        <f t="shared" si="247"/>
        <v>10.545857142857141</v>
      </c>
    </row>
    <row r="262" spans="1:19" x14ac:dyDescent="0.2">
      <c r="A262" s="90">
        <v>250</v>
      </c>
      <c r="B262" s="14" t="s">
        <v>171</v>
      </c>
      <c r="C262" s="14" t="s">
        <v>357</v>
      </c>
      <c r="D262" s="71" t="s">
        <v>358</v>
      </c>
      <c r="E262" s="37">
        <v>1658.44</v>
      </c>
      <c r="F262" s="4">
        <v>529.77</v>
      </c>
      <c r="G262" s="37">
        <v>116.55</v>
      </c>
      <c r="H262" s="35">
        <f t="shared" ref="H262:H264" si="308">E262+F262+G262</f>
        <v>2304.7600000000002</v>
      </c>
      <c r="I262" s="35">
        <v>175.24</v>
      </c>
      <c r="J262" s="35">
        <f t="shared" ref="J262:J264" si="309">H262+I262</f>
        <v>2480</v>
      </c>
      <c r="K262" s="35">
        <v>11.41</v>
      </c>
      <c r="L262" s="35">
        <f t="shared" ref="L262:L264" si="310">J262+K262</f>
        <v>2491.41</v>
      </c>
      <c r="M262" s="35">
        <v>74.739999999999995</v>
      </c>
      <c r="N262" s="35">
        <f t="shared" ref="N262:N264" si="311">L262+M262</f>
        <v>2566.1499999999996</v>
      </c>
      <c r="O262" s="35">
        <f t="shared" ref="O262:O264" si="312">ROUND(N262*20%,2)</f>
        <v>513.23</v>
      </c>
      <c r="P262" s="35">
        <f t="shared" ref="P262:P264" si="313">N262+O262</f>
        <v>3079.3799999999997</v>
      </c>
      <c r="Q262" s="1">
        <v>12</v>
      </c>
      <c r="R262" s="35">
        <f t="shared" si="246"/>
        <v>4.2769166666666658</v>
      </c>
      <c r="S262" s="36">
        <f t="shared" si="247"/>
        <v>12.830749999999998</v>
      </c>
    </row>
    <row r="263" spans="1:19" x14ac:dyDescent="0.2">
      <c r="A263" s="90">
        <v>251</v>
      </c>
      <c r="B263" s="14" t="s">
        <v>170</v>
      </c>
      <c r="C263" s="14" t="s">
        <v>357</v>
      </c>
      <c r="D263" s="71" t="s">
        <v>358</v>
      </c>
      <c r="E263" s="37">
        <v>1658.44</v>
      </c>
      <c r="F263" s="4">
        <v>529.77</v>
      </c>
      <c r="G263" s="37">
        <v>116.55</v>
      </c>
      <c r="H263" s="35">
        <f t="shared" si="308"/>
        <v>2304.7600000000002</v>
      </c>
      <c r="I263" s="35">
        <v>175.24</v>
      </c>
      <c r="J263" s="35">
        <f t="shared" si="309"/>
        <v>2480</v>
      </c>
      <c r="K263" s="35">
        <v>11.41</v>
      </c>
      <c r="L263" s="35">
        <f t="shared" si="310"/>
        <v>2491.41</v>
      </c>
      <c r="M263" s="35">
        <v>74.739999999999995</v>
      </c>
      <c r="N263" s="35">
        <f t="shared" si="311"/>
        <v>2566.1499999999996</v>
      </c>
      <c r="O263" s="35">
        <f t="shared" si="312"/>
        <v>513.23</v>
      </c>
      <c r="P263" s="35">
        <f t="shared" si="313"/>
        <v>3079.3799999999997</v>
      </c>
      <c r="Q263" s="1">
        <v>22</v>
      </c>
      <c r="R263" s="35">
        <f t="shared" si="246"/>
        <v>2.3328636363636361</v>
      </c>
      <c r="S263" s="36">
        <f t="shared" si="247"/>
        <v>6.9985909090909084</v>
      </c>
    </row>
    <row r="264" spans="1:19" x14ac:dyDescent="0.2">
      <c r="A264" s="90">
        <v>252</v>
      </c>
      <c r="B264" s="14" t="s">
        <v>349</v>
      </c>
      <c r="C264" s="14" t="s">
        <v>359</v>
      </c>
      <c r="D264" s="77" t="s">
        <v>362</v>
      </c>
      <c r="E264" s="33">
        <v>1865.31</v>
      </c>
      <c r="F264" s="25">
        <v>529.77</v>
      </c>
      <c r="G264" s="33">
        <v>116.55</v>
      </c>
      <c r="H264" s="35">
        <f t="shared" si="308"/>
        <v>2511.63</v>
      </c>
      <c r="I264" s="35">
        <v>175.24</v>
      </c>
      <c r="J264" s="35">
        <f t="shared" si="309"/>
        <v>2686.87</v>
      </c>
      <c r="K264" s="35">
        <v>11.41</v>
      </c>
      <c r="L264" s="35">
        <f t="shared" si="310"/>
        <v>2698.2799999999997</v>
      </c>
      <c r="M264" s="35">
        <v>80.95</v>
      </c>
      <c r="N264" s="35">
        <f t="shared" si="311"/>
        <v>2779.2299999999996</v>
      </c>
      <c r="O264" s="35">
        <f t="shared" si="312"/>
        <v>555.85</v>
      </c>
      <c r="P264" s="35">
        <f t="shared" si="313"/>
        <v>3335.0799999999995</v>
      </c>
      <c r="Q264" s="1">
        <v>28</v>
      </c>
      <c r="R264" s="35">
        <f t="shared" si="246"/>
        <v>1.9851666666666663</v>
      </c>
      <c r="S264" s="36">
        <f t="shared" si="247"/>
        <v>5.9554999999999989</v>
      </c>
    </row>
    <row r="265" spans="1:19" x14ac:dyDescent="0.2">
      <c r="A265" s="90">
        <v>253</v>
      </c>
      <c r="B265" s="16" t="s">
        <v>178</v>
      </c>
      <c r="C265" s="16" t="s">
        <v>357</v>
      </c>
      <c r="D265" s="75" t="s">
        <v>363</v>
      </c>
      <c r="E265" s="37">
        <v>1556.06</v>
      </c>
      <c r="F265" s="4">
        <v>529.77</v>
      </c>
      <c r="G265" s="37">
        <v>116.55</v>
      </c>
      <c r="H265" s="35">
        <f t="shared" si="260"/>
        <v>2202.38</v>
      </c>
      <c r="I265" s="35">
        <v>175.24</v>
      </c>
      <c r="J265" s="35">
        <f t="shared" si="261"/>
        <v>2377.62</v>
      </c>
      <c r="K265" s="35">
        <v>11.41</v>
      </c>
      <c r="L265" s="35">
        <f t="shared" si="262"/>
        <v>2389.0299999999997</v>
      </c>
      <c r="M265" s="35">
        <v>71.67</v>
      </c>
      <c r="N265" s="35">
        <f t="shared" si="263"/>
        <v>2460.6999999999998</v>
      </c>
      <c r="O265" s="35">
        <f t="shared" si="264"/>
        <v>492.14</v>
      </c>
      <c r="P265" s="35">
        <f t="shared" si="265"/>
        <v>2952.8399999999997</v>
      </c>
      <c r="Q265" s="1">
        <v>8</v>
      </c>
      <c r="R265" s="35">
        <f t="shared" si="246"/>
        <v>6.1517499999999989</v>
      </c>
      <c r="S265" s="36">
        <f t="shared" si="247"/>
        <v>18.455249999999996</v>
      </c>
    </row>
    <row r="266" spans="1:19" x14ac:dyDescent="0.2">
      <c r="A266" s="90">
        <v>254</v>
      </c>
      <c r="B266" s="14" t="s">
        <v>104</v>
      </c>
      <c r="C266" s="14" t="s">
        <v>357</v>
      </c>
      <c r="D266" s="71" t="s">
        <v>358</v>
      </c>
      <c r="E266" s="37">
        <v>1658.44</v>
      </c>
      <c r="F266" s="4">
        <v>529.77</v>
      </c>
      <c r="G266" s="37">
        <v>116.55</v>
      </c>
      <c r="H266" s="35">
        <f t="shared" si="260"/>
        <v>2304.7600000000002</v>
      </c>
      <c r="I266" s="35">
        <v>175.24</v>
      </c>
      <c r="J266" s="35">
        <f t="shared" si="261"/>
        <v>2480</v>
      </c>
      <c r="K266" s="35">
        <v>11.41</v>
      </c>
      <c r="L266" s="35">
        <f t="shared" si="262"/>
        <v>2491.41</v>
      </c>
      <c r="M266" s="35">
        <v>74.739999999999995</v>
      </c>
      <c r="N266" s="35">
        <f t="shared" si="263"/>
        <v>2566.1499999999996</v>
      </c>
      <c r="O266" s="35">
        <f t="shared" si="264"/>
        <v>513.23</v>
      </c>
      <c r="P266" s="35">
        <f t="shared" si="265"/>
        <v>3079.3799999999997</v>
      </c>
      <c r="Q266" s="1">
        <v>68</v>
      </c>
      <c r="R266" s="35">
        <f t="shared" si="246"/>
        <v>0.75474999999999992</v>
      </c>
      <c r="S266" s="36">
        <f t="shared" si="247"/>
        <v>2.2642499999999997</v>
      </c>
    </row>
    <row r="267" spans="1:19" x14ac:dyDescent="0.2">
      <c r="A267" s="90">
        <v>255</v>
      </c>
      <c r="B267" s="14" t="s">
        <v>167</v>
      </c>
      <c r="C267" s="14" t="s">
        <v>357</v>
      </c>
      <c r="D267" s="27" t="s">
        <v>361</v>
      </c>
      <c r="E267" s="37">
        <v>2144.81</v>
      </c>
      <c r="F267" s="4">
        <v>529.77</v>
      </c>
      <c r="G267" s="37">
        <v>116.55</v>
      </c>
      <c r="H267" s="35">
        <f t="shared" si="260"/>
        <v>2791.13</v>
      </c>
      <c r="I267" s="35">
        <v>175.24</v>
      </c>
      <c r="J267" s="35">
        <f t="shared" si="261"/>
        <v>2966.37</v>
      </c>
      <c r="K267" s="35">
        <v>11.41</v>
      </c>
      <c r="L267" s="35">
        <f t="shared" si="262"/>
        <v>2977.7799999999997</v>
      </c>
      <c r="M267" s="35">
        <v>89.33</v>
      </c>
      <c r="N267" s="35">
        <f t="shared" si="263"/>
        <v>3067.1099999999997</v>
      </c>
      <c r="O267" s="35">
        <f t="shared" si="264"/>
        <v>613.41999999999996</v>
      </c>
      <c r="P267" s="35">
        <f t="shared" si="265"/>
        <v>3680.5299999999997</v>
      </c>
      <c r="Q267" s="1">
        <v>101</v>
      </c>
      <c r="R267" s="35">
        <f t="shared" si="246"/>
        <v>0.60734818481848185</v>
      </c>
      <c r="S267" s="36">
        <f t="shared" si="247"/>
        <v>1.8220445544554456</v>
      </c>
    </row>
    <row r="268" spans="1:19" x14ac:dyDescent="0.2">
      <c r="A268" s="2">
        <v>256</v>
      </c>
      <c r="B268" s="14" t="s">
        <v>166</v>
      </c>
      <c r="C268" s="14" t="s">
        <v>357</v>
      </c>
      <c r="D268" s="27" t="s">
        <v>361</v>
      </c>
      <c r="E268" s="37">
        <v>2144.81</v>
      </c>
      <c r="F268" s="4">
        <v>529.77</v>
      </c>
      <c r="G268" s="37">
        <v>116.55</v>
      </c>
      <c r="H268" s="35">
        <f t="shared" si="260"/>
        <v>2791.13</v>
      </c>
      <c r="I268" s="35">
        <v>175.24</v>
      </c>
      <c r="J268" s="35">
        <f t="shared" si="261"/>
        <v>2966.37</v>
      </c>
      <c r="K268" s="35">
        <v>11.41</v>
      </c>
      <c r="L268" s="35">
        <f t="shared" si="262"/>
        <v>2977.7799999999997</v>
      </c>
      <c r="M268" s="35">
        <v>89.33</v>
      </c>
      <c r="N268" s="35">
        <f t="shared" si="263"/>
        <v>3067.1099999999997</v>
      </c>
      <c r="O268" s="35">
        <f t="shared" si="264"/>
        <v>613.41999999999996</v>
      </c>
      <c r="P268" s="35">
        <f t="shared" si="265"/>
        <v>3680.5299999999997</v>
      </c>
      <c r="Q268" s="1">
        <v>107</v>
      </c>
      <c r="R268" s="35">
        <f t="shared" si="246"/>
        <v>0.57329127725856699</v>
      </c>
      <c r="S268" s="36">
        <f t="shared" si="247"/>
        <v>1.719873831775701</v>
      </c>
    </row>
    <row r="269" spans="1:19" x14ac:dyDescent="0.2">
      <c r="A269" s="90">
        <v>257</v>
      </c>
      <c r="B269" s="14" t="s">
        <v>165</v>
      </c>
      <c r="C269" s="14" t="s">
        <v>357</v>
      </c>
      <c r="D269" s="82" t="s">
        <v>360</v>
      </c>
      <c r="E269" s="34">
        <v>2393.19</v>
      </c>
      <c r="F269" s="26">
        <v>529.77</v>
      </c>
      <c r="G269" s="34">
        <v>116.55</v>
      </c>
      <c r="H269" s="35">
        <f t="shared" si="260"/>
        <v>3039.51</v>
      </c>
      <c r="I269" s="35">
        <v>175.24</v>
      </c>
      <c r="J269" s="35">
        <f t="shared" si="261"/>
        <v>3214.75</v>
      </c>
      <c r="K269" s="35">
        <v>11.41</v>
      </c>
      <c r="L269" s="35">
        <f t="shared" si="262"/>
        <v>3226.16</v>
      </c>
      <c r="M269" s="35">
        <v>96.78</v>
      </c>
      <c r="N269" s="35">
        <f t="shared" si="263"/>
        <v>3322.94</v>
      </c>
      <c r="O269" s="35">
        <f t="shared" si="264"/>
        <v>664.59</v>
      </c>
      <c r="P269" s="35">
        <f t="shared" si="265"/>
        <v>3987.53</v>
      </c>
      <c r="Q269" s="1">
        <v>77</v>
      </c>
      <c r="R269" s="35">
        <f t="shared" si="246"/>
        <v>0.86310173160173154</v>
      </c>
      <c r="S269" s="36">
        <f t="shared" si="247"/>
        <v>2.5893051948051946</v>
      </c>
    </row>
    <row r="270" spans="1:19" x14ac:dyDescent="0.2">
      <c r="A270" s="90">
        <v>258</v>
      </c>
      <c r="B270" s="14" t="s">
        <v>80</v>
      </c>
      <c r="C270" s="14" t="s">
        <v>357</v>
      </c>
      <c r="D270" s="77" t="s">
        <v>362</v>
      </c>
      <c r="E270" s="33">
        <v>1865.31</v>
      </c>
      <c r="F270" s="25">
        <v>529.77</v>
      </c>
      <c r="G270" s="33">
        <v>116.55</v>
      </c>
      <c r="H270" s="35">
        <f t="shared" si="260"/>
        <v>2511.63</v>
      </c>
      <c r="I270" s="35">
        <v>175.24</v>
      </c>
      <c r="J270" s="35">
        <f t="shared" si="261"/>
        <v>2686.87</v>
      </c>
      <c r="K270" s="35">
        <v>11.41</v>
      </c>
      <c r="L270" s="35">
        <f t="shared" si="262"/>
        <v>2698.2799999999997</v>
      </c>
      <c r="M270" s="35">
        <v>80.95</v>
      </c>
      <c r="N270" s="35">
        <f t="shared" si="263"/>
        <v>2779.2299999999996</v>
      </c>
      <c r="O270" s="35">
        <f t="shared" si="264"/>
        <v>555.85</v>
      </c>
      <c r="P270" s="35">
        <f t="shared" si="265"/>
        <v>3335.0799999999995</v>
      </c>
      <c r="Q270" s="1">
        <v>80</v>
      </c>
      <c r="R270" s="35">
        <f t="shared" ref="R270:R333" si="314">P270/60/Q270</f>
        <v>0.69480833333333325</v>
      </c>
      <c r="S270" s="36">
        <f t="shared" ref="S270:S333" si="315">R270*3</f>
        <v>2.0844249999999995</v>
      </c>
    </row>
    <row r="271" spans="1:19" x14ac:dyDescent="0.2">
      <c r="A271" s="90">
        <v>259</v>
      </c>
      <c r="B271" s="14" t="s">
        <v>79</v>
      </c>
      <c r="C271" s="14" t="s">
        <v>357</v>
      </c>
      <c r="D271" s="27" t="s">
        <v>361</v>
      </c>
      <c r="E271" s="37">
        <v>2144.81</v>
      </c>
      <c r="F271" s="4">
        <v>529.77</v>
      </c>
      <c r="G271" s="37">
        <v>116.55</v>
      </c>
      <c r="H271" s="35">
        <f t="shared" ref="H271:H277" si="316">E271+F271+G271</f>
        <v>2791.13</v>
      </c>
      <c r="I271" s="35">
        <v>175.24</v>
      </c>
      <c r="J271" s="35">
        <f t="shared" ref="J271:J277" si="317">H271+I271</f>
        <v>2966.37</v>
      </c>
      <c r="K271" s="35">
        <v>11.41</v>
      </c>
      <c r="L271" s="35">
        <f t="shared" ref="L271:L277" si="318">J271+K271</f>
        <v>2977.7799999999997</v>
      </c>
      <c r="M271" s="35">
        <v>89.33</v>
      </c>
      <c r="N271" s="35">
        <f t="shared" ref="N271:N277" si="319">L271+M271</f>
        <v>3067.1099999999997</v>
      </c>
      <c r="O271" s="35">
        <f t="shared" ref="O271:O277" si="320">ROUND(N271*20%,2)</f>
        <v>613.41999999999996</v>
      </c>
      <c r="P271" s="35">
        <f t="shared" ref="P271:P277" si="321">N271+O271</f>
        <v>3680.5299999999997</v>
      </c>
      <c r="Q271" s="1">
        <v>100</v>
      </c>
      <c r="R271" s="35">
        <f t="shared" si="314"/>
        <v>0.61342166666666664</v>
      </c>
      <c r="S271" s="36">
        <f t="shared" si="315"/>
        <v>1.840265</v>
      </c>
    </row>
    <row r="272" spans="1:19" x14ac:dyDescent="0.2">
      <c r="A272" s="90">
        <v>260</v>
      </c>
      <c r="B272" s="14" t="s">
        <v>164</v>
      </c>
      <c r="C272" s="14" t="s">
        <v>357</v>
      </c>
      <c r="D272" s="27" t="s">
        <v>361</v>
      </c>
      <c r="E272" s="37">
        <v>2144.81</v>
      </c>
      <c r="F272" s="4">
        <v>529.77</v>
      </c>
      <c r="G272" s="37">
        <v>116.55</v>
      </c>
      <c r="H272" s="35">
        <f t="shared" si="316"/>
        <v>2791.13</v>
      </c>
      <c r="I272" s="35">
        <v>175.24</v>
      </c>
      <c r="J272" s="35">
        <f t="shared" si="317"/>
        <v>2966.37</v>
      </c>
      <c r="K272" s="35">
        <v>11.41</v>
      </c>
      <c r="L272" s="35">
        <f t="shared" si="318"/>
        <v>2977.7799999999997</v>
      </c>
      <c r="M272" s="35">
        <v>89.33</v>
      </c>
      <c r="N272" s="35">
        <f t="shared" si="319"/>
        <v>3067.1099999999997</v>
      </c>
      <c r="O272" s="35">
        <f t="shared" si="320"/>
        <v>613.41999999999996</v>
      </c>
      <c r="P272" s="35">
        <f t="shared" si="321"/>
        <v>3680.5299999999997</v>
      </c>
      <c r="Q272" s="1">
        <v>69</v>
      </c>
      <c r="R272" s="35">
        <f t="shared" si="314"/>
        <v>0.8890169082125603</v>
      </c>
      <c r="S272" s="36">
        <f t="shared" si="315"/>
        <v>2.6670507246376811</v>
      </c>
    </row>
    <row r="273" spans="1:19" x14ac:dyDescent="0.2">
      <c r="A273" s="90">
        <v>261</v>
      </c>
      <c r="B273" s="16" t="s">
        <v>188</v>
      </c>
      <c r="C273" s="16" t="s">
        <v>359</v>
      </c>
      <c r="D273" s="77" t="s">
        <v>362</v>
      </c>
      <c r="E273" s="33">
        <v>1865.31</v>
      </c>
      <c r="F273" s="25">
        <v>529.77</v>
      </c>
      <c r="G273" s="33">
        <v>116.55</v>
      </c>
      <c r="H273" s="35">
        <f t="shared" si="316"/>
        <v>2511.63</v>
      </c>
      <c r="I273" s="35">
        <v>175.24</v>
      </c>
      <c r="J273" s="35">
        <f t="shared" si="317"/>
        <v>2686.87</v>
      </c>
      <c r="K273" s="35">
        <v>11.41</v>
      </c>
      <c r="L273" s="35">
        <f t="shared" si="318"/>
        <v>2698.2799999999997</v>
      </c>
      <c r="M273" s="35">
        <v>80.95</v>
      </c>
      <c r="N273" s="35">
        <f t="shared" si="319"/>
        <v>2779.2299999999996</v>
      </c>
      <c r="O273" s="35">
        <f t="shared" si="320"/>
        <v>555.85</v>
      </c>
      <c r="P273" s="35">
        <f t="shared" si="321"/>
        <v>3335.0799999999995</v>
      </c>
      <c r="Q273" s="1">
        <v>36</v>
      </c>
      <c r="R273" s="35">
        <f t="shared" si="314"/>
        <v>1.5440185185185182</v>
      </c>
      <c r="S273" s="36">
        <f t="shared" si="315"/>
        <v>4.6320555555555547</v>
      </c>
    </row>
    <row r="274" spans="1:19" x14ac:dyDescent="0.2">
      <c r="A274" s="90">
        <v>262</v>
      </c>
      <c r="B274" s="14" t="s">
        <v>78</v>
      </c>
      <c r="C274" s="14" t="s">
        <v>357</v>
      </c>
      <c r="D274" s="77" t="s">
        <v>362</v>
      </c>
      <c r="E274" s="33">
        <v>1865.31</v>
      </c>
      <c r="F274" s="25">
        <v>529.77</v>
      </c>
      <c r="G274" s="33">
        <v>116.55</v>
      </c>
      <c r="H274" s="35">
        <f t="shared" si="316"/>
        <v>2511.63</v>
      </c>
      <c r="I274" s="35">
        <v>175.24</v>
      </c>
      <c r="J274" s="35">
        <f t="shared" si="317"/>
        <v>2686.87</v>
      </c>
      <c r="K274" s="35">
        <v>11.41</v>
      </c>
      <c r="L274" s="35">
        <f t="shared" si="318"/>
        <v>2698.2799999999997</v>
      </c>
      <c r="M274" s="35">
        <v>80.95</v>
      </c>
      <c r="N274" s="35">
        <f t="shared" si="319"/>
        <v>2779.2299999999996</v>
      </c>
      <c r="O274" s="35">
        <f t="shared" si="320"/>
        <v>555.85</v>
      </c>
      <c r="P274" s="35">
        <f t="shared" si="321"/>
        <v>3335.0799999999995</v>
      </c>
      <c r="Q274" s="1">
        <v>35</v>
      </c>
      <c r="R274" s="35">
        <f t="shared" si="314"/>
        <v>1.588133333333333</v>
      </c>
      <c r="S274" s="36">
        <f t="shared" si="315"/>
        <v>4.7643999999999984</v>
      </c>
    </row>
    <row r="275" spans="1:19" x14ac:dyDescent="0.2">
      <c r="A275" s="90">
        <v>263</v>
      </c>
      <c r="B275" s="14" t="s">
        <v>77</v>
      </c>
      <c r="C275" s="14" t="s">
        <v>357</v>
      </c>
      <c r="D275" s="77" t="s">
        <v>362</v>
      </c>
      <c r="E275" s="33">
        <v>1865.31</v>
      </c>
      <c r="F275" s="25">
        <v>529.77</v>
      </c>
      <c r="G275" s="33">
        <v>116.55</v>
      </c>
      <c r="H275" s="35">
        <f t="shared" si="316"/>
        <v>2511.63</v>
      </c>
      <c r="I275" s="35">
        <v>175.24</v>
      </c>
      <c r="J275" s="35">
        <f t="shared" si="317"/>
        <v>2686.87</v>
      </c>
      <c r="K275" s="35">
        <v>11.41</v>
      </c>
      <c r="L275" s="35">
        <f t="shared" si="318"/>
        <v>2698.2799999999997</v>
      </c>
      <c r="M275" s="35">
        <v>80.95</v>
      </c>
      <c r="N275" s="35">
        <f t="shared" si="319"/>
        <v>2779.2299999999996</v>
      </c>
      <c r="O275" s="35">
        <f t="shared" si="320"/>
        <v>555.85</v>
      </c>
      <c r="P275" s="35">
        <f t="shared" si="321"/>
        <v>3335.0799999999995</v>
      </c>
      <c r="Q275" s="1">
        <v>35</v>
      </c>
      <c r="R275" s="35">
        <f t="shared" si="314"/>
        <v>1.588133333333333</v>
      </c>
      <c r="S275" s="36">
        <f t="shared" si="315"/>
        <v>4.7643999999999984</v>
      </c>
    </row>
    <row r="276" spans="1:19" x14ac:dyDescent="0.2">
      <c r="A276" s="90">
        <v>264</v>
      </c>
      <c r="B276" s="14" t="s">
        <v>76</v>
      </c>
      <c r="C276" s="14" t="s">
        <v>357</v>
      </c>
      <c r="D276" s="77" t="s">
        <v>362</v>
      </c>
      <c r="E276" s="33">
        <v>1865.31</v>
      </c>
      <c r="F276" s="25">
        <v>529.77</v>
      </c>
      <c r="G276" s="33">
        <v>116.55</v>
      </c>
      <c r="H276" s="35">
        <f t="shared" si="316"/>
        <v>2511.63</v>
      </c>
      <c r="I276" s="35">
        <v>175.24</v>
      </c>
      <c r="J276" s="35">
        <f t="shared" si="317"/>
        <v>2686.87</v>
      </c>
      <c r="K276" s="35">
        <v>11.41</v>
      </c>
      <c r="L276" s="35">
        <f t="shared" si="318"/>
        <v>2698.2799999999997</v>
      </c>
      <c r="M276" s="35">
        <v>80.95</v>
      </c>
      <c r="N276" s="35">
        <f t="shared" si="319"/>
        <v>2779.2299999999996</v>
      </c>
      <c r="O276" s="35">
        <f t="shared" si="320"/>
        <v>555.85</v>
      </c>
      <c r="P276" s="35">
        <f t="shared" si="321"/>
        <v>3335.0799999999995</v>
      </c>
      <c r="Q276" s="1">
        <v>80</v>
      </c>
      <c r="R276" s="35">
        <f t="shared" si="314"/>
        <v>0.69480833333333325</v>
      </c>
      <c r="S276" s="36">
        <f t="shared" si="315"/>
        <v>2.0844249999999995</v>
      </c>
    </row>
    <row r="277" spans="1:19" x14ac:dyDescent="0.2">
      <c r="A277" s="90">
        <v>265</v>
      </c>
      <c r="B277" s="14" t="s">
        <v>163</v>
      </c>
      <c r="C277" s="14" t="s">
        <v>357</v>
      </c>
      <c r="D277" s="77" t="s">
        <v>362</v>
      </c>
      <c r="E277" s="33">
        <v>1865.31</v>
      </c>
      <c r="F277" s="25">
        <v>529.77</v>
      </c>
      <c r="G277" s="33">
        <v>116.55</v>
      </c>
      <c r="H277" s="35">
        <f t="shared" si="316"/>
        <v>2511.63</v>
      </c>
      <c r="I277" s="35">
        <v>175.24</v>
      </c>
      <c r="J277" s="35">
        <f t="shared" si="317"/>
        <v>2686.87</v>
      </c>
      <c r="K277" s="35">
        <v>11.41</v>
      </c>
      <c r="L277" s="35">
        <f t="shared" si="318"/>
        <v>2698.2799999999997</v>
      </c>
      <c r="M277" s="35">
        <v>80.95</v>
      </c>
      <c r="N277" s="35">
        <f t="shared" si="319"/>
        <v>2779.2299999999996</v>
      </c>
      <c r="O277" s="35">
        <f t="shared" si="320"/>
        <v>555.85</v>
      </c>
      <c r="P277" s="35">
        <f t="shared" si="321"/>
        <v>3335.0799999999995</v>
      </c>
      <c r="Q277" s="1">
        <v>68</v>
      </c>
      <c r="R277" s="35">
        <f t="shared" si="314"/>
        <v>0.81742156862745086</v>
      </c>
      <c r="S277" s="36">
        <f t="shared" si="315"/>
        <v>2.4522647058823526</v>
      </c>
    </row>
    <row r="278" spans="1:19" x14ac:dyDescent="0.2">
      <c r="A278" s="90">
        <v>266</v>
      </c>
      <c r="B278" s="14" t="s">
        <v>75</v>
      </c>
      <c r="C278" s="14" t="s">
        <v>357</v>
      </c>
      <c r="D278" s="27" t="s">
        <v>361</v>
      </c>
      <c r="E278" s="37">
        <v>2144.81</v>
      </c>
      <c r="F278" s="4">
        <v>529.77</v>
      </c>
      <c r="G278" s="37">
        <v>116.55</v>
      </c>
      <c r="H278" s="35">
        <f>E278+F278+G278</f>
        <v>2791.13</v>
      </c>
      <c r="I278" s="35">
        <v>175.24</v>
      </c>
      <c r="J278" s="35">
        <f>H278+I278</f>
        <v>2966.37</v>
      </c>
      <c r="K278" s="35">
        <v>11.41</v>
      </c>
      <c r="L278" s="35">
        <f>J278+K278</f>
        <v>2977.7799999999997</v>
      </c>
      <c r="M278" s="35">
        <v>89.33</v>
      </c>
      <c r="N278" s="35">
        <f>L278+M278</f>
        <v>3067.1099999999997</v>
      </c>
      <c r="O278" s="35">
        <f>ROUND(N278*20%,2)</f>
        <v>613.41999999999996</v>
      </c>
      <c r="P278" s="35">
        <f>N278+O278</f>
        <v>3680.5299999999997</v>
      </c>
      <c r="Q278" s="1">
        <v>172</v>
      </c>
      <c r="R278" s="35">
        <f t="shared" si="314"/>
        <v>0.35664050387596896</v>
      </c>
      <c r="S278" s="36">
        <f t="shared" si="315"/>
        <v>1.0699215116279068</v>
      </c>
    </row>
    <row r="279" spans="1:19" x14ac:dyDescent="0.2">
      <c r="A279" s="90">
        <v>267</v>
      </c>
      <c r="B279" s="14" t="s">
        <v>74</v>
      </c>
      <c r="C279" s="14" t="s">
        <v>357</v>
      </c>
      <c r="D279" s="81" t="s">
        <v>356</v>
      </c>
      <c r="E279" s="37">
        <v>2613.4299999999998</v>
      </c>
      <c r="F279" s="4">
        <v>577.65</v>
      </c>
      <c r="G279" s="38">
        <v>127.08</v>
      </c>
      <c r="H279" s="35">
        <f t="shared" ref="H279" si="322">E279+F279+G279</f>
        <v>3318.16</v>
      </c>
      <c r="I279" s="35">
        <v>194.18</v>
      </c>
      <c r="J279" s="35">
        <f t="shared" ref="J279" si="323">H279+I279</f>
        <v>3512.3399999999997</v>
      </c>
      <c r="K279" s="35">
        <v>12.67</v>
      </c>
      <c r="L279" s="35">
        <f t="shared" ref="L279" si="324">J279+K279</f>
        <v>3525.0099999999998</v>
      </c>
      <c r="M279" s="35">
        <v>105.75</v>
      </c>
      <c r="N279" s="35">
        <f t="shared" ref="N279" si="325">L279+M279</f>
        <v>3630.7599999999998</v>
      </c>
      <c r="O279" s="35">
        <f t="shared" ref="O279" si="326">ROUND(N279*20%,2)</f>
        <v>726.15</v>
      </c>
      <c r="P279" s="35">
        <f t="shared" ref="P279" si="327">N279+O279</f>
        <v>4356.91</v>
      </c>
      <c r="Q279" s="1">
        <v>195</v>
      </c>
      <c r="R279" s="35">
        <f t="shared" si="314"/>
        <v>0.37238547008547007</v>
      </c>
      <c r="S279" s="36">
        <f t="shared" si="315"/>
        <v>1.1171564102564102</v>
      </c>
    </row>
    <row r="280" spans="1:19" x14ac:dyDescent="0.2">
      <c r="A280" s="90">
        <v>268</v>
      </c>
      <c r="B280" s="14" t="s">
        <v>73</v>
      </c>
      <c r="C280" s="14" t="s">
        <v>357</v>
      </c>
      <c r="D280" s="71" t="s">
        <v>358</v>
      </c>
      <c r="E280" s="37">
        <v>1658.44</v>
      </c>
      <c r="F280" s="4">
        <v>529.77</v>
      </c>
      <c r="G280" s="37">
        <v>116.55</v>
      </c>
      <c r="H280" s="35">
        <f t="shared" ref="H280:H285" si="328">E280+F280+G280</f>
        <v>2304.7600000000002</v>
      </c>
      <c r="I280" s="35">
        <v>175.24</v>
      </c>
      <c r="J280" s="35">
        <f t="shared" ref="J280:J285" si="329">H280+I280</f>
        <v>2480</v>
      </c>
      <c r="K280" s="35">
        <v>11.41</v>
      </c>
      <c r="L280" s="35">
        <f t="shared" ref="L280:L285" si="330">J280+K280</f>
        <v>2491.41</v>
      </c>
      <c r="M280" s="35">
        <v>74.739999999999995</v>
      </c>
      <c r="N280" s="35">
        <f t="shared" ref="N280:N285" si="331">L280+M280</f>
        <v>2566.1499999999996</v>
      </c>
      <c r="O280" s="35">
        <f t="shared" ref="O280:O285" si="332">ROUND(N280*20%,2)</f>
        <v>513.23</v>
      </c>
      <c r="P280" s="35">
        <f t="shared" ref="P280:P285" si="333">N280+O280</f>
        <v>3079.3799999999997</v>
      </c>
      <c r="Q280" s="1">
        <v>35</v>
      </c>
      <c r="R280" s="35">
        <f t="shared" si="314"/>
        <v>1.4663714285714284</v>
      </c>
      <c r="S280" s="36">
        <f t="shared" si="315"/>
        <v>4.3991142857142851</v>
      </c>
    </row>
    <row r="281" spans="1:19" x14ac:dyDescent="0.2">
      <c r="A281" s="90">
        <v>269</v>
      </c>
      <c r="B281" s="14" t="s">
        <v>262</v>
      </c>
      <c r="C281" s="14" t="s">
        <v>357</v>
      </c>
      <c r="D281" s="71" t="s">
        <v>358</v>
      </c>
      <c r="E281" s="37">
        <v>1658.44</v>
      </c>
      <c r="F281" s="4">
        <v>529.77</v>
      </c>
      <c r="G281" s="37">
        <v>116.55</v>
      </c>
      <c r="H281" s="35">
        <f t="shared" si="328"/>
        <v>2304.7600000000002</v>
      </c>
      <c r="I281" s="35">
        <v>175.24</v>
      </c>
      <c r="J281" s="35">
        <f t="shared" si="329"/>
        <v>2480</v>
      </c>
      <c r="K281" s="35">
        <v>11.41</v>
      </c>
      <c r="L281" s="35">
        <f t="shared" si="330"/>
        <v>2491.41</v>
      </c>
      <c r="M281" s="35">
        <v>74.739999999999995</v>
      </c>
      <c r="N281" s="35">
        <f t="shared" si="331"/>
        <v>2566.1499999999996</v>
      </c>
      <c r="O281" s="35">
        <f t="shared" si="332"/>
        <v>513.23</v>
      </c>
      <c r="P281" s="35">
        <f t="shared" si="333"/>
        <v>3079.3799999999997</v>
      </c>
      <c r="Q281" s="1">
        <v>36</v>
      </c>
      <c r="R281" s="35">
        <f t="shared" si="314"/>
        <v>1.4256388888888887</v>
      </c>
      <c r="S281" s="36">
        <f t="shared" si="315"/>
        <v>4.2769166666666658</v>
      </c>
    </row>
    <row r="282" spans="1:19" x14ac:dyDescent="0.2">
      <c r="A282" s="90">
        <v>270</v>
      </c>
      <c r="B282" s="14" t="s">
        <v>264</v>
      </c>
      <c r="C282" s="14" t="s">
        <v>357</v>
      </c>
      <c r="D282" s="71" t="s">
        <v>358</v>
      </c>
      <c r="E282" s="37">
        <v>1658.44</v>
      </c>
      <c r="F282" s="4">
        <v>529.77</v>
      </c>
      <c r="G282" s="37">
        <v>116.55</v>
      </c>
      <c r="H282" s="35">
        <f t="shared" si="328"/>
        <v>2304.7600000000002</v>
      </c>
      <c r="I282" s="35">
        <v>175.24</v>
      </c>
      <c r="J282" s="35">
        <f t="shared" si="329"/>
        <v>2480</v>
      </c>
      <c r="K282" s="35">
        <v>11.41</v>
      </c>
      <c r="L282" s="35">
        <f t="shared" si="330"/>
        <v>2491.41</v>
      </c>
      <c r="M282" s="35">
        <v>74.739999999999995</v>
      </c>
      <c r="N282" s="35">
        <f t="shared" si="331"/>
        <v>2566.1499999999996</v>
      </c>
      <c r="O282" s="35">
        <f t="shared" si="332"/>
        <v>513.23</v>
      </c>
      <c r="P282" s="35">
        <f t="shared" si="333"/>
        <v>3079.3799999999997</v>
      </c>
      <c r="Q282" s="1">
        <v>34</v>
      </c>
      <c r="R282" s="35">
        <f t="shared" si="314"/>
        <v>1.5094999999999998</v>
      </c>
      <c r="S282" s="36">
        <f t="shared" si="315"/>
        <v>4.5284999999999993</v>
      </c>
    </row>
    <row r="283" spans="1:19" x14ac:dyDescent="0.2">
      <c r="A283" s="90">
        <v>271</v>
      </c>
      <c r="B283" s="14" t="s">
        <v>263</v>
      </c>
      <c r="C283" s="14" t="s">
        <v>357</v>
      </c>
      <c r="D283" s="71" t="s">
        <v>358</v>
      </c>
      <c r="E283" s="37">
        <v>1658.44</v>
      </c>
      <c r="F283" s="4">
        <v>529.77</v>
      </c>
      <c r="G283" s="37">
        <v>116.55</v>
      </c>
      <c r="H283" s="35">
        <f t="shared" si="328"/>
        <v>2304.7600000000002</v>
      </c>
      <c r="I283" s="35">
        <v>175.24</v>
      </c>
      <c r="J283" s="35">
        <f t="shared" si="329"/>
        <v>2480</v>
      </c>
      <c r="K283" s="35">
        <v>11.41</v>
      </c>
      <c r="L283" s="35">
        <f t="shared" si="330"/>
        <v>2491.41</v>
      </c>
      <c r="M283" s="35">
        <v>74.739999999999995</v>
      </c>
      <c r="N283" s="35">
        <f t="shared" si="331"/>
        <v>2566.1499999999996</v>
      </c>
      <c r="O283" s="35">
        <f t="shared" si="332"/>
        <v>513.23</v>
      </c>
      <c r="P283" s="35">
        <f t="shared" si="333"/>
        <v>3079.3799999999997</v>
      </c>
      <c r="Q283" s="1">
        <v>36</v>
      </c>
      <c r="R283" s="35">
        <f t="shared" si="314"/>
        <v>1.4256388888888887</v>
      </c>
      <c r="S283" s="36">
        <f t="shared" si="315"/>
        <v>4.2769166666666658</v>
      </c>
    </row>
    <row r="284" spans="1:19" x14ac:dyDescent="0.2">
      <c r="A284" s="90">
        <v>272</v>
      </c>
      <c r="B284" s="14" t="s">
        <v>261</v>
      </c>
      <c r="C284" s="14" t="s">
        <v>359</v>
      </c>
      <c r="D284" s="77" t="s">
        <v>362</v>
      </c>
      <c r="E284" s="33">
        <v>1865.31</v>
      </c>
      <c r="F284" s="25">
        <v>529.77</v>
      </c>
      <c r="G284" s="33">
        <v>116.55</v>
      </c>
      <c r="H284" s="35">
        <f t="shared" si="328"/>
        <v>2511.63</v>
      </c>
      <c r="I284" s="35">
        <v>175.24</v>
      </c>
      <c r="J284" s="35">
        <f t="shared" si="329"/>
        <v>2686.87</v>
      </c>
      <c r="K284" s="35">
        <v>11.41</v>
      </c>
      <c r="L284" s="35">
        <f t="shared" si="330"/>
        <v>2698.2799999999997</v>
      </c>
      <c r="M284" s="35">
        <v>80.95</v>
      </c>
      <c r="N284" s="35">
        <f t="shared" si="331"/>
        <v>2779.2299999999996</v>
      </c>
      <c r="O284" s="35">
        <f t="shared" si="332"/>
        <v>555.85</v>
      </c>
      <c r="P284" s="35">
        <f t="shared" si="333"/>
        <v>3335.0799999999995</v>
      </c>
      <c r="Q284" s="1">
        <v>37</v>
      </c>
      <c r="R284" s="35">
        <f t="shared" si="314"/>
        <v>1.502288288288288</v>
      </c>
      <c r="S284" s="36">
        <f t="shared" si="315"/>
        <v>4.5068648648648644</v>
      </c>
    </row>
    <row r="285" spans="1:19" x14ac:dyDescent="0.2">
      <c r="A285" s="90">
        <v>273</v>
      </c>
      <c r="B285" s="16" t="s">
        <v>183</v>
      </c>
      <c r="C285" s="16" t="s">
        <v>357</v>
      </c>
      <c r="D285" s="77" t="s">
        <v>362</v>
      </c>
      <c r="E285" s="33">
        <v>1865.31</v>
      </c>
      <c r="F285" s="25">
        <v>529.77</v>
      </c>
      <c r="G285" s="33">
        <v>116.55</v>
      </c>
      <c r="H285" s="35">
        <f t="shared" si="328"/>
        <v>2511.63</v>
      </c>
      <c r="I285" s="35">
        <v>175.24</v>
      </c>
      <c r="J285" s="35">
        <f t="shared" si="329"/>
        <v>2686.87</v>
      </c>
      <c r="K285" s="35">
        <v>11.41</v>
      </c>
      <c r="L285" s="35">
        <f t="shared" si="330"/>
        <v>2698.2799999999997</v>
      </c>
      <c r="M285" s="35">
        <v>80.95</v>
      </c>
      <c r="N285" s="35">
        <f t="shared" si="331"/>
        <v>2779.2299999999996</v>
      </c>
      <c r="O285" s="35">
        <f t="shared" si="332"/>
        <v>555.85</v>
      </c>
      <c r="P285" s="35">
        <f t="shared" si="333"/>
        <v>3335.0799999999995</v>
      </c>
      <c r="Q285" s="1">
        <v>40</v>
      </c>
      <c r="R285" s="35">
        <f t="shared" si="314"/>
        <v>1.3896166666666665</v>
      </c>
      <c r="S285" s="36">
        <f t="shared" si="315"/>
        <v>4.1688499999999991</v>
      </c>
    </row>
    <row r="286" spans="1:19" x14ac:dyDescent="0.2">
      <c r="A286" s="90">
        <v>274</v>
      </c>
      <c r="B286" s="16" t="s">
        <v>176</v>
      </c>
      <c r="C286" s="16" t="s">
        <v>357</v>
      </c>
      <c r="D286" s="27" t="s">
        <v>361</v>
      </c>
      <c r="E286" s="37">
        <v>2144.81</v>
      </c>
      <c r="F286" s="4">
        <v>529.77</v>
      </c>
      <c r="G286" s="37">
        <v>116.55</v>
      </c>
      <c r="H286" s="35">
        <f t="shared" ref="H286:H328" si="334">E286+F286+G286</f>
        <v>2791.13</v>
      </c>
      <c r="I286" s="35">
        <v>175.24</v>
      </c>
      <c r="J286" s="35">
        <f t="shared" ref="J286:J328" si="335">H286+I286</f>
        <v>2966.37</v>
      </c>
      <c r="K286" s="35">
        <v>11.41</v>
      </c>
      <c r="L286" s="35">
        <f t="shared" ref="L286:L328" si="336">J286+K286</f>
        <v>2977.7799999999997</v>
      </c>
      <c r="M286" s="35">
        <v>89.33</v>
      </c>
      <c r="N286" s="35">
        <f t="shared" ref="N286:N328" si="337">L286+M286</f>
        <v>3067.1099999999997</v>
      </c>
      <c r="O286" s="35">
        <f t="shared" ref="O286:O328" si="338">ROUND(N286*20%,2)</f>
        <v>613.41999999999996</v>
      </c>
      <c r="P286" s="35">
        <f t="shared" ref="P286:P328" si="339">N286+O286</f>
        <v>3680.5299999999997</v>
      </c>
      <c r="Q286" s="1">
        <v>38</v>
      </c>
      <c r="R286" s="35">
        <f t="shared" si="314"/>
        <v>1.614267543859649</v>
      </c>
      <c r="S286" s="36">
        <f t="shared" si="315"/>
        <v>4.8428026315789472</v>
      </c>
    </row>
    <row r="287" spans="1:19" x14ac:dyDescent="0.2">
      <c r="A287" s="90">
        <v>275</v>
      </c>
      <c r="B287" s="16" t="s">
        <v>174</v>
      </c>
      <c r="C287" s="16" t="s">
        <v>359</v>
      </c>
      <c r="D287" s="27" t="s">
        <v>361</v>
      </c>
      <c r="E287" s="37">
        <v>2144.81</v>
      </c>
      <c r="F287" s="4">
        <v>529.77</v>
      </c>
      <c r="G287" s="37">
        <v>116.55</v>
      </c>
      <c r="H287" s="35">
        <f t="shared" si="334"/>
        <v>2791.13</v>
      </c>
      <c r="I287" s="35">
        <v>175.24</v>
      </c>
      <c r="J287" s="35">
        <f t="shared" si="335"/>
        <v>2966.37</v>
      </c>
      <c r="K287" s="35">
        <v>11.41</v>
      </c>
      <c r="L287" s="35">
        <f t="shared" si="336"/>
        <v>2977.7799999999997</v>
      </c>
      <c r="M287" s="35">
        <v>89.33</v>
      </c>
      <c r="N287" s="35">
        <f t="shared" si="337"/>
        <v>3067.1099999999997</v>
      </c>
      <c r="O287" s="35">
        <f t="shared" si="338"/>
        <v>613.41999999999996</v>
      </c>
      <c r="P287" s="35">
        <f t="shared" si="339"/>
        <v>3680.5299999999997</v>
      </c>
      <c r="Q287" s="1">
        <v>40</v>
      </c>
      <c r="R287" s="35">
        <f t="shared" si="314"/>
        <v>1.5335541666666666</v>
      </c>
      <c r="S287" s="36">
        <f t="shared" si="315"/>
        <v>4.6006624999999994</v>
      </c>
    </row>
    <row r="288" spans="1:19" x14ac:dyDescent="0.2">
      <c r="A288" s="90">
        <v>276</v>
      </c>
      <c r="B288" s="14" t="s">
        <v>328</v>
      </c>
      <c r="C288" s="14" t="s">
        <v>357</v>
      </c>
      <c r="D288" s="71" t="s">
        <v>358</v>
      </c>
      <c r="E288" s="37">
        <v>1658.44</v>
      </c>
      <c r="F288" s="4">
        <v>529.77</v>
      </c>
      <c r="G288" s="37">
        <v>116.55</v>
      </c>
      <c r="H288" s="35">
        <f t="shared" si="334"/>
        <v>2304.7600000000002</v>
      </c>
      <c r="I288" s="35">
        <v>175.24</v>
      </c>
      <c r="J288" s="35">
        <f t="shared" si="335"/>
        <v>2480</v>
      </c>
      <c r="K288" s="35">
        <v>11.41</v>
      </c>
      <c r="L288" s="35">
        <f t="shared" si="336"/>
        <v>2491.41</v>
      </c>
      <c r="M288" s="35">
        <v>74.739999999999995</v>
      </c>
      <c r="N288" s="35">
        <f t="shared" si="337"/>
        <v>2566.1499999999996</v>
      </c>
      <c r="O288" s="35">
        <f t="shared" si="338"/>
        <v>513.23</v>
      </c>
      <c r="P288" s="35">
        <f t="shared" si="339"/>
        <v>3079.3799999999997</v>
      </c>
      <c r="Q288" s="1">
        <v>35</v>
      </c>
      <c r="R288" s="35">
        <f t="shared" si="314"/>
        <v>1.4663714285714284</v>
      </c>
      <c r="S288" s="36">
        <f t="shared" si="315"/>
        <v>4.3991142857142851</v>
      </c>
    </row>
    <row r="289" spans="1:19" x14ac:dyDescent="0.2">
      <c r="A289" s="90">
        <v>277</v>
      </c>
      <c r="B289" s="14" t="s">
        <v>327</v>
      </c>
      <c r="C289" s="14" t="s">
        <v>357</v>
      </c>
      <c r="D289" s="71" t="s">
        <v>358</v>
      </c>
      <c r="E289" s="37">
        <v>1658.44</v>
      </c>
      <c r="F289" s="4">
        <v>529.77</v>
      </c>
      <c r="G289" s="37">
        <v>116.55</v>
      </c>
      <c r="H289" s="35">
        <f t="shared" si="334"/>
        <v>2304.7600000000002</v>
      </c>
      <c r="I289" s="35">
        <v>175.24</v>
      </c>
      <c r="J289" s="35">
        <f t="shared" si="335"/>
        <v>2480</v>
      </c>
      <c r="K289" s="35">
        <v>11.41</v>
      </c>
      <c r="L289" s="35">
        <f t="shared" si="336"/>
        <v>2491.41</v>
      </c>
      <c r="M289" s="35">
        <v>74.739999999999995</v>
      </c>
      <c r="N289" s="35">
        <f t="shared" si="337"/>
        <v>2566.1499999999996</v>
      </c>
      <c r="O289" s="35">
        <f t="shared" si="338"/>
        <v>513.23</v>
      </c>
      <c r="P289" s="35">
        <f t="shared" si="339"/>
        <v>3079.3799999999997</v>
      </c>
      <c r="Q289" s="1">
        <v>34</v>
      </c>
      <c r="R289" s="35">
        <f t="shared" si="314"/>
        <v>1.5094999999999998</v>
      </c>
      <c r="S289" s="36">
        <f t="shared" si="315"/>
        <v>4.5284999999999993</v>
      </c>
    </row>
    <row r="290" spans="1:19" x14ac:dyDescent="0.2">
      <c r="A290" s="90">
        <v>278</v>
      </c>
      <c r="B290" s="14" t="s">
        <v>270</v>
      </c>
      <c r="C290" s="14" t="s">
        <v>359</v>
      </c>
      <c r="D290" s="27" t="s">
        <v>361</v>
      </c>
      <c r="E290" s="37">
        <v>2144.81</v>
      </c>
      <c r="F290" s="4">
        <v>529.77</v>
      </c>
      <c r="G290" s="37">
        <v>116.55</v>
      </c>
      <c r="H290" s="35">
        <f>E290+F290+G290</f>
        <v>2791.13</v>
      </c>
      <c r="I290" s="35">
        <v>175.24</v>
      </c>
      <c r="J290" s="35">
        <f>H290+I290</f>
        <v>2966.37</v>
      </c>
      <c r="K290" s="35">
        <v>11.41</v>
      </c>
      <c r="L290" s="35">
        <f>J290+K290</f>
        <v>2977.7799999999997</v>
      </c>
      <c r="M290" s="35">
        <v>89.33</v>
      </c>
      <c r="N290" s="35">
        <f>L290+M290</f>
        <v>3067.1099999999997</v>
      </c>
      <c r="O290" s="35">
        <f>ROUND(N290*20%,2)</f>
        <v>613.41999999999996</v>
      </c>
      <c r="P290" s="35">
        <f>N290+O290</f>
        <v>3680.5299999999997</v>
      </c>
      <c r="Q290" s="1">
        <v>69</v>
      </c>
      <c r="R290" s="35">
        <f t="shared" si="314"/>
        <v>0.8890169082125603</v>
      </c>
      <c r="S290" s="36">
        <f t="shared" si="315"/>
        <v>2.6670507246376811</v>
      </c>
    </row>
    <row r="291" spans="1:19" x14ac:dyDescent="0.2">
      <c r="A291" s="90">
        <v>279</v>
      </c>
      <c r="B291" s="14" t="s">
        <v>53</v>
      </c>
      <c r="C291" s="14" t="s">
        <v>357</v>
      </c>
      <c r="D291" s="71" t="s">
        <v>358</v>
      </c>
      <c r="E291" s="37">
        <v>1658.44</v>
      </c>
      <c r="F291" s="4">
        <v>529.77</v>
      </c>
      <c r="G291" s="37">
        <v>116.55</v>
      </c>
      <c r="H291" s="35">
        <f t="shared" ref="H291:H293" si="340">E291+F291+G291</f>
        <v>2304.7600000000002</v>
      </c>
      <c r="I291" s="35">
        <v>175.24</v>
      </c>
      <c r="J291" s="35">
        <f t="shared" ref="J291:J293" si="341">H291+I291</f>
        <v>2480</v>
      </c>
      <c r="K291" s="35">
        <v>11.41</v>
      </c>
      <c r="L291" s="35">
        <f t="shared" ref="L291:L293" si="342">J291+K291</f>
        <v>2491.41</v>
      </c>
      <c r="M291" s="35">
        <v>74.739999999999995</v>
      </c>
      <c r="N291" s="35">
        <f t="shared" ref="N291:N293" si="343">L291+M291</f>
        <v>2566.1499999999996</v>
      </c>
      <c r="O291" s="35">
        <f t="shared" ref="O291:O293" si="344">ROUND(N291*20%,2)</f>
        <v>513.23</v>
      </c>
      <c r="P291" s="35">
        <f t="shared" ref="P291:P293" si="345">N291+O291</f>
        <v>3079.3799999999997</v>
      </c>
      <c r="Q291" s="1">
        <v>35</v>
      </c>
      <c r="R291" s="35">
        <f t="shared" si="314"/>
        <v>1.4663714285714284</v>
      </c>
      <c r="S291" s="36">
        <f t="shared" si="315"/>
        <v>4.3991142857142851</v>
      </c>
    </row>
    <row r="292" spans="1:19" x14ac:dyDescent="0.2">
      <c r="A292" s="90">
        <v>280</v>
      </c>
      <c r="B292" s="14" t="s">
        <v>135</v>
      </c>
      <c r="C292" s="14" t="s">
        <v>357</v>
      </c>
      <c r="D292" s="77" t="s">
        <v>362</v>
      </c>
      <c r="E292" s="33">
        <v>1865.31</v>
      </c>
      <c r="F292" s="25">
        <v>529.77</v>
      </c>
      <c r="G292" s="33">
        <v>116.55</v>
      </c>
      <c r="H292" s="35">
        <f t="shared" si="340"/>
        <v>2511.63</v>
      </c>
      <c r="I292" s="35">
        <v>175.24</v>
      </c>
      <c r="J292" s="35">
        <f t="shared" si="341"/>
        <v>2686.87</v>
      </c>
      <c r="K292" s="35">
        <v>11.41</v>
      </c>
      <c r="L292" s="35">
        <f t="shared" si="342"/>
        <v>2698.2799999999997</v>
      </c>
      <c r="M292" s="35">
        <v>80.95</v>
      </c>
      <c r="N292" s="35">
        <f t="shared" si="343"/>
        <v>2779.2299999999996</v>
      </c>
      <c r="O292" s="35">
        <f t="shared" si="344"/>
        <v>555.85</v>
      </c>
      <c r="P292" s="35">
        <f t="shared" si="345"/>
        <v>3335.0799999999995</v>
      </c>
      <c r="Q292" s="1">
        <v>36</v>
      </c>
      <c r="R292" s="35">
        <f t="shared" si="314"/>
        <v>1.5440185185185182</v>
      </c>
      <c r="S292" s="36">
        <f t="shared" si="315"/>
        <v>4.6320555555555547</v>
      </c>
    </row>
    <row r="293" spans="1:19" x14ac:dyDescent="0.2">
      <c r="A293" s="90">
        <v>281</v>
      </c>
      <c r="B293" s="14" t="s">
        <v>267</v>
      </c>
      <c r="C293" s="14" t="s">
        <v>359</v>
      </c>
      <c r="D293" s="77" t="s">
        <v>362</v>
      </c>
      <c r="E293" s="33">
        <v>1865.31</v>
      </c>
      <c r="F293" s="25">
        <v>529.77</v>
      </c>
      <c r="G293" s="33">
        <v>116.55</v>
      </c>
      <c r="H293" s="35">
        <f t="shared" si="340"/>
        <v>2511.63</v>
      </c>
      <c r="I293" s="35">
        <v>175.24</v>
      </c>
      <c r="J293" s="35">
        <f t="shared" si="341"/>
        <v>2686.87</v>
      </c>
      <c r="K293" s="35">
        <v>11.41</v>
      </c>
      <c r="L293" s="35">
        <f t="shared" si="342"/>
        <v>2698.2799999999997</v>
      </c>
      <c r="M293" s="35">
        <v>80.95</v>
      </c>
      <c r="N293" s="35">
        <f t="shared" si="343"/>
        <v>2779.2299999999996</v>
      </c>
      <c r="O293" s="35">
        <f t="shared" si="344"/>
        <v>555.85</v>
      </c>
      <c r="P293" s="35">
        <f t="shared" si="345"/>
        <v>3335.0799999999995</v>
      </c>
      <c r="Q293" s="1">
        <v>35</v>
      </c>
      <c r="R293" s="35">
        <f t="shared" si="314"/>
        <v>1.588133333333333</v>
      </c>
      <c r="S293" s="36">
        <f t="shared" si="315"/>
        <v>4.7643999999999984</v>
      </c>
    </row>
    <row r="294" spans="1:19" x14ac:dyDescent="0.2">
      <c r="A294" s="91">
        <v>282</v>
      </c>
      <c r="B294" s="14" t="s">
        <v>271</v>
      </c>
      <c r="C294" s="14" t="s">
        <v>359</v>
      </c>
      <c r="D294" s="27" t="s">
        <v>361</v>
      </c>
      <c r="E294" s="37">
        <v>2144.81</v>
      </c>
      <c r="F294" s="4">
        <v>529.77</v>
      </c>
      <c r="G294" s="37">
        <v>116.55</v>
      </c>
      <c r="H294" s="35">
        <f>E294+F294+G294</f>
        <v>2791.13</v>
      </c>
      <c r="I294" s="35">
        <v>175.24</v>
      </c>
      <c r="J294" s="35">
        <f>H294+I294</f>
        <v>2966.37</v>
      </c>
      <c r="K294" s="35">
        <v>11.41</v>
      </c>
      <c r="L294" s="35">
        <f>J294+K294</f>
        <v>2977.7799999999997</v>
      </c>
      <c r="M294" s="35">
        <v>89.33</v>
      </c>
      <c r="N294" s="35">
        <f>L294+M294</f>
        <v>3067.1099999999997</v>
      </c>
      <c r="O294" s="35">
        <f>ROUND(N294*20%,2)</f>
        <v>613.41999999999996</v>
      </c>
      <c r="P294" s="35">
        <f>N294+O294</f>
        <v>3680.5299999999997</v>
      </c>
      <c r="Q294" s="1">
        <v>36</v>
      </c>
      <c r="R294" s="35">
        <f t="shared" si="314"/>
        <v>1.7039490740740739</v>
      </c>
      <c r="S294" s="36">
        <f t="shared" si="315"/>
        <v>5.111847222222222</v>
      </c>
    </row>
    <row r="295" spans="1:19" x14ac:dyDescent="0.2">
      <c r="A295" s="91">
        <v>283</v>
      </c>
      <c r="B295" s="14" t="s">
        <v>268</v>
      </c>
      <c r="C295" s="14" t="s">
        <v>359</v>
      </c>
      <c r="D295" s="77" t="s">
        <v>362</v>
      </c>
      <c r="E295" s="33">
        <v>1865.31</v>
      </c>
      <c r="F295" s="25">
        <v>529.77</v>
      </c>
      <c r="G295" s="33">
        <v>116.55</v>
      </c>
      <c r="H295" s="35">
        <f t="shared" ref="H295:H296" si="346">E295+F295+G295</f>
        <v>2511.63</v>
      </c>
      <c r="I295" s="35">
        <v>175.24</v>
      </c>
      <c r="J295" s="35">
        <f t="shared" ref="J295:J296" si="347">H295+I295</f>
        <v>2686.87</v>
      </c>
      <c r="K295" s="35">
        <v>11.41</v>
      </c>
      <c r="L295" s="35">
        <f t="shared" ref="L295:L296" si="348">J295+K295</f>
        <v>2698.2799999999997</v>
      </c>
      <c r="M295" s="35">
        <v>80.95</v>
      </c>
      <c r="N295" s="35">
        <f t="shared" ref="N295:N296" si="349">L295+M295</f>
        <v>2779.2299999999996</v>
      </c>
      <c r="O295" s="35">
        <f t="shared" ref="O295:O296" si="350">ROUND(N295*20%,2)</f>
        <v>555.85</v>
      </c>
      <c r="P295" s="35">
        <f t="shared" ref="P295:P296" si="351">N295+O295</f>
        <v>3335.0799999999995</v>
      </c>
      <c r="Q295" s="1">
        <v>35</v>
      </c>
      <c r="R295" s="35">
        <f t="shared" si="314"/>
        <v>1.588133333333333</v>
      </c>
      <c r="S295" s="36">
        <f t="shared" si="315"/>
        <v>4.7643999999999984</v>
      </c>
    </row>
    <row r="296" spans="1:19" x14ac:dyDescent="0.2">
      <c r="A296" s="91">
        <v>284</v>
      </c>
      <c r="B296" s="14" t="s">
        <v>266</v>
      </c>
      <c r="C296" s="14" t="s">
        <v>359</v>
      </c>
      <c r="D296" s="77" t="s">
        <v>362</v>
      </c>
      <c r="E296" s="33">
        <v>1865.31</v>
      </c>
      <c r="F296" s="25">
        <v>529.77</v>
      </c>
      <c r="G296" s="33">
        <v>116.55</v>
      </c>
      <c r="H296" s="35">
        <f t="shared" si="346"/>
        <v>2511.63</v>
      </c>
      <c r="I296" s="35">
        <v>175.24</v>
      </c>
      <c r="J296" s="35">
        <f t="shared" si="347"/>
        <v>2686.87</v>
      </c>
      <c r="K296" s="35">
        <v>11.41</v>
      </c>
      <c r="L296" s="35">
        <f t="shared" si="348"/>
        <v>2698.2799999999997</v>
      </c>
      <c r="M296" s="35">
        <v>80.95</v>
      </c>
      <c r="N296" s="35">
        <f t="shared" si="349"/>
        <v>2779.2299999999996</v>
      </c>
      <c r="O296" s="35">
        <f t="shared" si="350"/>
        <v>555.85</v>
      </c>
      <c r="P296" s="35">
        <f t="shared" si="351"/>
        <v>3335.0799999999995</v>
      </c>
      <c r="Q296" s="1">
        <v>36</v>
      </c>
      <c r="R296" s="35">
        <f t="shared" si="314"/>
        <v>1.5440185185185182</v>
      </c>
      <c r="S296" s="36">
        <f t="shared" si="315"/>
        <v>4.6320555555555547</v>
      </c>
    </row>
    <row r="297" spans="1:19" x14ac:dyDescent="0.2">
      <c r="A297" s="90">
        <v>285</v>
      </c>
      <c r="B297" s="14" t="s">
        <v>100</v>
      </c>
      <c r="C297" s="14" t="s">
        <v>357</v>
      </c>
      <c r="D297" s="71" t="s">
        <v>358</v>
      </c>
      <c r="E297" s="37">
        <v>1658.44</v>
      </c>
      <c r="F297" s="4">
        <v>529.77</v>
      </c>
      <c r="G297" s="37">
        <v>116.55</v>
      </c>
      <c r="H297" s="35">
        <f t="shared" ref="H297" si="352">E297+F297+G297</f>
        <v>2304.7600000000002</v>
      </c>
      <c r="I297" s="35">
        <v>175.24</v>
      </c>
      <c r="J297" s="35">
        <f t="shared" ref="J297" si="353">H297+I297</f>
        <v>2480</v>
      </c>
      <c r="K297" s="35">
        <v>11.41</v>
      </c>
      <c r="L297" s="35">
        <f t="shared" ref="L297" si="354">J297+K297</f>
        <v>2491.41</v>
      </c>
      <c r="M297" s="35">
        <v>74.739999999999995</v>
      </c>
      <c r="N297" s="35">
        <f t="shared" ref="N297" si="355">L297+M297</f>
        <v>2566.1499999999996</v>
      </c>
      <c r="O297" s="35">
        <f t="shared" ref="O297" si="356">ROUND(N297*20%,2)</f>
        <v>513.23</v>
      </c>
      <c r="P297" s="35">
        <f t="shared" ref="P297" si="357">N297+O297</f>
        <v>3079.3799999999997</v>
      </c>
      <c r="Q297" s="1">
        <v>32</v>
      </c>
      <c r="R297" s="35">
        <f t="shared" si="314"/>
        <v>1.6038437499999998</v>
      </c>
      <c r="S297" s="36">
        <f t="shared" si="315"/>
        <v>4.8115312499999998</v>
      </c>
    </row>
    <row r="298" spans="1:19" ht="12.75" customHeight="1" x14ac:dyDescent="0.2">
      <c r="A298" s="90">
        <v>286</v>
      </c>
      <c r="B298" s="14" t="s">
        <v>272</v>
      </c>
      <c r="C298" s="14" t="s">
        <v>359</v>
      </c>
      <c r="D298" s="27" t="s">
        <v>361</v>
      </c>
      <c r="E298" s="37">
        <v>2144.81</v>
      </c>
      <c r="F298" s="4">
        <v>529.77</v>
      </c>
      <c r="G298" s="37">
        <v>116.55</v>
      </c>
      <c r="H298" s="35">
        <f>E298+F298+G298</f>
        <v>2791.13</v>
      </c>
      <c r="I298" s="35">
        <v>175.24</v>
      </c>
      <c r="J298" s="35">
        <f>H298+I298</f>
        <v>2966.37</v>
      </c>
      <c r="K298" s="35">
        <v>11.41</v>
      </c>
      <c r="L298" s="35">
        <f>J298+K298</f>
        <v>2977.7799999999997</v>
      </c>
      <c r="M298" s="35">
        <v>89.33</v>
      </c>
      <c r="N298" s="35">
        <f>L298+M298</f>
        <v>3067.1099999999997</v>
      </c>
      <c r="O298" s="35">
        <f>ROUND(N298*20%,2)</f>
        <v>613.41999999999996</v>
      </c>
      <c r="P298" s="35">
        <f>N298+O298</f>
        <v>3680.5299999999997</v>
      </c>
      <c r="Q298" s="1">
        <v>68</v>
      </c>
      <c r="R298" s="35">
        <f t="shared" si="314"/>
        <v>0.90209068627450972</v>
      </c>
      <c r="S298" s="36">
        <f t="shared" si="315"/>
        <v>2.7062720588235294</v>
      </c>
    </row>
    <row r="299" spans="1:19" x14ac:dyDescent="0.2">
      <c r="A299" s="90">
        <v>287</v>
      </c>
      <c r="B299" s="14" t="s">
        <v>336</v>
      </c>
      <c r="C299" s="14" t="s">
        <v>357</v>
      </c>
      <c r="D299" s="71" t="s">
        <v>358</v>
      </c>
      <c r="E299" s="37">
        <v>1658.44</v>
      </c>
      <c r="F299" s="4">
        <v>529.77</v>
      </c>
      <c r="G299" s="37">
        <v>116.55</v>
      </c>
      <c r="H299" s="35">
        <f t="shared" ref="H299:H302" si="358">E299+F299+G299</f>
        <v>2304.7600000000002</v>
      </c>
      <c r="I299" s="35">
        <v>175.24</v>
      </c>
      <c r="J299" s="35">
        <f t="shared" ref="J299:J302" si="359">H299+I299</f>
        <v>2480</v>
      </c>
      <c r="K299" s="35">
        <v>11.41</v>
      </c>
      <c r="L299" s="35">
        <f t="shared" ref="L299:L302" si="360">J299+K299</f>
        <v>2491.41</v>
      </c>
      <c r="M299" s="35">
        <v>74.739999999999995</v>
      </c>
      <c r="N299" s="35">
        <f t="shared" ref="N299:N302" si="361">L299+M299</f>
        <v>2566.1499999999996</v>
      </c>
      <c r="O299" s="35">
        <f t="shared" ref="O299:O302" si="362">ROUND(N299*20%,2)</f>
        <v>513.23</v>
      </c>
      <c r="P299" s="35">
        <f t="shared" ref="P299:P302" si="363">N299+O299</f>
        <v>3079.3799999999997</v>
      </c>
      <c r="Q299" s="1">
        <v>38</v>
      </c>
      <c r="R299" s="35">
        <f t="shared" si="314"/>
        <v>1.3506052631578946</v>
      </c>
      <c r="S299" s="36">
        <f t="shared" si="315"/>
        <v>4.0518157894736841</v>
      </c>
    </row>
    <row r="300" spans="1:19" x14ac:dyDescent="0.2">
      <c r="A300" s="90">
        <v>288</v>
      </c>
      <c r="B300" s="14" t="s">
        <v>332</v>
      </c>
      <c r="C300" s="14" t="s">
        <v>357</v>
      </c>
      <c r="D300" s="71" t="s">
        <v>358</v>
      </c>
      <c r="E300" s="37">
        <v>1658.44</v>
      </c>
      <c r="F300" s="4">
        <v>529.77</v>
      </c>
      <c r="G300" s="37">
        <v>116.55</v>
      </c>
      <c r="H300" s="35">
        <f t="shared" si="358"/>
        <v>2304.7600000000002</v>
      </c>
      <c r="I300" s="35">
        <v>175.24</v>
      </c>
      <c r="J300" s="35">
        <f t="shared" si="359"/>
        <v>2480</v>
      </c>
      <c r="K300" s="35">
        <v>11.41</v>
      </c>
      <c r="L300" s="35">
        <f t="shared" si="360"/>
        <v>2491.41</v>
      </c>
      <c r="M300" s="35">
        <v>74.739999999999995</v>
      </c>
      <c r="N300" s="35">
        <f t="shared" si="361"/>
        <v>2566.1499999999996</v>
      </c>
      <c r="O300" s="35">
        <f t="shared" si="362"/>
        <v>513.23</v>
      </c>
      <c r="P300" s="35">
        <f t="shared" si="363"/>
        <v>3079.3799999999997</v>
      </c>
      <c r="Q300" s="1">
        <v>36</v>
      </c>
      <c r="R300" s="35">
        <f t="shared" si="314"/>
        <v>1.4256388888888887</v>
      </c>
      <c r="S300" s="36">
        <f t="shared" si="315"/>
        <v>4.2769166666666658</v>
      </c>
    </row>
    <row r="301" spans="1:19" x14ac:dyDescent="0.2">
      <c r="A301" s="90">
        <v>289</v>
      </c>
      <c r="B301" s="14" t="s">
        <v>313</v>
      </c>
      <c r="C301" s="14" t="s">
        <v>357</v>
      </c>
      <c r="D301" s="71" t="s">
        <v>358</v>
      </c>
      <c r="E301" s="37">
        <v>1658.44</v>
      </c>
      <c r="F301" s="4">
        <v>529.77</v>
      </c>
      <c r="G301" s="37">
        <v>116.55</v>
      </c>
      <c r="H301" s="35">
        <f t="shared" si="358"/>
        <v>2304.7600000000002</v>
      </c>
      <c r="I301" s="35">
        <v>175.24</v>
      </c>
      <c r="J301" s="35">
        <f t="shared" si="359"/>
        <v>2480</v>
      </c>
      <c r="K301" s="35">
        <v>11.41</v>
      </c>
      <c r="L301" s="35">
        <f t="shared" si="360"/>
        <v>2491.41</v>
      </c>
      <c r="M301" s="35">
        <v>74.739999999999995</v>
      </c>
      <c r="N301" s="35">
        <f t="shared" si="361"/>
        <v>2566.1499999999996</v>
      </c>
      <c r="O301" s="35">
        <f t="shared" si="362"/>
        <v>513.23</v>
      </c>
      <c r="P301" s="35">
        <f t="shared" si="363"/>
        <v>3079.3799999999997</v>
      </c>
      <c r="Q301" s="1">
        <v>36</v>
      </c>
      <c r="R301" s="35">
        <f t="shared" si="314"/>
        <v>1.4256388888888887</v>
      </c>
      <c r="S301" s="36">
        <f t="shared" si="315"/>
        <v>4.2769166666666658</v>
      </c>
    </row>
    <row r="302" spans="1:19" x14ac:dyDescent="0.2">
      <c r="A302" s="90">
        <v>290</v>
      </c>
      <c r="B302" s="14" t="s">
        <v>289</v>
      </c>
      <c r="C302" s="14" t="s">
        <v>359</v>
      </c>
      <c r="D302" s="77" t="s">
        <v>362</v>
      </c>
      <c r="E302" s="33">
        <v>1865.31</v>
      </c>
      <c r="F302" s="25">
        <v>529.77</v>
      </c>
      <c r="G302" s="33">
        <v>116.55</v>
      </c>
      <c r="H302" s="35">
        <f t="shared" si="358"/>
        <v>2511.63</v>
      </c>
      <c r="I302" s="35">
        <v>175.24</v>
      </c>
      <c r="J302" s="35">
        <f t="shared" si="359"/>
        <v>2686.87</v>
      </c>
      <c r="K302" s="35">
        <v>11.41</v>
      </c>
      <c r="L302" s="35">
        <f t="shared" si="360"/>
        <v>2698.2799999999997</v>
      </c>
      <c r="M302" s="35">
        <v>80.95</v>
      </c>
      <c r="N302" s="35">
        <f t="shared" si="361"/>
        <v>2779.2299999999996</v>
      </c>
      <c r="O302" s="35">
        <f t="shared" si="362"/>
        <v>555.85</v>
      </c>
      <c r="P302" s="35">
        <f t="shared" si="363"/>
        <v>3335.0799999999995</v>
      </c>
      <c r="Q302" s="1">
        <v>34</v>
      </c>
      <c r="R302" s="35">
        <f t="shared" si="314"/>
        <v>1.6348431372549017</v>
      </c>
      <c r="S302" s="36">
        <f t="shared" si="315"/>
        <v>4.9045294117647051</v>
      </c>
    </row>
    <row r="303" spans="1:19" x14ac:dyDescent="0.2">
      <c r="A303" s="90">
        <v>291</v>
      </c>
      <c r="B303" s="14" t="s">
        <v>290</v>
      </c>
      <c r="C303" s="14" t="s">
        <v>359</v>
      </c>
      <c r="D303" s="71" t="s">
        <v>358</v>
      </c>
      <c r="E303" s="37">
        <v>1658.44</v>
      </c>
      <c r="F303" s="4">
        <v>529.77</v>
      </c>
      <c r="G303" s="37">
        <v>116.55</v>
      </c>
      <c r="H303" s="35">
        <f t="shared" ref="H303:H306" si="364">E303+F303+G303</f>
        <v>2304.7600000000002</v>
      </c>
      <c r="I303" s="35">
        <v>175.24</v>
      </c>
      <c r="J303" s="35">
        <f t="shared" ref="J303:J306" si="365">H303+I303</f>
        <v>2480</v>
      </c>
      <c r="K303" s="35">
        <v>11.41</v>
      </c>
      <c r="L303" s="35">
        <f t="shared" ref="L303:L306" si="366">J303+K303</f>
        <v>2491.41</v>
      </c>
      <c r="M303" s="35">
        <v>74.739999999999995</v>
      </c>
      <c r="N303" s="35">
        <f t="shared" ref="N303:N306" si="367">L303+M303</f>
        <v>2566.1499999999996</v>
      </c>
      <c r="O303" s="35">
        <f t="shared" ref="O303:O306" si="368">ROUND(N303*20%,2)</f>
        <v>513.23</v>
      </c>
      <c r="P303" s="35">
        <f t="shared" ref="P303:P306" si="369">N303+O303</f>
        <v>3079.3799999999997</v>
      </c>
      <c r="Q303" s="1">
        <v>36</v>
      </c>
      <c r="R303" s="35">
        <f t="shared" si="314"/>
        <v>1.4256388888888887</v>
      </c>
      <c r="S303" s="36">
        <f t="shared" si="315"/>
        <v>4.2769166666666658</v>
      </c>
    </row>
    <row r="304" spans="1:19" x14ac:dyDescent="0.2">
      <c r="A304" s="90">
        <v>292</v>
      </c>
      <c r="B304" s="14" t="s">
        <v>265</v>
      </c>
      <c r="C304" s="14" t="s">
        <v>357</v>
      </c>
      <c r="D304" s="71" t="s">
        <v>358</v>
      </c>
      <c r="E304" s="37">
        <v>1658.44</v>
      </c>
      <c r="F304" s="4">
        <v>529.77</v>
      </c>
      <c r="G304" s="37">
        <v>116.55</v>
      </c>
      <c r="H304" s="35">
        <f t="shared" si="364"/>
        <v>2304.7600000000002</v>
      </c>
      <c r="I304" s="35">
        <v>175.24</v>
      </c>
      <c r="J304" s="35">
        <f t="shared" si="365"/>
        <v>2480</v>
      </c>
      <c r="K304" s="35">
        <v>11.41</v>
      </c>
      <c r="L304" s="35">
        <f t="shared" si="366"/>
        <v>2491.41</v>
      </c>
      <c r="M304" s="35">
        <v>74.739999999999995</v>
      </c>
      <c r="N304" s="35">
        <f t="shared" si="367"/>
        <v>2566.1499999999996</v>
      </c>
      <c r="O304" s="35">
        <f t="shared" si="368"/>
        <v>513.23</v>
      </c>
      <c r="P304" s="35">
        <f t="shared" si="369"/>
        <v>3079.3799999999997</v>
      </c>
      <c r="Q304" s="1">
        <v>35</v>
      </c>
      <c r="R304" s="35">
        <f t="shared" si="314"/>
        <v>1.4663714285714284</v>
      </c>
      <c r="S304" s="36">
        <f t="shared" si="315"/>
        <v>4.3991142857142851</v>
      </c>
    </row>
    <row r="305" spans="1:19" x14ac:dyDescent="0.2">
      <c r="A305" s="90">
        <v>293</v>
      </c>
      <c r="B305" s="14" t="s">
        <v>269</v>
      </c>
      <c r="C305" s="14" t="s">
        <v>359</v>
      </c>
      <c r="D305" s="77" t="s">
        <v>362</v>
      </c>
      <c r="E305" s="33">
        <v>1865.31</v>
      </c>
      <c r="F305" s="25">
        <v>529.77</v>
      </c>
      <c r="G305" s="33">
        <v>116.55</v>
      </c>
      <c r="H305" s="35">
        <f t="shared" si="364"/>
        <v>2511.63</v>
      </c>
      <c r="I305" s="35">
        <v>175.24</v>
      </c>
      <c r="J305" s="35">
        <f t="shared" si="365"/>
        <v>2686.87</v>
      </c>
      <c r="K305" s="35">
        <v>11.41</v>
      </c>
      <c r="L305" s="35">
        <f t="shared" si="366"/>
        <v>2698.2799999999997</v>
      </c>
      <c r="M305" s="35">
        <v>80.95</v>
      </c>
      <c r="N305" s="35">
        <f t="shared" si="367"/>
        <v>2779.2299999999996</v>
      </c>
      <c r="O305" s="35">
        <f t="shared" si="368"/>
        <v>555.85</v>
      </c>
      <c r="P305" s="35">
        <f t="shared" si="369"/>
        <v>3335.0799999999995</v>
      </c>
      <c r="Q305" s="1">
        <v>37</v>
      </c>
      <c r="R305" s="35">
        <f t="shared" si="314"/>
        <v>1.502288288288288</v>
      </c>
      <c r="S305" s="36">
        <f t="shared" si="315"/>
        <v>4.5068648648648644</v>
      </c>
    </row>
    <row r="306" spans="1:19" x14ac:dyDescent="0.2">
      <c r="A306" s="90">
        <v>294</v>
      </c>
      <c r="B306" s="14" t="s">
        <v>72</v>
      </c>
      <c r="C306" s="14" t="s">
        <v>357</v>
      </c>
      <c r="D306" s="77" t="s">
        <v>362</v>
      </c>
      <c r="E306" s="33">
        <v>1865.31</v>
      </c>
      <c r="F306" s="25">
        <v>529.77</v>
      </c>
      <c r="G306" s="33">
        <v>116.55</v>
      </c>
      <c r="H306" s="35">
        <f t="shared" si="364"/>
        <v>2511.63</v>
      </c>
      <c r="I306" s="35">
        <v>175.24</v>
      </c>
      <c r="J306" s="35">
        <f t="shared" si="365"/>
        <v>2686.87</v>
      </c>
      <c r="K306" s="35">
        <v>11.41</v>
      </c>
      <c r="L306" s="35">
        <f t="shared" si="366"/>
        <v>2698.2799999999997</v>
      </c>
      <c r="M306" s="35">
        <v>80.95</v>
      </c>
      <c r="N306" s="35">
        <f t="shared" si="367"/>
        <v>2779.2299999999996</v>
      </c>
      <c r="O306" s="35">
        <f t="shared" si="368"/>
        <v>555.85</v>
      </c>
      <c r="P306" s="35">
        <f t="shared" si="369"/>
        <v>3335.0799999999995</v>
      </c>
      <c r="Q306" s="1">
        <v>34</v>
      </c>
      <c r="R306" s="35">
        <f t="shared" si="314"/>
        <v>1.6348431372549017</v>
      </c>
      <c r="S306" s="36">
        <f t="shared" si="315"/>
        <v>4.9045294117647051</v>
      </c>
    </row>
    <row r="307" spans="1:19" x14ac:dyDescent="0.2">
      <c r="A307" s="91">
        <v>295</v>
      </c>
      <c r="B307" s="14" t="s">
        <v>134</v>
      </c>
      <c r="C307" s="14" t="s">
        <v>357</v>
      </c>
      <c r="D307" s="71" t="s">
        <v>358</v>
      </c>
      <c r="E307" s="37">
        <v>1658.44</v>
      </c>
      <c r="F307" s="4">
        <v>529.77</v>
      </c>
      <c r="G307" s="37">
        <v>116.55</v>
      </c>
      <c r="H307" s="35">
        <f t="shared" si="334"/>
        <v>2304.7600000000002</v>
      </c>
      <c r="I307" s="35">
        <v>175.24</v>
      </c>
      <c r="J307" s="35">
        <f t="shared" si="335"/>
        <v>2480</v>
      </c>
      <c r="K307" s="35">
        <v>11.41</v>
      </c>
      <c r="L307" s="35">
        <f t="shared" si="336"/>
        <v>2491.41</v>
      </c>
      <c r="M307" s="35">
        <v>74.739999999999995</v>
      </c>
      <c r="N307" s="35">
        <f t="shared" si="337"/>
        <v>2566.1499999999996</v>
      </c>
      <c r="O307" s="35">
        <f t="shared" si="338"/>
        <v>513.23</v>
      </c>
      <c r="P307" s="35">
        <f t="shared" si="339"/>
        <v>3079.3799999999997</v>
      </c>
      <c r="Q307" s="1">
        <v>35</v>
      </c>
      <c r="R307" s="35">
        <f t="shared" si="314"/>
        <v>1.4663714285714284</v>
      </c>
      <c r="S307" s="36">
        <f t="shared" si="315"/>
        <v>4.3991142857142851</v>
      </c>
    </row>
    <row r="308" spans="1:19" x14ac:dyDescent="0.2">
      <c r="A308" s="90">
        <v>296</v>
      </c>
      <c r="B308" s="14" t="s">
        <v>133</v>
      </c>
      <c r="C308" s="14" t="s">
        <v>357</v>
      </c>
      <c r="D308" s="71" t="s">
        <v>358</v>
      </c>
      <c r="E308" s="37">
        <v>1658.44</v>
      </c>
      <c r="F308" s="4">
        <v>529.77</v>
      </c>
      <c r="G308" s="37">
        <v>116.55</v>
      </c>
      <c r="H308" s="35">
        <f t="shared" si="334"/>
        <v>2304.7600000000002</v>
      </c>
      <c r="I308" s="35">
        <v>175.24</v>
      </c>
      <c r="J308" s="35">
        <f t="shared" si="335"/>
        <v>2480</v>
      </c>
      <c r="K308" s="35">
        <v>11.41</v>
      </c>
      <c r="L308" s="35">
        <f t="shared" si="336"/>
        <v>2491.41</v>
      </c>
      <c r="M308" s="35">
        <v>74.739999999999995</v>
      </c>
      <c r="N308" s="35">
        <f t="shared" si="337"/>
        <v>2566.1499999999996</v>
      </c>
      <c r="O308" s="35">
        <f t="shared" si="338"/>
        <v>513.23</v>
      </c>
      <c r="P308" s="35">
        <f t="shared" si="339"/>
        <v>3079.3799999999997</v>
      </c>
      <c r="Q308" s="1">
        <v>35</v>
      </c>
      <c r="R308" s="35">
        <f t="shared" si="314"/>
        <v>1.4663714285714284</v>
      </c>
      <c r="S308" s="36">
        <f t="shared" si="315"/>
        <v>4.3991142857142851</v>
      </c>
    </row>
    <row r="309" spans="1:19" x14ac:dyDescent="0.2">
      <c r="A309" s="90">
        <v>297</v>
      </c>
      <c r="B309" s="16" t="s">
        <v>180</v>
      </c>
      <c r="C309" s="16" t="s">
        <v>359</v>
      </c>
      <c r="D309" s="77" t="s">
        <v>362</v>
      </c>
      <c r="E309" s="33">
        <v>1865.31</v>
      </c>
      <c r="F309" s="25">
        <v>529.77</v>
      </c>
      <c r="G309" s="33">
        <v>116.55</v>
      </c>
      <c r="H309" s="35">
        <f t="shared" si="334"/>
        <v>2511.63</v>
      </c>
      <c r="I309" s="35">
        <v>175.24</v>
      </c>
      <c r="J309" s="35">
        <f t="shared" si="335"/>
        <v>2686.87</v>
      </c>
      <c r="K309" s="35">
        <v>11.41</v>
      </c>
      <c r="L309" s="35">
        <f t="shared" si="336"/>
        <v>2698.2799999999997</v>
      </c>
      <c r="M309" s="35">
        <v>80.95</v>
      </c>
      <c r="N309" s="35">
        <f t="shared" si="337"/>
        <v>2779.2299999999996</v>
      </c>
      <c r="O309" s="35">
        <f t="shared" si="338"/>
        <v>555.85</v>
      </c>
      <c r="P309" s="35">
        <f t="shared" si="339"/>
        <v>3335.0799999999995</v>
      </c>
      <c r="Q309" s="1">
        <v>39</v>
      </c>
      <c r="R309" s="35">
        <f t="shared" si="314"/>
        <v>1.4252478632478629</v>
      </c>
      <c r="S309" s="36">
        <f t="shared" si="315"/>
        <v>4.2757435897435885</v>
      </c>
    </row>
    <row r="310" spans="1:19" x14ac:dyDescent="0.2">
      <c r="A310" s="90">
        <v>298</v>
      </c>
      <c r="B310" s="16" t="s">
        <v>177</v>
      </c>
      <c r="C310" s="16" t="s">
        <v>359</v>
      </c>
      <c r="D310" s="77" t="s">
        <v>362</v>
      </c>
      <c r="E310" s="33">
        <v>1865.31</v>
      </c>
      <c r="F310" s="25">
        <v>529.77</v>
      </c>
      <c r="G310" s="33">
        <v>116.55</v>
      </c>
      <c r="H310" s="35">
        <f t="shared" si="334"/>
        <v>2511.63</v>
      </c>
      <c r="I310" s="35">
        <v>175.24</v>
      </c>
      <c r="J310" s="35">
        <f t="shared" si="335"/>
        <v>2686.87</v>
      </c>
      <c r="K310" s="35">
        <v>11.41</v>
      </c>
      <c r="L310" s="35">
        <f t="shared" si="336"/>
        <v>2698.2799999999997</v>
      </c>
      <c r="M310" s="35">
        <v>80.95</v>
      </c>
      <c r="N310" s="35">
        <f t="shared" si="337"/>
        <v>2779.2299999999996</v>
      </c>
      <c r="O310" s="35">
        <f t="shared" si="338"/>
        <v>555.85</v>
      </c>
      <c r="P310" s="35">
        <f t="shared" si="339"/>
        <v>3335.0799999999995</v>
      </c>
      <c r="Q310" s="1">
        <v>60</v>
      </c>
      <c r="R310" s="35">
        <f t="shared" si="314"/>
        <v>0.92641111111111096</v>
      </c>
      <c r="S310" s="36">
        <f t="shared" si="315"/>
        <v>2.779233333333333</v>
      </c>
    </row>
    <row r="311" spans="1:19" x14ac:dyDescent="0.2">
      <c r="A311" s="90">
        <v>299</v>
      </c>
      <c r="B311" s="16" t="s">
        <v>199</v>
      </c>
      <c r="C311" s="16" t="s">
        <v>359</v>
      </c>
      <c r="D311" s="77" t="s">
        <v>362</v>
      </c>
      <c r="E311" s="33">
        <v>1865.31</v>
      </c>
      <c r="F311" s="25">
        <v>529.77</v>
      </c>
      <c r="G311" s="33">
        <v>116.55</v>
      </c>
      <c r="H311" s="35">
        <f t="shared" si="334"/>
        <v>2511.63</v>
      </c>
      <c r="I311" s="35">
        <v>175.24</v>
      </c>
      <c r="J311" s="35">
        <f t="shared" si="335"/>
        <v>2686.87</v>
      </c>
      <c r="K311" s="35">
        <v>11.41</v>
      </c>
      <c r="L311" s="35">
        <f t="shared" si="336"/>
        <v>2698.2799999999997</v>
      </c>
      <c r="M311" s="35">
        <v>80.95</v>
      </c>
      <c r="N311" s="35">
        <f t="shared" si="337"/>
        <v>2779.2299999999996</v>
      </c>
      <c r="O311" s="35">
        <f t="shared" si="338"/>
        <v>555.85</v>
      </c>
      <c r="P311" s="35">
        <f t="shared" si="339"/>
        <v>3335.0799999999995</v>
      </c>
      <c r="Q311" s="1">
        <v>50</v>
      </c>
      <c r="R311" s="35">
        <f t="shared" si="314"/>
        <v>1.1116933333333332</v>
      </c>
      <c r="S311" s="36">
        <f t="shared" si="315"/>
        <v>3.3350799999999996</v>
      </c>
    </row>
    <row r="312" spans="1:19" x14ac:dyDescent="0.2">
      <c r="A312" s="90">
        <v>300</v>
      </c>
      <c r="B312" s="14" t="s">
        <v>162</v>
      </c>
      <c r="C312" s="14" t="s">
        <v>357</v>
      </c>
      <c r="D312" s="77" t="s">
        <v>362</v>
      </c>
      <c r="E312" s="33">
        <v>1865.31</v>
      </c>
      <c r="F312" s="25">
        <v>529.77</v>
      </c>
      <c r="G312" s="33">
        <v>116.55</v>
      </c>
      <c r="H312" s="35">
        <f t="shared" si="334"/>
        <v>2511.63</v>
      </c>
      <c r="I312" s="35">
        <v>175.24</v>
      </c>
      <c r="J312" s="35">
        <f t="shared" si="335"/>
        <v>2686.87</v>
      </c>
      <c r="K312" s="35">
        <v>11.41</v>
      </c>
      <c r="L312" s="35">
        <f t="shared" si="336"/>
        <v>2698.2799999999997</v>
      </c>
      <c r="M312" s="35">
        <v>80.95</v>
      </c>
      <c r="N312" s="35">
        <f t="shared" si="337"/>
        <v>2779.2299999999996</v>
      </c>
      <c r="O312" s="35">
        <f t="shared" si="338"/>
        <v>555.85</v>
      </c>
      <c r="P312" s="35">
        <f t="shared" si="339"/>
        <v>3335.0799999999995</v>
      </c>
      <c r="Q312" s="1">
        <v>50</v>
      </c>
      <c r="R312" s="35">
        <f t="shared" si="314"/>
        <v>1.1116933333333332</v>
      </c>
      <c r="S312" s="36">
        <f t="shared" si="315"/>
        <v>3.3350799999999996</v>
      </c>
    </row>
    <row r="313" spans="1:19" x14ac:dyDescent="0.2">
      <c r="A313" s="90">
        <v>301</v>
      </c>
      <c r="B313" s="14" t="s">
        <v>161</v>
      </c>
      <c r="C313" s="14" t="s">
        <v>357</v>
      </c>
      <c r="D313" s="27" t="s">
        <v>361</v>
      </c>
      <c r="E313" s="37">
        <v>2144.81</v>
      </c>
      <c r="F313" s="4">
        <v>529.77</v>
      </c>
      <c r="G313" s="37">
        <v>116.55</v>
      </c>
      <c r="H313" s="35">
        <f>E313+F313+G313</f>
        <v>2791.13</v>
      </c>
      <c r="I313" s="35">
        <v>175.24</v>
      </c>
      <c r="J313" s="35">
        <f>H313+I313</f>
        <v>2966.37</v>
      </c>
      <c r="K313" s="35">
        <v>11.41</v>
      </c>
      <c r="L313" s="35">
        <f>J313+K313</f>
        <v>2977.7799999999997</v>
      </c>
      <c r="M313" s="35">
        <v>89.33</v>
      </c>
      <c r="N313" s="35">
        <f>L313+M313</f>
        <v>3067.1099999999997</v>
      </c>
      <c r="O313" s="35">
        <f>ROUND(N313*20%,2)</f>
        <v>613.41999999999996</v>
      </c>
      <c r="P313" s="35">
        <f>N313+O313</f>
        <v>3680.5299999999997</v>
      </c>
      <c r="Q313" s="1">
        <v>52</v>
      </c>
      <c r="R313" s="35">
        <f t="shared" si="314"/>
        <v>1.1796570512820512</v>
      </c>
      <c r="S313" s="36">
        <f t="shared" si="315"/>
        <v>3.5389711538461537</v>
      </c>
    </row>
    <row r="314" spans="1:19" x14ac:dyDescent="0.2">
      <c r="A314" s="90">
        <v>302</v>
      </c>
      <c r="B314" s="14" t="s">
        <v>160</v>
      </c>
      <c r="C314" s="14" t="s">
        <v>357</v>
      </c>
      <c r="D314" s="82" t="s">
        <v>360</v>
      </c>
      <c r="E314" s="34">
        <v>2393.19</v>
      </c>
      <c r="F314" s="26">
        <v>529.77</v>
      </c>
      <c r="G314" s="34">
        <v>116.55</v>
      </c>
      <c r="H314" s="35">
        <f t="shared" ref="H314:H315" si="370">E314+F314+G314</f>
        <v>3039.51</v>
      </c>
      <c r="I314" s="35">
        <v>175.24</v>
      </c>
      <c r="J314" s="35">
        <f t="shared" ref="J314:J315" si="371">H314+I314</f>
        <v>3214.75</v>
      </c>
      <c r="K314" s="35">
        <v>11.41</v>
      </c>
      <c r="L314" s="35">
        <f t="shared" ref="L314:L315" si="372">J314+K314</f>
        <v>3226.16</v>
      </c>
      <c r="M314" s="35">
        <v>96.78</v>
      </c>
      <c r="N314" s="35">
        <f t="shared" ref="N314:N315" si="373">L314+M314</f>
        <v>3322.94</v>
      </c>
      <c r="O314" s="35">
        <f t="shared" ref="O314:O315" si="374">ROUND(N314*20%,2)</f>
        <v>664.59</v>
      </c>
      <c r="P314" s="35">
        <f t="shared" ref="P314:P315" si="375">N314+O314</f>
        <v>3987.53</v>
      </c>
      <c r="Q314" s="1">
        <v>153</v>
      </c>
      <c r="R314" s="35">
        <f t="shared" si="314"/>
        <v>0.43437145969498908</v>
      </c>
      <c r="S314" s="36">
        <f t="shared" si="315"/>
        <v>1.3031143790849673</v>
      </c>
    </row>
    <row r="315" spans="1:19" x14ac:dyDescent="0.2">
      <c r="A315" s="90">
        <v>303</v>
      </c>
      <c r="B315" s="14" t="s">
        <v>159</v>
      </c>
      <c r="C315" s="14" t="s">
        <v>357</v>
      </c>
      <c r="D315" s="82" t="s">
        <v>360</v>
      </c>
      <c r="E315" s="34">
        <v>2393.19</v>
      </c>
      <c r="F315" s="26">
        <v>529.77</v>
      </c>
      <c r="G315" s="34">
        <v>116.55</v>
      </c>
      <c r="H315" s="35">
        <f t="shared" si="370"/>
        <v>3039.51</v>
      </c>
      <c r="I315" s="35">
        <v>175.24</v>
      </c>
      <c r="J315" s="35">
        <f t="shared" si="371"/>
        <v>3214.75</v>
      </c>
      <c r="K315" s="35">
        <v>11.41</v>
      </c>
      <c r="L315" s="35">
        <f t="shared" si="372"/>
        <v>3226.16</v>
      </c>
      <c r="M315" s="35">
        <v>96.78</v>
      </c>
      <c r="N315" s="35">
        <f t="shared" si="373"/>
        <v>3322.94</v>
      </c>
      <c r="O315" s="35">
        <f t="shared" si="374"/>
        <v>664.59</v>
      </c>
      <c r="P315" s="35">
        <f t="shared" si="375"/>
        <v>3987.53</v>
      </c>
      <c r="Q315" s="1">
        <v>178</v>
      </c>
      <c r="R315" s="35">
        <f t="shared" si="314"/>
        <v>0.3733642322097378</v>
      </c>
      <c r="S315" s="36">
        <f t="shared" si="315"/>
        <v>1.1200926966292135</v>
      </c>
    </row>
    <row r="316" spans="1:19" x14ac:dyDescent="0.2">
      <c r="A316" s="90">
        <v>304</v>
      </c>
      <c r="B316" s="20" t="s">
        <v>102</v>
      </c>
      <c r="C316" s="20" t="s">
        <v>357</v>
      </c>
      <c r="D316" s="30" t="s">
        <v>361</v>
      </c>
      <c r="E316" s="37">
        <v>2144.81</v>
      </c>
      <c r="F316" s="4">
        <v>529.77</v>
      </c>
      <c r="G316" s="37">
        <v>116.55</v>
      </c>
      <c r="H316" s="35">
        <f t="shared" ref="H316:H321" si="376">E316+F316+G316</f>
        <v>2791.13</v>
      </c>
      <c r="I316" s="35">
        <v>175.24</v>
      </c>
      <c r="J316" s="35">
        <f t="shared" ref="J316:J321" si="377">H316+I316</f>
        <v>2966.37</v>
      </c>
      <c r="K316" s="35">
        <v>11.41</v>
      </c>
      <c r="L316" s="35">
        <f t="shared" ref="L316:L321" si="378">J316+K316</f>
        <v>2977.7799999999997</v>
      </c>
      <c r="M316" s="35">
        <v>89.33</v>
      </c>
      <c r="N316" s="35">
        <f t="shared" ref="N316:N321" si="379">L316+M316</f>
        <v>3067.1099999999997</v>
      </c>
      <c r="O316" s="35">
        <f t="shared" ref="O316:O321" si="380">ROUND(N316*20%,2)</f>
        <v>613.41999999999996</v>
      </c>
      <c r="P316" s="35">
        <f t="shared" ref="P316:P321" si="381">N316+O316</f>
        <v>3680.5299999999997</v>
      </c>
      <c r="Q316" s="1">
        <v>184</v>
      </c>
      <c r="R316" s="35">
        <f t="shared" si="314"/>
        <v>0.33338134057971014</v>
      </c>
      <c r="S316" s="36">
        <f t="shared" si="315"/>
        <v>1.0001440217391304</v>
      </c>
    </row>
    <row r="317" spans="1:19" x14ac:dyDescent="0.2">
      <c r="A317" s="90">
        <v>305</v>
      </c>
      <c r="B317" s="14" t="s">
        <v>236</v>
      </c>
      <c r="C317" s="14" t="s">
        <v>357</v>
      </c>
      <c r="D317" s="27" t="s">
        <v>361</v>
      </c>
      <c r="E317" s="37">
        <v>2144.81</v>
      </c>
      <c r="F317" s="4">
        <v>529.77</v>
      </c>
      <c r="G317" s="37">
        <v>116.55</v>
      </c>
      <c r="H317" s="35">
        <f t="shared" si="376"/>
        <v>2791.13</v>
      </c>
      <c r="I317" s="35">
        <v>175.24</v>
      </c>
      <c r="J317" s="35">
        <f t="shared" si="377"/>
        <v>2966.37</v>
      </c>
      <c r="K317" s="35">
        <v>11.41</v>
      </c>
      <c r="L317" s="35">
        <f t="shared" si="378"/>
        <v>2977.7799999999997</v>
      </c>
      <c r="M317" s="35">
        <v>89.33</v>
      </c>
      <c r="N317" s="35">
        <f t="shared" si="379"/>
        <v>3067.1099999999997</v>
      </c>
      <c r="O317" s="35">
        <f t="shared" si="380"/>
        <v>613.41999999999996</v>
      </c>
      <c r="P317" s="35">
        <f t="shared" si="381"/>
        <v>3680.5299999999997</v>
      </c>
      <c r="Q317" s="1">
        <v>93</v>
      </c>
      <c r="R317" s="35">
        <f t="shared" si="314"/>
        <v>0.65959318996415772</v>
      </c>
      <c r="S317" s="36">
        <f t="shared" si="315"/>
        <v>1.9787795698924731</v>
      </c>
    </row>
    <row r="318" spans="1:19" x14ac:dyDescent="0.2">
      <c r="A318" s="90">
        <v>306</v>
      </c>
      <c r="B318" s="15" t="s">
        <v>169</v>
      </c>
      <c r="C318" s="15" t="s">
        <v>357</v>
      </c>
      <c r="D318" s="29" t="s">
        <v>361</v>
      </c>
      <c r="E318" s="37">
        <v>2144.81</v>
      </c>
      <c r="F318" s="4">
        <v>529.77</v>
      </c>
      <c r="G318" s="37">
        <v>116.55</v>
      </c>
      <c r="H318" s="35">
        <f t="shared" si="376"/>
        <v>2791.13</v>
      </c>
      <c r="I318" s="35">
        <v>175.24</v>
      </c>
      <c r="J318" s="35">
        <f t="shared" si="377"/>
        <v>2966.37</v>
      </c>
      <c r="K318" s="35">
        <v>11.41</v>
      </c>
      <c r="L318" s="35">
        <f t="shared" si="378"/>
        <v>2977.7799999999997</v>
      </c>
      <c r="M318" s="35">
        <v>89.33</v>
      </c>
      <c r="N318" s="35">
        <f t="shared" si="379"/>
        <v>3067.1099999999997</v>
      </c>
      <c r="O318" s="35">
        <f t="shared" si="380"/>
        <v>613.41999999999996</v>
      </c>
      <c r="P318" s="35">
        <f t="shared" si="381"/>
        <v>3680.5299999999997</v>
      </c>
      <c r="Q318" s="1">
        <v>99</v>
      </c>
      <c r="R318" s="35">
        <f t="shared" si="314"/>
        <v>0.61961784511784512</v>
      </c>
      <c r="S318" s="36">
        <f t="shared" si="315"/>
        <v>1.8588535353535354</v>
      </c>
    </row>
    <row r="319" spans="1:19" x14ac:dyDescent="0.2">
      <c r="A319" s="90">
        <v>307</v>
      </c>
      <c r="B319" s="14" t="s">
        <v>65</v>
      </c>
      <c r="C319" s="14" t="s">
        <v>357</v>
      </c>
      <c r="D319" s="27" t="s">
        <v>361</v>
      </c>
      <c r="E319" s="37">
        <v>2144.81</v>
      </c>
      <c r="F319" s="4">
        <v>529.77</v>
      </c>
      <c r="G319" s="37">
        <v>116.55</v>
      </c>
      <c r="H319" s="35">
        <f t="shared" si="376"/>
        <v>2791.13</v>
      </c>
      <c r="I319" s="35">
        <v>175.24</v>
      </c>
      <c r="J319" s="35">
        <f t="shared" si="377"/>
        <v>2966.37</v>
      </c>
      <c r="K319" s="35">
        <v>11.41</v>
      </c>
      <c r="L319" s="35">
        <f t="shared" si="378"/>
        <v>2977.7799999999997</v>
      </c>
      <c r="M319" s="35">
        <v>89.33</v>
      </c>
      <c r="N319" s="35">
        <f t="shared" si="379"/>
        <v>3067.1099999999997</v>
      </c>
      <c r="O319" s="35">
        <f t="shared" si="380"/>
        <v>613.41999999999996</v>
      </c>
      <c r="P319" s="35">
        <f t="shared" si="381"/>
        <v>3680.5299999999997</v>
      </c>
      <c r="Q319" s="1">
        <v>68</v>
      </c>
      <c r="R319" s="35">
        <f t="shared" si="314"/>
        <v>0.90209068627450972</v>
      </c>
      <c r="S319" s="36">
        <f t="shared" si="315"/>
        <v>2.7062720588235294</v>
      </c>
    </row>
    <row r="320" spans="1:19" x14ac:dyDescent="0.2">
      <c r="A320" s="90">
        <v>308</v>
      </c>
      <c r="B320" s="14" t="s">
        <v>46</v>
      </c>
      <c r="C320" s="14" t="s">
        <v>357</v>
      </c>
      <c r="D320" s="27" t="s">
        <v>361</v>
      </c>
      <c r="E320" s="37">
        <v>2144.81</v>
      </c>
      <c r="F320" s="4">
        <v>529.77</v>
      </c>
      <c r="G320" s="37">
        <v>116.55</v>
      </c>
      <c r="H320" s="35">
        <f t="shared" si="376"/>
        <v>2791.13</v>
      </c>
      <c r="I320" s="35">
        <v>175.24</v>
      </c>
      <c r="J320" s="35">
        <f t="shared" si="377"/>
        <v>2966.37</v>
      </c>
      <c r="K320" s="35">
        <v>11.41</v>
      </c>
      <c r="L320" s="35">
        <f t="shared" si="378"/>
        <v>2977.7799999999997</v>
      </c>
      <c r="M320" s="35">
        <v>89.33</v>
      </c>
      <c r="N320" s="35">
        <f t="shared" si="379"/>
        <v>3067.1099999999997</v>
      </c>
      <c r="O320" s="35">
        <f t="shared" si="380"/>
        <v>613.41999999999996</v>
      </c>
      <c r="P320" s="35">
        <f t="shared" si="381"/>
        <v>3680.5299999999997</v>
      </c>
      <c r="Q320" s="1">
        <v>69</v>
      </c>
      <c r="R320" s="35">
        <f t="shared" si="314"/>
        <v>0.8890169082125603</v>
      </c>
      <c r="S320" s="36">
        <f t="shared" si="315"/>
        <v>2.6670507246376811</v>
      </c>
    </row>
    <row r="321" spans="1:19" x14ac:dyDescent="0.2">
      <c r="A321" s="90">
        <v>309</v>
      </c>
      <c r="B321" s="14" t="s">
        <v>40</v>
      </c>
      <c r="C321" s="14" t="s">
        <v>357</v>
      </c>
      <c r="D321" s="71" t="s">
        <v>358</v>
      </c>
      <c r="E321" s="37">
        <v>1658.44</v>
      </c>
      <c r="F321" s="4">
        <v>529.77</v>
      </c>
      <c r="G321" s="37">
        <v>116.55</v>
      </c>
      <c r="H321" s="35">
        <f t="shared" si="376"/>
        <v>2304.7600000000002</v>
      </c>
      <c r="I321" s="35">
        <v>175.24</v>
      </c>
      <c r="J321" s="35">
        <f t="shared" si="377"/>
        <v>2480</v>
      </c>
      <c r="K321" s="35">
        <v>11.41</v>
      </c>
      <c r="L321" s="35">
        <f t="shared" si="378"/>
        <v>2491.41</v>
      </c>
      <c r="M321" s="35">
        <v>74.739999999999995</v>
      </c>
      <c r="N321" s="35">
        <f t="shared" si="379"/>
        <v>2566.1499999999996</v>
      </c>
      <c r="O321" s="35">
        <f t="shared" si="380"/>
        <v>513.23</v>
      </c>
      <c r="P321" s="35">
        <f t="shared" si="381"/>
        <v>3079.3799999999997</v>
      </c>
      <c r="Q321" s="1">
        <v>35</v>
      </c>
      <c r="R321" s="35">
        <f t="shared" si="314"/>
        <v>1.4663714285714284</v>
      </c>
      <c r="S321" s="36">
        <f t="shared" si="315"/>
        <v>4.3991142857142851</v>
      </c>
    </row>
    <row r="322" spans="1:19" x14ac:dyDescent="0.2">
      <c r="A322" s="90">
        <v>310</v>
      </c>
      <c r="B322" s="14" t="s">
        <v>39</v>
      </c>
      <c r="C322" s="14" t="s">
        <v>357</v>
      </c>
      <c r="D322" s="27" t="s">
        <v>361</v>
      </c>
      <c r="E322" s="37">
        <v>2144.81</v>
      </c>
      <c r="F322" s="4">
        <v>529.77</v>
      </c>
      <c r="G322" s="37">
        <v>116.55</v>
      </c>
      <c r="H322" s="35">
        <f>E322+F322+G322</f>
        <v>2791.13</v>
      </c>
      <c r="I322" s="35">
        <v>175.24</v>
      </c>
      <c r="J322" s="35">
        <f>H322+I322</f>
        <v>2966.37</v>
      </c>
      <c r="K322" s="35">
        <v>11.41</v>
      </c>
      <c r="L322" s="35">
        <f>J322+K322</f>
        <v>2977.7799999999997</v>
      </c>
      <c r="M322" s="35">
        <v>89.33</v>
      </c>
      <c r="N322" s="35">
        <f>L322+M322</f>
        <v>3067.1099999999997</v>
      </c>
      <c r="O322" s="35">
        <f>ROUND(N322*20%,2)</f>
        <v>613.41999999999996</v>
      </c>
      <c r="P322" s="35">
        <f>N322+O322</f>
        <v>3680.5299999999997</v>
      </c>
      <c r="Q322" s="1">
        <v>36</v>
      </c>
      <c r="R322" s="35">
        <f t="shared" si="314"/>
        <v>1.7039490740740739</v>
      </c>
      <c r="S322" s="36">
        <f t="shared" si="315"/>
        <v>5.111847222222222</v>
      </c>
    </row>
    <row r="323" spans="1:19" x14ac:dyDescent="0.2">
      <c r="A323" s="90">
        <v>311</v>
      </c>
      <c r="B323" s="14" t="s">
        <v>43</v>
      </c>
      <c r="C323" s="14" t="s">
        <v>357</v>
      </c>
      <c r="D323" s="82" t="s">
        <v>360</v>
      </c>
      <c r="E323" s="34">
        <v>2393.19</v>
      </c>
      <c r="F323" s="26">
        <v>529.77</v>
      </c>
      <c r="G323" s="34">
        <v>116.55</v>
      </c>
      <c r="H323" s="35">
        <f t="shared" ref="H323" si="382">E323+F323+G323</f>
        <v>3039.51</v>
      </c>
      <c r="I323" s="35">
        <v>175.24</v>
      </c>
      <c r="J323" s="35">
        <f t="shared" ref="J323" si="383">H323+I323</f>
        <v>3214.75</v>
      </c>
      <c r="K323" s="35">
        <v>11.41</v>
      </c>
      <c r="L323" s="35">
        <f t="shared" ref="L323" si="384">J323+K323</f>
        <v>3226.16</v>
      </c>
      <c r="M323" s="35">
        <v>96.78</v>
      </c>
      <c r="N323" s="35">
        <f t="shared" ref="N323" si="385">L323+M323</f>
        <v>3322.94</v>
      </c>
      <c r="O323" s="35">
        <f t="shared" ref="O323" si="386">ROUND(N323*20%,2)</f>
        <v>664.59</v>
      </c>
      <c r="P323" s="35">
        <f t="shared" ref="P323" si="387">N323+O323</f>
        <v>3987.53</v>
      </c>
      <c r="Q323" s="1">
        <v>98</v>
      </c>
      <c r="R323" s="35">
        <f t="shared" si="314"/>
        <v>0.67815136054421765</v>
      </c>
      <c r="S323" s="36">
        <f t="shared" si="315"/>
        <v>2.0344540816326528</v>
      </c>
    </row>
    <row r="324" spans="1:19" x14ac:dyDescent="0.2">
      <c r="A324" s="90">
        <v>312</v>
      </c>
      <c r="B324" s="16" t="s">
        <v>190</v>
      </c>
      <c r="C324" s="16" t="s">
        <v>357</v>
      </c>
      <c r="D324" s="71" t="s">
        <v>358</v>
      </c>
      <c r="E324" s="37">
        <v>1658.44</v>
      </c>
      <c r="F324" s="4">
        <v>529.77</v>
      </c>
      <c r="G324" s="37">
        <v>116.55</v>
      </c>
      <c r="H324" s="35">
        <f t="shared" ref="H324:H325" si="388">E324+F324+G324</f>
        <v>2304.7600000000002</v>
      </c>
      <c r="I324" s="35">
        <v>175.24</v>
      </c>
      <c r="J324" s="35">
        <f t="shared" ref="J324:J325" si="389">H324+I324</f>
        <v>2480</v>
      </c>
      <c r="K324" s="35">
        <v>11.41</v>
      </c>
      <c r="L324" s="35">
        <f t="shared" ref="L324:L325" si="390">J324+K324</f>
        <v>2491.41</v>
      </c>
      <c r="M324" s="35">
        <v>74.739999999999995</v>
      </c>
      <c r="N324" s="35">
        <f t="shared" ref="N324:N325" si="391">L324+M324</f>
        <v>2566.1499999999996</v>
      </c>
      <c r="O324" s="35">
        <f t="shared" ref="O324:O325" si="392">ROUND(N324*20%,2)</f>
        <v>513.23</v>
      </c>
      <c r="P324" s="35">
        <f t="shared" ref="P324:P325" si="393">N324+O324</f>
        <v>3079.3799999999997</v>
      </c>
      <c r="Q324" s="1">
        <v>68</v>
      </c>
      <c r="R324" s="35">
        <f t="shared" si="314"/>
        <v>0.75474999999999992</v>
      </c>
      <c r="S324" s="36">
        <f t="shared" si="315"/>
        <v>2.2642499999999997</v>
      </c>
    </row>
    <row r="325" spans="1:19" x14ac:dyDescent="0.2">
      <c r="A325" s="90">
        <v>313</v>
      </c>
      <c r="B325" s="16" t="s">
        <v>185</v>
      </c>
      <c r="C325" s="16" t="s">
        <v>359</v>
      </c>
      <c r="D325" s="82" t="s">
        <v>360</v>
      </c>
      <c r="E325" s="34">
        <v>2393.19</v>
      </c>
      <c r="F325" s="26">
        <v>529.77</v>
      </c>
      <c r="G325" s="34">
        <v>116.55</v>
      </c>
      <c r="H325" s="35">
        <f t="shared" si="388"/>
        <v>3039.51</v>
      </c>
      <c r="I325" s="35">
        <v>175.24</v>
      </c>
      <c r="J325" s="35">
        <f t="shared" si="389"/>
        <v>3214.75</v>
      </c>
      <c r="K325" s="35">
        <v>11.41</v>
      </c>
      <c r="L325" s="35">
        <f t="shared" si="390"/>
        <v>3226.16</v>
      </c>
      <c r="M325" s="35">
        <v>96.78</v>
      </c>
      <c r="N325" s="35">
        <f t="shared" si="391"/>
        <v>3322.94</v>
      </c>
      <c r="O325" s="35">
        <f t="shared" si="392"/>
        <v>664.59</v>
      </c>
      <c r="P325" s="35">
        <f t="shared" si="393"/>
        <v>3987.53</v>
      </c>
      <c r="Q325" s="1">
        <v>90</v>
      </c>
      <c r="R325" s="35">
        <f t="shared" si="314"/>
        <v>0.73843148148148141</v>
      </c>
      <c r="S325" s="36">
        <f t="shared" si="315"/>
        <v>2.215294444444444</v>
      </c>
    </row>
    <row r="326" spans="1:19" x14ac:dyDescent="0.2">
      <c r="A326" s="90">
        <v>314</v>
      </c>
      <c r="B326" s="16" t="s">
        <v>186</v>
      </c>
      <c r="C326" s="16" t="s">
        <v>359</v>
      </c>
      <c r="D326" s="27" t="s">
        <v>361</v>
      </c>
      <c r="E326" s="37">
        <v>2144.81</v>
      </c>
      <c r="F326" s="4">
        <v>529.77</v>
      </c>
      <c r="G326" s="37">
        <v>116.55</v>
      </c>
      <c r="H326" s="35">
        <f t="shared" si="334"/>
        <v>2791.13</v>
      </c>
      <c r="I326" s="35">
        <v>175.24</v>
      </c>
      <c r="J326" s="35">
        <f t="shared" si="335"/>
        <v>2966.37</v>
      </c>
      <c r="K326" s="35">
        <v>11.41</v>
      </c>
      <c r="L326" s="35">
        <f t="shared" si="336"/>
        <v>2977.7799999999997</v>
      </c>
      <c r="M326" s="35">
        <v>89.33</v>
      </c>
      <c r="N326" s="35">
        <f t="shared" si="337"/>
        <v>3067.1099999999997</v>
      </c>
      <c r="O326" s="35">
        <f t="shared" si="338"/>
        <v>613.41999999999996</v>
      </c>
      <c r="P326" s="35">
        <f t="shared" si="339"/>
        <v>3680.5299999999997</v>
      </c>
      <c r="Q326" s="1">
        <v>60</v>
      </c>
      <c r="R326" s="35">
        <f t="shared" si="314"/>
        <v>1.0223694444444444</v>
      </c>
      <c r="S326" s="36">
        <f t="shared" si="315"/>
        <v>3.0671083333333335</v>
      </c>
    </row>
    <row r="327" spans="1:19" x14ac:dyDescent="0.2">
      <c r="A327" s="90">
        <v>315</v>
      </c>
      <c r="B327" s="14" t="s">
        <v>44</v>
      </c>
      <c r="C327" s="14" t="s">
        <v>357</v>
      </c>
      <c r="D327" s="27" t="s">
        <v>361</v>
      </c>
      <c r="E327" s="37">
        <v>2144.81</v>
      </c>
      <c r="F327" s="4">
        <v>529.77</v>
      </c>
      <c r="G327" s="37">
        <v>116.55</v>
      </c>
      <c r="H327" s="35">
        <f t="shared" si="334"/>
        <v>2791.13</v>
      </c>
      <c r="I327" s="35">
        <v>175.24</v>
      </c>
      <c r="J327" s="35">
        <f t="shared" si="335"/>
        <v>2966.37</v>
      </c>
      <c r="K327" s="35">
        <v>11.41</v>
      </c>
      <c r="L327" s="35">
        <f t="shared" si="336"/>
        <v>2977.7799999999997</v>
      </c>
      <c r="M327" s="35">
        <v>89.33</v>
      </c>
      <c r="N327" s="35">
        <f t="shared" si="337"/>
        <v>3067.1099999999997</v>
      </c>
      <c r="O327" s="35">
        <f t="shared" si="338"/>
        <v>613.41999999999996</v>
      </c>
      <c r="P327" s="35">
        <f t="shared" si="339"/>
        <v>3680.5299999999997</v>
      </c>
      <c r="Q327" s="1">
        <v>69</v>
      </c>
      <c r="R327" s="35">
        <f t="shared" si="314"/>
        <v>0.8890169082125603</v>
      </c>
      <c r="S327" s="36">
        <f t="shared" si="315"/>
        <v>2.6670507246376811</v>
      </c>
    </row>
    <row r="328" spans="1:19" x14ac:dyDescent="0.2">
      <c r="A328" s="90">
        <v>316</v>
      </c>
      <c r="B328" s="14" t="s">
        <v>287</v>
      </c>
      <c r="C328" s="14" t="s">
        <v>357</v>
      </c>
      <c r="D328" s="77" t="s">
        <v>362</v>
      </c>
      <c r="E328" s="33">
        <v>1865.31</v>
      </c>
      <c r="F328" s="25">
        <v>529.77</v>
      </c>
      <c r="G328" s="33">
        <v>116.55</v>
      </c>
      <c r="H328" s="35">
        <f t="shared" si="334"/>
        <v>2511.63</v>
      </c>
      <c r="I328" s="35">
        <v>175.24</v>
      </c>
      <c r="J328" s="35">
        <f t="shared" si="335"/>
        <v>2686.87</v>
      </c>
      <c r="K328" s="35">
        <v>11.41</v>
      </c>
      <c r="L328" s="35">
        <f t="shared" si="336"/>
        <v>2698.2799999999997</v>
      </c>
      <c r="M328" s="35">
        <v>80.95</v>
      </c>
      <c r="N328" s="35">
        <f t="shared" si="337"/>
        <v>2779.2299999999996</v>
      </c>
      <c r="O328" s="35">
        <f t="shared" si="338"/>
        <v>555.85</v>
      </c>
      <c r="P328" s="35">
        <f t="shared" si="339"/>
        <v>3335.0799999999995</v>
      </c>
      <c r="Q328" s="1">
        <v>69</v>
      </c>
      <c r="R328" s="35">
        <f t="shared" si="314"/>
        <v>0.80557487922705295</v>
      </c>
      <c r="S328" s="36">
        <f t="shared" si="315"/>
        <v>2.4167246376811589</v>
      </c>
    </row>
    <row r="329" spans="1:19" x14ac:dyDescent="0.2">
      <c r="A329" s="90">
        <v>317</v>
      </c>
      <c r="B329" s="14" t="s">
        <v>149</v>
      </c>
      <c r="C329" s="14" t="s">
        <v>357</v>
      </c>
      <c r="D329" s="27" t="s">
        <v>361</v>
      </c>
      <c r="E329" s="37">
        <v>2144.81</v>
      </c>
      <c r="F329" s="4">
        <v>529.77</v>
      </c>
      <c r="G329" s="37">
        <v>116.55</v>
      </c>
      <c r="H329" s="35">
        <f>E329+F329+G329</f>
        <v>2791.13</v>
      </c>
      <c r="I329" s="35">
        <v>175.24</v>
      </c>
      <c r="J329" s="35">
        <f>H329+I329</f>
        <v>2966.37</v>
      </c>
      <c r="K329" s="35">
        <v>11.41</v>
      </c>
      <c r="L329" s="35">
        <f>J329+K329</f>
        <v>2977.7799999999997</v>
      </c>
      <c r="M329" s="35">
        <v>89.33</v>
      </c>
      <c r="N329" s="35">
        <f>L329+M329</f>
        <v>3067.1099999999997</v>
      </c>
      <c r="O329" s="35">
        <f>ROUND(N329*20%,2)</f>
        <v>613.41999999999996</v>
      </c>
      <c r="P329" s="35">
        <f>N329+O329</f>
        <v>3680.5299999999997</v>
      </c>
      <c r="Q329" s="1">
        <v>80</v>
      </c>
      <c r="R329" s="35">
        <f t="shared" si="314"/>
        <v>0.76677708333333328</v>
      </c>
      <c r="S329" s="36">
        <f t="shared" si="315"/>
        <v>2.3003312499999997</v>
      </c>
    </row>
    <row r="330" spans="1:19" x14ac:dyDescent="0.2">
      <c r="A330" s="90">
        <v>318</v>
      </c>
      <c r="B330" s="17" t="s">
        <v>209</v>
      </c>
      <c r="C330" s="17" t="s">
        <v>359</v>
      </c>
      <c r="D330" s="79" t="s">
        <v>362</v>
      </c>
      <c r="E330" s="33">
        <v>1865.31</v>
      </c>
      <c r="F330" s="25">
        <v>529.77</v>
      </c>
      <c r="G330" s="33">
        <v>116.55</v>
      </c>
      <c r="H330" s="35">
        <f t="shared" ref="H330:H331" si="394">E330+F330+G330</f>
        <v>2511.63</v>
      </c>
      <c r="I330" s="35">
        <v>175.24</v>
      </c>
      <c r="J330" s="35">
        <f t="shared" ref="J330:J331" si="395">H330+I330</f>
        <v>2686.87</v>
      </c>
      <c r="K330" s="35">
        <v>11.41</v>
      </c>
      <c r="L330" s="35">
        <f t="shared" ref="L330:L331" si="396">J330+K330</f>
        <v>2698.2799999999997</v>
      </c>
      <c r="M330" s="35">
        <v>80.95</v>
      </c>
      <c r="N330" s="35">
        <f t="shared" ref="N330:N331" si="397">L330+M330</f>
        <v>2779.2299999999996</v>
      </c>
      <c r="O330" s="35">
        <f t="shared" ref="O330:O331" si="398">ROUND(N330*20%,2)</f>
        <v>555.85</v>
      </c>
      <c r="P330" s="35">
        <f t="shared" ref="P330:P331" si="399">N330+O330</f>
        <v>3335.0799999999995</v>
      </c>
      <c r="Q330" s="1">
        <v>19</v>
      </c>
      <c r="R330" s="35">
        <f t="shared" si="314"/>
        <v>2.9255087719298238</v>
      </c>
      <c r="S330" s="36">
        <f t="shared" si="315"/>
        <v>8.7765263157894715</v>
      </c>
    </row>
    <row r="331" spans="1:19" x14ac:dyDescent="0.2">
      <c r="A331" s="90">
        <v>319</v>
      </c>
      <c r="B331" s="14" t="s">
        <v>148</v>
      </c>
      <c r="C331" s="14" t="s">
        <v>357</v>
      </c>
      <c r="D331" s="77" t="s">
        <v>362</v>
      </c>
      <c r="E331" s="33">
        <v>1865.31</v>
      </c>
      <c r="F331" s="25">
        <v>529.77</v>
      </c>
      <c r="G331" s="33">
        <v>116.55</v>
      </c>
      <c r="H331" s="35">
        <f t="shared" si="394"/>
        <v>2511.63</v>
      </c>
      <c r="I331" s="35">
        <v>175.24</v>
      </c>
      <c r="J331" s="35">
        <f t="shared" si="395"/>
        <v>2686.87</v>
      </c>
      <c r="K331" s="35">
        <v>11.41</v>
      </c>
      <c r="L331" s="35">
        <f t="shared" si="396"/>
        <v>2698.2799999999997</v>
      </c>
      <c r="M331" s="35">
        <v>80.95</v>
      </c>
      <c r="N331" s="35">
        <f t="shared" si="397"/>
        <v>2779.2299999999996</v>
      </c>
      <c r="O331" s="35">
        <f t="shared" si="398"/>
        <v>555.85</v>
      </c>
      <c r="P331" s="35">
        <f t="shared" si="399"/>
        <v>3335.0799999999995</v>
      </c>
      <c r="Q331" s="1">
        <v>98</v>
      </c>
      <c r="R331" s="35">
        <f t="shared" si="314"/>
        <v>0.56719047619047613</v>
      </c>
      <c r="S331" s="36">
        <f t="shared" si="315"/>
        <v>1.7015714285714285</v>
      </c>
    </row>
    <row r="332" spans="1:19" x14ac:dyDescent="0.2">
      <c r="A332" s="90">
        <v>320</v>
      </c>
      <c r="B332" s="14" t="s">
        <v>284</v>
      </c>
      <c r="C332" s="14" t="s">
        <v>357</v>
      </c>
      <c r="D332" s="27" t="s">
        <v>361</v>
      </c>
      <c r="E332" s="37">
        <v>2144.81</v>
      </c>
      <c r="F332" s="4">
        <v>529.77</v>
      </c>
      <c r="G332" s="37">
        <v>116.55</v>
      </c>
      <c r="H332" s="35">
        <f>E332+F332+G332</f>
        <v>2791.13</v>
      </c>
      <c r="I332" s="35">
        <v>175.24</v>
      </c>
      <c r="J332" s="35">
        <f>H332+I332</f>
        <v>2966.37</v>
      </c>
      <c r="K332" s="35">
        <v>11.41</v>
      </c>
      <c r="L332" s="35">
        <f>J332+K332</f>
        <v>2977.7799999999997</v>
      </c>
      <c r="M332" s="35">
        <v>89.33</v>
      </c>
      <c r="N332" s="35">
        <f>L332+M332</f>
        <v>3067.1099999999997</v>
      </c>
      <c r="O332" s="35">
        <f>ROUND(N332*20%,2)</f>
        <v>613.41999999999996</v>
      </c>
      <c r="P332" s="35">
        <f>N332+O332</f>
        <v>3680.5299999999997</v>
      </c>
      <c r="Q332" s="1">
        <v>109</v>
      </c>
      <c r="R332" s="35">
        <f t="shared" si="314"/>
        <v>0.56277217125382262</v>
      </c>
      <c r="S332" s="36">
        <f t="shared" si="315"/>
        <v>1.688316513761468</v>
      </c>
    </row>
    <row r="333" spans="1:19" x14ac:dyDescent="0.2">
      <c r="A333" s="90">
        <v>321</v>
      </c>
      <c r="B333" s="6" t="s">
        <v>232</v>
      </c>
      <c r="C333" s="6" t="s">
        <v>357</v>
      </c>
      <c r="D333" s="71" t="s">
        <v>358</v>
      </c>
      <c r="E333" s="37">
        <v>1658.44</v>
      </c>
      <c r="F333" s="4">
        <v>529.77</v>
      </c>
      <c r="G333" s="37">
        <v>116.55</v>
      </c>
      <c r="H333" s="35">
        <f t="shared" ref="H333:H338" si="400">E333+F333+G333</f>
        <v>2304.7600000000002</v>
      </c>
      <c r="I333" s="35">
        <v>175.24</v>
      </c>
      <c r="J333" s="35">
        <f t="shared" ref="J333:J338" si="401">H333+I333</f>
        <v>2480</v>
      </c>
      <c r="K333" s="35">
        <v>11.41</v>
      </c>
      <c r="L333" s="35">
        <f t="shared" ref="L333:L338" si="402">J333+K333</f>
        <v>2491.41</v>
      </c>
      <c r="M333" s="35">
        <v>74.739999999999995</v>
      </c>
      <c r="N333" s="35">
        <f t="shared" ref="N333:N338" si="403">L333+M333</f>
        <v>2566.1499999999996</v>
      </c>
      <c r="O333" s="35">
        <f t="shared" ref="O333:O338" si="404">ROUND(N333*20%,2)</f>
        <v>513.23</v>
      </c>
      <c r="P333" s="35">
        <f t="shared" ref="P333:P338" si="405">N333+O333</f>
        <v>3079.3799999999997</v>
      </c>
      <c r="Q333" s="1">
        <v>39</v>
      </c>
      <c r="R333" s="35">
        <f t="shared" si="314"/>
        <v>1.3159743589743589</v>
      </c>
      <c r="S333" s="36">
        <f t="shared" si="315"/>
        <v>3.9479230769230766</v>
      </c>
    </row>
    <row r="334" spans="1:19" x14ac:dyDescent="0.2">
      <c r="A334" s="2">
        <v>322</v>
      </c>
      <c r="B334" s="6" t="s">
        <v>233</v>
      </c>
      <c r="C334" s="6" t="s">
        <v>357</v>
      </c>
      <c r="D334" s="71" t="s">
        <v>358</v>
      </c>
      <c r="E334" s="37">
        <v>1658.44</v>
      </c>
      <c r="F334" s="4">
        <v>529.77</v>
      </c>
      <c r="G334" s="37">
        <v>116.55</v>
      </c>
      <c r="H334" s="35">
        <f t="shared" si="400"/>
        <v>2304.7600000000002</v>
      </c>
      <c r="I334" s="35">
        <v>175.24</v>
      </c>
      <c r="J334" s="35">
        <f t="shared" si="401"/>
        <v>2480</v>
      </c>
      <c r="K334" s="35">
        <v>11.41</v>
      </c>
      <c r="L334" s="35">
        <f t="shared" si="402"/>
        <v>2491.41</v>
      </c>
      <c r="M334" s="35">
        <v>74.739999999999995</v>
      </c>
      <c r="N334" s="35">
        <f t="shared" si="403"/>
        <v>2566.1499999999996</v>
      </c>
      <c r="O334" s="35">
        <f t="shared" si="404"/>
        <v>513.23</v>
      </c>
      <c r="P334" s="35">
        <f t="shared" si="405"/>
        <v>3079.3799999999997</v>
      </c>
      <c r="Q334" s="1">
        <v>39</v>
      </c>
      <c r="R334" s="35">
        <f t="shared" ref="R334:R361" si="406">P334/60/Q334</f>
        <v>1.3159743589743589</v>
      </c>
      <c r="S334" s="36">
        <f t="shared" ref="S334:S361" si="407">R334*3</f>
        <v>3.9479230769230766</v>
      </c>
    </row>
    <row r="335" spans="1:19" x14ac:dyDescent="0.2">
      <c r="A335" s="2">
        <v>323</v>
      </c>
      <c r="B335" s="6" t="s">
        <v>234</v>
      </c>
      <c r="C335" s="6" t="s">
        <v>357</v>
      </c>
      <c r="D335" s="71" t="s">
        <v>358</v>
      </c>
      <c r="E335" s="37">
        <v>1658.44</v>
      </c>
      <c r="F335" s="4">
        <v>529.77</v>
      </c>
      <c r="G335" s="37">
        <v>116.55</v>
      </c>
      <c r="H335" s="35">
        <f t="shared" si="400"/>
        <v>2304.7600000000002</v>
      </c>
      <c r="I335" s="35">
        <v>175.24</v>
      </c>
      <c r="J335" s="35">
        <f t="shared" si="401"/>
        <v>2480</v>
      </c>
      <c r="K335" s="35">
        <v>11.41</v>
      </c>
      <c r="L335" s="35">
        <f t="shared" si="402"/>
        <v>2491.41</v>
      </c>
      <c r="M335" s="35">
        <v>74.739999999999995</v>
      </c>
      <c r="N335" s="35">
        <f t="shared" si="403"/>
        <v>2566.1499999999996</v>
      </c>
      <c r="O335" s="35">
        <f t="shared" si="404"/>
        <v>513.23</v>
      </c>
      <c r="P335" s="35">
        <f t="shared" si="405"/>
        <v>3079.3799999999997</v>
      </c>
      <c r="Q335" s="1">
        <v>40</v>
      </c>
      <c r="R335" s="35">
        <f t="shared" si="406"/>
        <v>1.2830749999999997</v>
      </c>
      <c r="S335" s="36">
        <f t="shared" si="407"/>
        <v>3.8492249999999992</v>
      </c>
    </row>
    <row r="336" spans="1:19" x14ac:dyDescent="0.2">
      <c r="A336" s="2">
        <v>324</v>
      </c>
      <c r="B336" s="6" t="s">
        <v>139</v>
      </c>
      <c r="C336" s="6" t="s">
        <v>357</v>
      </c>
      <c r="D336" s="71" t="s">
        <v>358</v>
      </c>
      <c r="E336" s="37">
        <v>1658.44</v>
      </c>
      <c r="F336" s="4">
        <v>529.77</v>
      </c>
      <c r="G336" s="37">
        <v>116.55</v>
      </c>
      <c r="H336" s="35">
        <f t="shared" si="400"/>
        <v>2304.7600000000002</v>
      </c>
      <c r="I336" s="35">
        <v>175.24</v>
      </c>
      <c r="J336" s="35">
        <f t="shared" si="401"/>
        <v>2480</v>
      </c>
      <c r="K336" s="35">
        <v>11.41</v>
      </c>
      <c r="L336" s="35">
        <f t="shared" si="402"/>
        <v>2491.41</v>
      </c>
      <c r="M336" s="35">
        <v>74.739999999999995</v>
      </c>
      <c r="N336" s="35">
        <f t="shared" si="403"/>
        <v>2566.1499999999996</v>
      </c>
      <c r="O336" s="35">
        <f t="shared" si="404"/>
        <v>513.23</v>
      </c>
      <c r="P336" s="35">
        <f t="shared" si="405"/>
        <v>3079.3799999999997</v>
      </c>
      <c r="Q336" s="1">
        <v>40</v>
      </c>
      <c r="R336" s="35">
        <f t="shared" si="406"/>
        <v>1.2830749999999997</v>
      </c>
      <c r="S336" s="36">
        <f t="shared" si="407"/>
        <v>3.8492249999999992</v>
      </c>
    </row>
    <row r="337" spans="1:19" x14ac:dyDescent="0.2">
      <c r="A337" s="2">
        <v>325</v>
      </c>
      <c r="B337" s="6" t="s">
        <v>331</v>
      </c>
      <c r="C337" s="6" t="s">
        <v>357</v>
      </c>
      <c r="D337" s="71" t="s">
        <v>358</v>
      </c>
      <c r="E337" s="37">
        <v>1658.44</v>
      </c>
      <c r="F337" s="4">
        <v>529.77</v>
      </c>
      <c r="G337" s="37">
        <v>116.55</v>
      </c>
      <c r="H337" s="35">
        <f t="shared" si="400"/>
        <v>2304.7600000000002</v>
      </c>
      <c r="I337" s="35">
        <v>175.24</v>
      </c>
      <c r="J337" s="35">
        <f t="shared" si="401"/>
        <v>2480</v>
      </c>
      <c r="K337" s="35">
        <v>11.41</v>
      </c>
      <c r="L337" s="35">
        <f t="shared" si="402"/>
        <v>2491.41</v>
      </c>
      <c r="M337" s="35">
        <v>74.739999999999995</v>
      </c>
      <c r="N337" s="35">
        <f t="shared" si="403"/>
        <v>2566.1499999999996</v>
      </c>
      <c r="O337" s="35">
        <f t="shared" si="404"/>
        <v>513.23</v>
      </c>
      <c r="P337" s="35">
        <f t="shared" si="405"/>
        <v>3079.3799999999997</v>
      </c>
      <c r="Q337" s="1">
        <v>56</v>
      </c>
      <c r="R337" s="35">
        <f t="shared" si="406"/>
        <v>0.91648214285714269</v>
      </c>
      <c r="S337" s="36">
        <f t="shared" si="407"/>
        <v>2.749446428571428</v>
      </c>
    </row>
    <row r="338" spans="1:19" x14ac:dyDescent="0.2">
      <c r="A338" s="2">
        <v>326</v>
      </c>
      <c r="B338" s="6" t="s">
        <v>136</v>
      </c>
      <c r="C338" s="6" t="s">
        <v>357</v>
      </c>
      <c r="D338" s="81" t="s">
        <v>356</v>
      </c>
      <c r="E338" s="37">
        <v>2613.4299999999998</v>
      </c>
      <c r="F338" s="4">
        <v>577.65</v>
      </c>
      <c r="G338" s="38">
        <v>127.08</v>
      </c>
      <c r="H338" s="35">
        <f t="shared" si="400"/>
        <v>3318.16</v>
      </c>
      <c r="I338" s="35">
        <v>194.18</v>
      </c>
      <c r="J338" s="35">
        <f t="shared" si="401"/>
        <v>3512.3399999999997</v>
      </c>
      <c r="K338" s="35">
        <v>12.67</v>
      </c>
      <c r="L338" s="35">
        <f t="shared" si="402"/>
        <v>3525.0099999999998</v>
      </c>
      <c r="M338" s="35">
        <v>105.75</v>
      </c>
      <c r="N338" s="35">
        <f t="shared" si="403"/>
        <v>3630.7599999999998</v>
      </c>
      <c r="O338" s="35">
        <f t="shared" si="404"/>
        <v>726.15</v>
      </c>
      <c r="P338" s="35">
        <f t="shared" si="405"/>
        <v>4356.91</v>
      </c>
      <c r="Q338" s="1">
        <v>60</v>
      </c>
      <c r="R338" s="35">
        <f t="shared" si="406"/>
        <v>1.2102527777777778</v>
      </c>
      <c r="S338" s="36">
        <f t="shared" si="407"/>
        <v>3.6307583333333335</v>
      </c>
    </row>
    <row r="339" spans="1:19" x14ac:dyDescent="0.2">
      <c r="A339" s="2">
        <v>327</v>
      </c>
      <c r="B339" s="6" t="s">
        <v>42</v>
      </c>
      <c r="C339" s="6" t="s">
        <v>357</v>
      </c>
      <c r="D339" s="71" t="s">
        <v>358</v>
      </c>
      <c r="E339" s="37">
        <v>1658.44</v>
      </c>
      <c r="F339" s="4">
        <v>529.77</v>
      </c>
      <c r="G339" s="37">
        <v>116.55</v>
      </c>
      <c r="H339" s="35">
        <f t="shared" ref="H339:H341" si="408">E339+F339+G339</f>
        <v>2304.7600000000002</v>
      </c>
      <c r="I339" s="35">
        <v>175.24</v>
      </c>
      <c r="J339" s="35">
        <f t="shared" ref="J339:J341" si="409">H339+I339</f>
        <v>2480</v>
      </c>
      <c r="K339" s="35">
        <v>11.41</v>
      </c>
      <c r="L339" s="35">
        <f t="shared" ref="L339:L341" si="410">J339+K339</f>
        <v>2491.41</v>
      </c>
      <c r="M339" s="35">
        <v>74.739999999999995</v>
      </c>
      <c r="N339" s="35">
        <f t="shared" ref="N339:N341" si="411">L339+M339</f>
        <v>2566.1499999999996</v>
      </c>
      <c r="O339" s="35">
        <f t="shared" ref="O339:O341" si="412">ROUND(N339*20%,2)</f>
        <v>513.23</v>
      </c>
      <c r="P339" s="35">
        <f t="shared" ref="P339:P341" si="413">N339+O339</f>
        <v>3079.3799999999997</v>
      </c>
      <c r="Q339" s="1">
        <v>60</v>
      </c>
      <c r="R339" s="35">
        <f t="shared" si="406"/>
        <v>0.85538333333333327</v>
      </c>
      <c r="S339" s="36">
        <f t="shared" si="407"/>
        <v>2.5661499999999999</v>
      </c>
    </row>
    <row r="340" spans="1:19" x14ac:dyDescent="0.2">
      <c r="A340" s="2">
        <v>328</v>
      </c>
      <c r="B340" s="7" t="s">
        <v>140</v>
      </c>
      <c r="C340" s="7" t="s">
        <v>357</v>
      </c>
      <c r="D340" s="73" t="s">
        <v>358</v>
      </c>
      <c r="E340" s="37">
        <v>1658.44</v>
      </c>
      <c r="F340" s="4">
        <v>529.77</v>
      </c>
      <c r="G340" s="37">
        <v>116.55</v>
      </c>
      <c r="H340" s="35">
        <f t="shared" si="408"/>
        <v>2304.7600000000002</v>
      </c>
      <c r="I340" s="35">
        <v>175.24</v>
      </c>
      <c r="J340" s="35">
        <f t="shared" si="409"/>
        <v>2480</v>
      </c>
      <c r="K340" s="35">
        <v>11.41</v>
      </c>
      <c r="L340" s="35">
        <f t="shared" si="410"/>
        <v>2491.41</v>
      </c>
      <c r="M340" s="35">
        <v>74.739999999999995</v>
      </c>
      <c r="N340" s="35">
        <f t="shared" si="411"/>
        <v>2566.1499999999996</v>
      </c>
      <c r="O340" s="35">
        <f t="shared" si="412"/>
        <v>513.23</v>
      </c>
      <c r="P340" s="35">
        <f t="shared" si="413"/>
        <v>3079.3799999999997</v>
      </c>
      <c r="Q340" s="1">
        <v>59</v>
      </c>
      <c r="R340" s="35">
        <f t="shared" si="406"/>
        <v>0.86988135593220328</v>
      </c>
      <c r="S340" s="36">
        <f t="shared" si="407"/>
        <v>2.60964406779661</v>
      </c>
    </row>
    <row r="341" spans="1:19" x14ac:dyDescent="0.2">
      <c r="A341" s="2">
        <v>329</v>
      </c>
      <c r="B341" s="6" t="s">
        <v>24</v>
      </c>
      <c r="C341" s="6" t="s">
        <v>359</v>
      </c>
      <c r="D341" s="77" t="s">
        <v>362</v>
      </c>
      <c r="E341" s="33">
        <v>1865.31</v>
      </c>
      <c r="F341" s="25">
        <v>529.77</v>
      </c>
      <c r="G341" s="33">
        <v>116.55</v>
      </c>
      <c r="H341" s="35">
        <f t="shared" si="408"/>
        <v>2511.63</v>
      </c>
      <c r="I341" s="35">
        <v>175.24</v>
      </c>
      <c r="J341" s="35">
        <f t="shared" si="409"/>
        <v>2686.87</v>
      </c>
      <c r="K341" s="35">
        <v>11.41</v>
      </c>
      <c r="L341" s="35">
        <f t="shared" si="410"/>
        <v>2698.2799999999997</v>
      </c>
      <c r="M341" s="35">
        <v>80.95</v>
      </c>
      <c r="N341" s="35">
        <f t="shared" si="411"/>
        <v>2779.2299999999996</v>
      </c>
      <c r="O341" s="35">
        <f t="shared" si="412"/>
        <v>555.85</v>
      </c>
      <c r="P341" s="35">
        <f t="shared" si="413"/>
        <v>3335.0799999999995</v>
      </c>
      <c r="Q341" s="1">
        <v>59</v>
      </c>
      <c r="R341" s="35">
        <f t="shared" si="406"/>
        <v>0.94211299435028228</v>
      </c>
      <c r="S341" s="36">
        <f t="shared" si="407"/>
        <v>2.8263389830508467</v>
      </c>
    </row>
    <row r="342" spans="1:19" x14ac:dyDescent="0.2">
      <c r="A342" s="2">
        <v>330</v>
      </c>
      <c r="B342" s="7" t="s">
        <v>260</v>
      </c>
      <c r="C342" s="7" t="s">
        <v>359</v>
      </c>
      <c r="D342" s="4" t="s">
        <v>361</v>
      </c>
      <c r="E342" s="37">
        <v>2144.81</v>
      </c>
      <c r="F342" s="4">
        <v>529.77</v>
      </c>
      <c r="G342" s="37">
        <v>116.55</v>
      </c>
      <c r="H342" s="35">
        <f>E342+F342+G342</f>
        <v>2791.13</v>
      </c>
      <c r="I342" s="35">
        <v>175.24</v>
      </c>
      <c r="J342" s="35">
        <f>H342+I342</f>
        <v>2966.37</v>
      </c>
      <c r="K342" s="35">
        <v>11.41</v>
      </c>
      <c r="L342" s="35">
        <f>J342+K342</f>
        <v>2977.7799999999997</v>
      </c>
      <c r="M342" s="35">
        <v>89.33</v>
      </c>
      <c r="N342" s="35">
        <f>L342+M342</f>
        <v>3067.1099999999997</v>
      </c>
      <c r="O342" s="35">
        <f>ROUND(N342*20%,2)</f>
        <v>613.41999999999996</v>
      </c>
      <c r="P342" s="35">
        <f>N342+O342</f>
        <v>3680.5299999999997</v>
      </c>
      <c r="Q342" s="1">
        <v>40</v>
      </c>
      <c r="R342" s="35">
        <f t="shared" si="406"/>
        <v>1.5335541666666666</v>
      </c>
      <c r="S342" s="36">
        <f t="shared" si="407"/>
        <v>4.6006624999999994</v>
      </c>
    </row>
    <row r="343" spans="1:19" x14ac:dyDescent="0.2">
      <c r="A343" s="2">
        <v>331</v>
      </c>
      <c r="B343" s="10" t="s">
        <v>216</v>
      </c>
      <c r="C343" s="10" t="s">
        <v>357</v>
      </c>
      <c r="D343" s="71" t="s">
        <v>358</v>
      </c>
      <c r="E343" s="37">
        <v>1658.44</v>
      </c>
      <c r="F343" s="4">
        <v>529.77</v>
      </c>
      <c r="G343" s="37">
        <v>116.55</v>
      </c>
      <c r="H343" s="35">
        <f t="shared" ref="H343:H358" si="414">E343+F343+G343</f>
        <v>2304.7600000000002</v>
      </c>
      <c r="I343" s="35">
        <v>175.24</v>
      </c>
      <c r="J343" s="35">
        <f t="shared" ref="J343:J358" si="415">H343+I343</f>
        <v>2480</v>
      </c>
      <c r="K343" s="35">
        <v>11.41</v>
      </c>
      <c r="L343" s="35">
        <f t="shared" ref="L343:L358" si="416">J343+K343</f>
        <v>2491.41</v>
      </c>
      <c r="M343" s="35">
        <v>74.739999999999995</v>
      </c>
      <c r="N343" s="35">
        <f t="shared" ref="N343:N358" si="417">L343+M343</f>
        <v>2566.1499999999996</v>
      </c>
      <c r="O343" s="35">
        <f t="shared" ref="O343:O358" si="418">ROUND(N343*20%,2)</f>
        <v>513.23</v>
      </c>
      <c r="P343" s="35">
        <f t="shared" ref="P343:P358" si="419">N343+O343</f>
        <v>3079.3799999999997</v>
      </c>
      <c r="Q343" s="1">
        <v>40</v>
      </c>
      <c r="R343" s="35">
        <f t="shared" si="406"/>
        <v>1.2830749999999997</v>
      </c>
      <c r="S343" s="36">
        <f t="shared" si="407"/>
        <v>3.8492249999999992</v>
      </c>
    </row>
    <row r="344" spans="1:19" x14ac:dyDescent="0.2">
      <c r="A344" s="2">
        <v>332</v>
      </c>
      <c r="B344" s="10" t="s">
        <v>211</v>
      </c>
      <c r="C344" s="10" t="s">
        <v>359</v>
      </c>
      <c r="D344" s="71" t="s">
        <v>358</v>
      </c>
      <c r="E344" s="37">
        <v>1658.44</v>
      </c>
      <c r="F344" s="4">
        <v>529.77</v>
      </c>
      <c r="G344" s="37">
        <v>116.55</v>
      </c>
      <c r="H344" s="35">
        <f t="shared" si="414"/>
        <v>2304.7600000000002</v>
      </c>
      <c r="I344" s="35">
        <v>175.24</v>
      </c>
      <c r="J344" s="35">
        <f t="shared" si="415"/>
        <v>2480</v>
      </c>
      <c r="K344" s="35">
        <v>11.41</v>
      </c>
      <c r="L344" s="35">
        <f t="shared" si="416"/>
        <v>2491.41</v>
      </c>
      <c r="M344" s="35">
        <v>74.739999999999995</v>
      </c>
      <c r="N344" s="35">
        <f t="shared" si="417"/>
        <v>2566.1499999999996</v>
      </c>
      <c r="O344" s="35">
        <f t="shared" si="418"/>
        <v>513.23</v>
      </c>
      <c r="P344" s="35">
        <f t="shared" si="419"/>
        <v>3079.3799999999997</v>
      </c>
      <c r="Q344" s="1">
        <v>40</v>
      </c>
      <c r="R344" s="35">
        <f t="shared" si="406"/>
        <v>1.2830749999999997</v>
      </c>
      <c r="S344" s="36">
        <f t="shared" si="407"/>
        <v>3.8492249999999992</v>
      </c>
    </row>
    <row r="345" spans="1:19" x14ac:dyDescent="0.2">
      <c r="A345" s="2">
        <v>333</v>
      </c>
      <c r="B345" s="10" t="s">
        <v>220</v>
      </c>
      <c r="C345" s="10" t="s">
        <v>357</v>
      </c>
      <c r="D345" s="71" t="s">
        <v>358</v>
      </c>
      <c r="E345" s="37">
        <v>1658.44</v>
      </c>
      <c r="F345" s="4">
        <v>529.77</v>
      </c>
      <c r="G345" s="37">
        <v>116.55</v>
      </c>
      <c r="H345" s="35">
        <f t="shared" si="414"/>
        <v>2304.7600000000002</v>
      </c>
      <c r="I345" s="35">
        <v>175.24</v>
      </c>
      <c r="J345" s="35">
        <f t="shared" si="415"/>
        <v>2480</v>
      </c>
      <c r="K345" s="35">
        <v>11.41</v>
      </c>
      <c r="L345" s="35">
        <f t="shared" si="416"/>
        <v>2491.41</v>
      </c>
      <c r="M345" s="35">
        <v>74.739999999999995</v>
      </c>
      <c r="N345" s="35">
        <f t="shared" si="417"/>
        <v>2566.1499999999996</v>
      </c>
      <c r="O345" s="35">
        <f t="shared" si="418"/>
        <v>513.23</v>
      </c>
      <c r="P345" s="35">
        <f t="shared" si="419"/>
        <v>3079.3799999999997</v>
      </c>
      <c r="Q345" s="1">
        <v>38</v>
      </c>
      <c r="R345" s="35">
        <f t="shared" si="406"/>
        <v>1.3506052631578946</v>
      </c>
      <c r="S345" s="36">
        <f t="shared" si="407"/>
        <v>4.0518157894736841</v>
      </c>
    </row>
    <row r="346" spans="1:19" x14ac:dyDescent="0.2">
      <c r="A346" s="90">
        <v>334</v>
      </c>
      <c r="B346" s="6" t="s">
        <v>13</v>
      </c>
      <c r="C346" s="6" t="s">
        <v>357</v>
      </c>
      <c r="D346" s="71" t="s">
        <v>358</v>
      </c>
      <c r="E346" s="37">
        <v>1658.44</v>
      </c>
      <c r="F346" s="4">
        <v>529.77</v>
      </c>
      <c r="G346" s="37">
        <v>116.55</v>
      </c>
      <c r="H346" s="35">
        <f t="shared" si="414"/>
        <v>2304.7600000000002</v>
      </c>
      <c r="I346" s="35">
        <v>175.24</v>
      </c>
      <c r="J346" s="35">
        <f t="shared" si="415"/>
        <v>2480</v>
      </c>
      <c r="K346" s="35">
        <v>11.41</v>
      </c>
      <c r="L346" s="35">
        <f t="shared" si="416"/>
        <v>2491.41</v>
      </c>
      <c r="M346" s="35">
        <v>74.739999999999995</v>
      </c>
      <c r="N346" s="35">
        <f t="shared" si="417"/>
        <v>2566.1499999999996</v>
      </c>
      <c r="O346" s="35">
        <f t="shared" si="418"/>
        <v>513.23</v>
      </c>
      <c r="P346" s="35">
        <f t="shared" si="419"/>
        <v>3079.3799999999997</v>
      </c>
      <c r="Q346" s="1">
        <v>60</v>
      </c>
      <c r="R346" s="35">
        <f t="shared" si="406"/>
        <v>0.85538333333333327</v>
      </c>
      <c r="S346" s="36">
        <f t="shared" si="407"/>
        <v>2.5661499999999999</v>
      </c>
    </row>
    <row r="347" spans="1:19" x14ac:dyDescent="0.2">
      <c r="A347" s="90">
        <v>335</v>
      </c>
      <c r="B347" s="10" t="s">
        <v>217</v>
      </c>
      <c r="C347" s="10" t="s">
        <v>357</v>
      </c>
      <c r="D347" s="71" t="s">
        <v>358</v>
      </c>
      <c r="E347" s="37">
        <v>1658.44</v>
      </c>
      <c r="F347" s="4">
        <v>529.77</v>
      </c>
      <c r="G347" s="37">
        <v>116.55</v>
      </c>
      <c r="H347" s="35">
        <f t="shared" si="414"/>
        <v>2304.7600000000002</v>
      </c>
      <c r="I347" s="35">
        <v>175.24</v>
      </c>
      <c r="J347" s="35">
        <f t="shared" si="415"/>
        <v>2480</v>
      </c>
      <c r="K347" s="35">
        <v>11.41</v>
      </c>
      <c r="L347" s="35">
        <f t="shared" si="416"/>
        <v>2491.41</v>
      </c>
      <c r="M347" s="35">
        <v>74.739999999999995</v>
      </c>
      <c r="N347" s="35">
        <f t="shared" si="417"/>
        <v>2566.1499999999996</v>
      </c>
      <c r="O347" s="35">
        <f t="shared" si="418"/>
        <v>513.23</v>
      </c>
      <c r="P347" s="35">
        <f t="shared" si="419"/>
        <v>3079.3799999999997</v>
      </c>
      <c r="Q347" s="1">
        <v>37</v>
      </c>
      <c r="R347" s="35">
        <f t="shared" si="406"/>
        <v>1.387108108108108</v>
      </c>
      <c r="S347" s="36">
        <f t="shared" si="407"/>
        <v>4.1613243243243243</v>
      </c>
    </row>
    <row r="348" spans="1:19" x14ac:dyDescent="0.2">
      <c r="A348" s="2">
        <v>336</v>
      </c>
      <c r="B348" s="6" t="s">
        <v>20</v>
      </c>
      <c r="C348" s="6" t="s">
        <v>357</v>
      </c>
      <c r="D348" s="71" t="s">
        <v>358</v>
      </c>
      <c r="E348" s="37">
        <v>1658.44</v>
      </c>
      <c r="F348" s="4">
        <v>529.77</v>
      </c>
      <c r="G348" s="37">
        <v>116.55</v>
      </c>
      <c r="H348" s="35">
        <f t="shared" si="414"/>
        <v>2304.7600000000002</v>
      </c>
      <c r="I348" s="35">
        <v>175.24</v>
      </c>
      <c r="J348" s="35">
        <f t="shared" si="415"/>
        <v>2480</v>
      </c>
      <c r="K348" s="35">
        <v>11.41</v>
      </c>
      <c r="L348" s="35">
        <f t="shared" si="416"/>
        <v>2491.41</v>
      </c>
      <c r="M348" s="35">
        <v>74.739999999999995</v>
      </c>
      <c r="N348" s="35">
        <f t="shared" si="417"/>
        <v>2566.1499999999996</v>
      </c>
      <c r="O348" s="35">
        <f t="shared" si="418"/>
        <v>513.23</v>
      </c>
      <c r="P348" s="35">
        <f t="shared" si="419"/>
        <v>3079.3799999999997</v>
      </c>
      <c r="Q348" s="1">
        <v>40</v>
      </c>
      <c r="R348" s="35">
        <f t="shared" si="406"/>
        <v>1.2830749999999997</v>
      </c>
      <c r="S348" s="36">
        <f t="shared" si="407"/>
        <v>3.8492249999999992</v>
      </c>
    </row>
    <row r="349" spans="1:19" x14ac:dyDescent="0.2">
      <c r="A349" s="2">
        <v>337</v>
      </c>
      <c r="B349" s="6" t="s">
        <v>122</v>
      </c>
      <c r="C349" s="6" t="s">
        <v>357</v>
      </c>
      <c r="D349" s="71" t="s">
        <v>358</v>
      </c>
      <c r="E349" s="37">
        <v>1658.44</v>
      </c>
      <c r="F349" s="4">
        <v>529.77</v>
      </c>
      <c r="G349" s="37">
        <v>116.55</v>
      </c>
      <c r="H349" s="35">
        <f t="shared" si="414"/>
        <v>2304.7600000000002</v>
      </c>
      <c r="I349" s="35">
        <v>175.24</v>
      </c>
      <c r="J349" s="35">
        <f t="shared" si="415"/>
        <v>2480</v>
      </c>
      <c r="K349" s="35">
        <v>11.41</v>
      </c>
      <c r="L349" s="35">
        <f t="shared" si="416"/>
        <v>2491.41</v>
      </c>
      <c r="M349" s="35">
        <v>74.739999999999995</v>
      </c>
      <c r="N349" s="35">
        <f t="shared" si="417"/>
        <v>2566.1499999999996</v>
      </c>
      <c r="O349" s="35">
        <f t="shared" si="418"/>
        <v>513.23</v>
      </c>
      <c r="P349" s="35">
        <f t="shared" si="419"/>
        <v>3079.3799999999997</v>
      </c>
      <c r="Q349" s="1">
        <v>41</v>
      </c>
      <c r="R349" s="35">
        <f t="shared" si="406"/>
        <v>1.2517804878048779</v>
      </c>
      <c r="S349" s="36">
        <f t="shared" si="407"/>
        <v>3.7553414634146338</v>
      </c>
    </row>
    <row r="350" spans="1:19" x14ac:dyDescent="0.2">
      <c r="A350" s="2">
        <v>338</v>
      </c>
      <c r="B350" s="7" t="s">
        <v>109</v>
      </c>
      <c r="C350" s="7" t="s">
        <v>357</v>
      </c>
      <c r="D350" s="73" t="s">
        <v>358</v>
      </c>
      <c r="E350" s="37">
        <v>1658.44</v>
      </c>
      <c r="F350" s="4">
        <v>529.77</v>
      </c>
      <c r="G350" s="37">
        <v>116.55</v>
      </c>
      <c r="H350" s="35">
        <f t="shared" si="414"/>
        <v>2304.7600000000002</v>
      </c>
      <c r="I350" s="35">
        <v>175.24</v>
      </c>
      <c r="J350" s="35">
        <f t="shared" si="415"/>
        <v>2480</v>
      </c>
      <c r="K350" s="35">
        <v>11.41</v>
      </c>
      <c r="L350" s="35">
        <f t="shared" si="416"/>
        <v>2491.41</v>
      </c>
      <c r="M350" s="35">
        <v>74.739999999999995</v>
      </c>
      <c r="N350" s="35">
        <f t="shared" si="417"/>
        <v>2566.1499999999996</v>
      </c>
      <c r="O350" s="35">
        <f t="shared" si="418"/>
        <v>513.23</v>
      </c>
      <c r="P350" s="35">
        <f t="shared" si="419"/>
        <v>3079.3799999999997</v>
      </c>
      <c r="Q350" s="1">
        <v>30</v>
      </c>
      <c r="R350" s="35">
        <f t="shared" si="406"/>
        <v>1.7107666666666665</v>
      </c>
      <c r="S350" s="36">
        <f t="shared" si="407"/>
        <v>5.1322999999999999</v>
      </c>
    </row>
    <row r="351" spans="1:19" x14ac:dyDescent="0.2">
      <c r="A351" s="2">
        <v>339</v>
      </c>
      <c r="B351" s="7" t="s">
        <v>306</v>
      </c>
      <c r="C351" s="7" t="s">
        <v>357</v>
      </c>
      <c r="D351" s="73" t="s">
        <v>358</v>
      </c>
      <c r="E351" s="37">
        <v>1658.44</v>
      </c>
      <c r="F351" s="4">
        <v>529.77</v>
      </c>
      <c r="G351" s="37">
        <v>116.55</v>
      </c>
      <c r="H351" s="35">
        <f t="shared" si="414"/>
        <v>2304.7600000000002</v>
      </c>
      <c r="I351" s="35">
        <v>175.24</v>
      </c>
      <c r="J351" s="35">
        <f t="shared" si="415"/>
        <v>2480</v>
      </c>
      <c r="K351" s="35">
        <v>11.41</v>
      </c>
      <c r="L351" s="35">
        <f t="shared" si="416"/>
        <v>2491.41</v>
      </c>
      <c r="M351" s="35">
        <v>74.739999999999995</v>
      </c>
      <c r="N351" s="35">
        <f t="shared" si="417"/>
        <v>2566.1499999999996</v>
      </c>
      <c r="O351" s="35">
        <f t="shared" si="418"/>
        <v>513.23</v>
      </c>
      <c r="P351" s="35">
        <f t="shared" si="419"/>
        <v>3079.3799999999997</v>
      </c>
      <c r="Q351" s="1">
        <v>40</v>
      </c>
      <c r="R351" s="35">
        <f t="shared" si="406"/>
        <v>1.2830749999999997</v>
      </c>
      <c r="S351" s="36">
        <f t="shared" si="407"/>
        <v>3.8492249999999992</v>
      </c>
    </row>
    <row r="352" spans="1:19" x14ac:dyDescent="0.2">
      <c r="A352" s="2">
        <v>340</v>
      </c>
      <c r="B352" s="6" t="s">
        <v>87</v>
      </c>
      <c r="C352" s="6" t="s">
        <v>357</v>
      </c>
      <c r="D352" s="71" t="s">
        <v>358</v>
      </c>
      <c r="E352" s="37">
        <v>1658.44</v>
      </c>
      <c r="F352" s="4">
        <v>529.77</v>
      </c>
      <c r="G352" s="37">
        <v>116.55</v>
      </c>
      <c r="H352" s="35">
        <f t="shared" si="414"/>
        <v>2304.7600000000002</v>
      </c>
      <c r="I352" s="35">
        <v>175.24</v>
      </c>
      <c r="J352" s="35">
        <f t="shared" si="415"/>
        <v>2480</v>
      </c>
      <c r="K352" s="35">
        <v>11.41</v>
      </c>
      <c r="L352" s="35">
        <f t="shared" si="416"/>
        <v>2491.41</v>
      </c>
      <c r="M352" s="35">
        <v>74.739999999999995</v>
      </c>
      <c r="N352" s="35">
        <f t="shared" si="417"/>
        <v>2566.1499999999996</v>
      </c>
      <c r="O352" s="35">
        <f t="shared" si="418"/>
        <v>513.23</v>
      </c>
      <c r="P352" s="35">
        <f t="shared" si="419"/>
        <v>3079.3799999999997</v>
      </c>
      <c r="Q352" s="1">
        <v>36</v>
      </c>
      <c r="R352" s="35">
        <f t="shared" si="406"/>
        <v>1.4256388888888887</v>
      </c>
      <c r="S352" s="36">
        <f t="shared" si="407"/>
        <v>4.2769166666666658</v>
      </c>
    </row>
    <row r="353" spans="1:19" x14ac:dyDescent="0.2">
      <c r="A353" s="2">
        <v>341</v>
      </c>
      <c r="B353" s="6" t="s">
        <v>35</v>
      </c>
      <c r="C353" s="6" t="s">
        <v>357</v>
      </c>
      <c r="D353" s="71" t="s">
        <v>358</v>
      </c>
      <c r="E353" s="37">
        <v>1658.44</v>
      </c>
      <c r="F353" s="4">
        <v>529.77</v>
      </c>
      <c r="G353" s="37">
        <v>116.55</v>
      </c>
      <c r="H353" s="35">
        <f t="shared" si="414"/>
        <v>2304.7600000000002</v>
      </c>
      <c r="I353" s="35">
        <v>175.24</v>
      </c>
      <c r="J353" s="35">
        <f t="shared" si="415"/>
        <v>2480</v>
      </c>
      <c r="K353" s="35">
        <v>11.41</v>
      </c>
      <c r="L353" s="35">
        <f t="shared" si="416"/>
        <v>2491.41</v>
      </c>
      <c r="M353" s="35">
        <v>74.739999999999995</v>
      </c>
      <c r="N353" s="35">
        <f t="shared" si="417"/>
        <v>2566.1499999999996</v>
      </c>
      <c r="O353" s="35">
        <f t="shared" si="418"/>
        <v>513.23</v>
      </c>
      <c r="P353" s="35">
        <f t="shared" si="419"/>
        <v>3079.3799999999997</v>
      </c>
      <c r="Q353" s="1">
        <v>35</v>
      </c>
      <c r="R353" s="35">
        <f t="shared" si="406"/>
        <v>1.4663714285714284</v>
      </c>
      <c r="S353" s="36">
        <f t="shared" si="407"/>
        <v>4.3991142857142851</v>
      </c>
    </row>
    <row r="354" spans="1:19" x14ac:dyDescent="0.2">
      <c r="A354" s="2">
        <v>342</v>
      </c>
      <c r="B354" s="6" t="s">
        <v>119</v>
      </c>
      <c r="C354" s="6" t="s">
        <v>357</v>
      </c>
      <c r="D354" s="71" t="s">
        <v>358</v>
      </c>
      <c r="E354" s="37">
        <v>1658.44</v>
      </c>
      <c r="F354" s="4">
        <v>529.77</v>
      </c>
      <c r="G354" s="37">
        <v>116.55</v>
      </c>
      <c r="H354" s="35">
        <f t="shared" si="414"/>
        <v>2304.7600000000002</v>
      </c>
      <c r="I354" s="35">
        <v>175.24</v>
      </c>
      <c r="J354" s="35">
        <f t="shared" si="415"/>
        <v>2480</v>
      </c>
      <c r="K354" s="35">
        <v>11.41</v>
      </c>
      <c r="L354" s="35">
        <f t="shared" si="416"/>
        <v>2491.41</v>
      </c>
      <c r="M354" s="35">
        <v>74.739999999999995</v>
      </c>
      <c r="N354" s="35">
        <f t="shared" si="417"/>
        <v>2566.1499999999996</v>
      </c>
      <c r="O354" s="35">
        <f t="shared" si="418"/>
        <v>513.23</v>
      </c>
      <c r="P354" s="35">
        <f t="shared" si="419"/>
        <v>3079.3799999999997</v>
      </c>
      <c r="Q354" s="1">
        <v>35</v>
      </c>
      <c r="R354" s="35">
        <f t="shared" si="406"/>
        <v>1.4663714285714284</v>
      </c>
      <c r="S354" s="36">
        <f t="shared" si="407"/>
        <v>4.3991142857142851</v>
      </c>
    </row>
    <row r="355" spans="1:19" x14ac:dyDescent="0.2">
      <c r="A355" s="2">
        <v>343</v>
      </c>
      <c r="B355" s="6" t="s">
        <v>108</v>
      </c>
      <c r="C355" s="6" t="s">
        <v>357</v>
      </c>
      <c r="D355" s="71" t="s">
        <v>358</v>
      </c>
      <c r="E355" s="37">
        <v>1658.44</v>
      </c>
      <c r="F355" s="4">
        <v>529.77</v>
      </c>
      <c r="G355" s="37">
        <v>116.55</v>
      </c>
      <c r="H355" s="35">
        <f t="shared" si="414"/>
        <v>2304.7600000000002</v>
      </c>
      <c r="I355" s="35">
        <v>175.24</v>
      </c>
      <c r="J355" s="35">
        <f t="shared" si="415"/>
        <v>2480</v>
      </c>
      <c r="K355" s="35">
        <v>11.41</v>
      </c>
      <c r="L355" s="35">
        <f t="shared" si="416"/>
        <v>2491.41</v>
      </c>
      <c r="M355" s="35">
        <v>74.739999999999995</v>
      </c>
      <c r="N355" s="35">
        <f t="shared" si="417"/>
        <v>2566.1499999999996</v>
      </c>
      <c r="O355" s="35">
        <f t="shared" si="418"/>
        <v>513.23</v>
      </c>
      <c r="P355" s="35">
        <f t="shared" si="419"/>
        <v>3079.3799999999997</v>
      </c>
      <c r="Q355" s="1">
        <v>35</v>
      </c>
      <c r="R355" s="35">
        <f t="shared" si="406"/>
        <v>1.4663714285714284</v>
      </c>
      <c r="S355" s="36">
        <f t="shared" si="407"/>
        <v>4.3991142857142851</v>
      </c>
    </row>
    <row r="356" spans="1:19" x14ac:dyDescent="0.2">
      <c r="A356" s="2">
        <v>344</v>
      </c>
      <c r="B356" s="6" t="s">
        <v>19</v>
      </c>
      <c r="C356" s="6" t="s">
        <v>357</v>
      </c>
      <c r="D356" s="71" t="s">
        <v>358</v>
      </c>
      <c r="E356" s="37">
        <v>1658.44</v>
      </c>
      <c r="F356" s="4">
        <v>529.77</v>
      </c>
      <c r="G356" s="37">
        <v>116.55</v>
      </c>
      <c r="H356" s="35">
        <f t="shared" si="414"/>
        <v>2304.7600000000002</v>
      </c>
      <c r="I356" s="35">
        <v>175.24</v>
      </c>
      <c r="J356" s="35">
        <f t="shared" si="415"/>
        <v>2480</v>
      </c>
      <c r="K356" s="35">
        <v>11.41</v>
      </c>
      <c r="L356" s="35">
        <f t="shared" si="416"/>
        <v>2491.41</v>
      </c>
      <c r="M356" s="35">
        <v>74.739999999999995</v>
      </c>
      <c r="N356" s="35">
        <f t="shared" si="417"/>
        <v>2566.1499999999996</v>
      </c>
      <c r="O356" s="35">
        <f t="shared" si="418"/>
        <v>513.23</v>
      </c>
      <c r="P356" s="35">
        <f t="shared" si="419"/>
        <v>3079.3799999999997</v>
      </c>
      <c r="Q356" s="1">
        <v>36</v>
      </c>
      <c r="R356" s="35">
        <f t="shared" si="406"/>
        <v>1.4256388888888887</v>
      </c>
      <c r="S356" s="36">
        <f t="shared" si="407"/>
        <v>4.2769166666666658</v>
      </c>
    </row>
    <row r="357" spans="1:19" x14ac:dyDescent="0.2">
      <c r="A357" s="90">
        <v>345</v>
      </c>
      <c r="B357" s="11" t="s">
        <v>221</v>
      </c>
      <c r="C357" s="11" t="s">
        <v>357</v>
      </c>
      <c r="D357" s="72" t="s">
        <v>358</v>
      </c>
      <c r="E357" s="37">
        <v>1658.44</v>
      </c>
      <c r="F357" s="4">
        <v>529.77</v>
      </c>
      <c r="G357" s="37">
        <v>116.55</v>
      </c>
      <c r="H357" s="35">
        <f t="shared" si="414"/>
        <v>2304.7600000000002</v>
      </c>
      <c r="I357" s="35">
        <v>175.24</v>
      </c>
      <c r="J357" s="35">
        <f t="shared" si="415"/>
        <v>2480</v>
      </c>
      <c r="K357" s="35">
        <v>11.41</v>
      </c>
      <c r="L357" s="35">
        <f t="shared" si="416"/>
        <v>2491.41</v>
      </c>
      <c r="M357" s="35">
        <v>74.739999999999995</v>
      </c>
      <c r="N357" s="35">
        <f t="shared" si="417"/>
        <v>2566.1499999999996</v>
      </c>
      <c r="O357" s="35">
        <f t="shared" si="418"/>
        <v>513.23</v>
      </c>
      <c r="P357" s="35">
        <f t="shared" si="419"/>
        <v>3079.3799999999997</v>
      </c>
      <c r="Q357" s="1">
        <v>37</v>
      </c>
      <c r="R357" s="35">
        <f t="shared" si="406"/>
        <v>1.387108108108108</v>
      </c>
      <c r="S357" s="36">
        <f t="shared" si="407"/>
        <v>4.1613243243243243</v>
      </c>
    </row>
    <row r="358" spans="1:19" x14ac:dyDescent="0.2">
      <c r="A358" s="90">
        <v>346</v>
      </c>
      <c r="B358" s="11" t="s">
        <v>257</v>
      </c>
      <c r="C358" s="11" t="s">
        <v>357</v>
      </c>
      <c r="D358" s="80" t="s">
        <v>362</v>
      </c>
      <c r="E358" s="33">
        <v>1865.31</v>
      </c>
      <c r="F358" s="25">
        <v>529.77</v>
      </c>
      <c r="G358" s="33">
        <v>116.55</v>
      </c>
      <c r="H358" s="35">
        <f t="shared" si="414"/>
        <v>2511.63</v>
      </c>
      <c r="I358" s="35">
        <v>175.24</v>
      </c>
      <c r="J358" s="35">
        <f t="shared" si="415"/>
        <v>2686.87</v>
      </c>
      <c r="K358" s="35">
        <v>11.41</v>
      </c>
      <c r="L358" s="35">
        <f t="shared" si="416"/>
        <v>2698.2799999999997</v>
      </c>
      <c r="M358" s="35">
        <v>80.95</v>
      </c>
      <c r="N358" s="35">
        <f t="shared" si="417"/>
        <v>2779.2299999999996</v>
      </c>
      <c r="O358" s="35">
        <f t="shared" si="418"/>
        <v>555.85</v>
      </c>
      <c r="P358" s="35">
        <f t="shared" si="419"/>
        <v>3335.0799999999995</v>
      </c>
      <c r="Q358" s="1">
        <v>35</v>
      </c>
      <c r="R358" s="35">
        <f t="shared" si="406"/>
        <v>1.588133333333333</v>
      </c>
      <c r="S358" s="36">
        <f t="shared" si="407"/>
        <v>4.7643999999999984</v>
      </c>
    </row>
    <row r="359" spans="1:19" x14ac:dyDescent="0.2">
      <c r="A359" s="90">
        <v>347</v>
      </c>
      <c r="B359" s="6" t="s">
        <v>314</v>
      </c>
      <c r="C359" s="6" t="s">
        <v>357</v>
      </c>
      <c r="D359" s="26" t="s">
        <v>361</v>
      </c>
      <c r="E359" s="37">
        <v>2144.81</v>
      </c>
      <c r="F359" s="4">
        <v>529.77</v>
      </c>
      <c r="G359" s="37">
        <v>116.55</v>
      </c>
      <c r="H359" s="35">
        <f>E359+F359+G359</f>
        <v>2791.13</v>
      </c>
      <c r="I359" s="35">
        <v>175.24</v>
      </c>
      <c r="J359" s="35">
        <f>H359+I359</f>
        <v>2966.37</v>
      </c>
      <c r="K359" s="35">
        <v>11.41</v>
      </c>
      <c r="L359" s="35">
        <f>J359+K359</f>
        <v>2977.7799999999997</v>
      </c>
      <c r="M359" s="35">
        <v>89.33</v>
      </c>
      <c r="N359" s="35">
        <f>L359+M359</f>
        <v>3067.1099999999997</v>
      </c>
      <c r="O359" s="35">
        <f>ROUND(N359*20%,2)</f>
        <v>613.41999999999996</v>
      </c>
      <c r="P359" s="35">
        <f>N359+O359</f>
        <v>3680.5299999999997</v>
      </c>
      <c r="Q359" s="1">
        <v>75</v>
      </c>
      <c r="R359" s="35">
        <f t="shared" si="406"/>
        <v>0.81789555555555549</v>
      </c>
      <c r="S359" s="36">
        <f t="shared" si="407"/>
        <v>2.4536866666666666</v>
      </c>
    </row>
    <row r="360" spans="1:19" s="19" customFormat="1" x14ac:dyDescent="0.2">
      <c r="A360" s="90">
        <v>348</v>
      </c>
      <c r="B360" s="10" t="s">
        <v>6</v>
      </c>
      <c r="C360" s="10" t="s">
        <v>357</v>
      </c>
      <c r="D360" s="81" t="s">
        <v>356</v>
      </c>
      <c r="E360" s="37">
        <v>2613.4299999999998</v>
      </c>
      <c r="F360" s="4">
        <v>577.65</v>
      </c>
      <c r="G360" s="38">
        <v>127.08</v>
      </c>
      <c r="H360" s="35">
        <f t="shared" ref="H360" si="420">E360+F360+G360</f>
        <v>3318.16</v>
      </c>
      <c r="I360" s="35">
        <v>194.18</v>
      </c>
      <c r="J360" s="35">
        <f t="shared" ref="J360" si="421">H360+I360</f>
        <v>3512.3399999999997</v>
      </c>
      <c r="K360" s="35">
        <v>12.67</v>
      </c>
      <c r="L360" s="35">
        <f t="shared" ref="L360" si="422">J360+K360</f>
        <v>3525.0099999999998</v>
      </c>
      <c r="M360" s="35">
        <v>105.75</v>
      </c>
      <c r="N360" s="35">
        <f t="shared" ref="N360" si="423">L360+M360</f>
        <v>3630.7599999999998</v>
      </c>
      <c r="O360" s="35">
        <f t="shared" ref="O360" si="424">ROUND(N360*20%,2)</f>
        <v>726.15</v>
      </c>
      <c r="P360" s="35">
        <f t="shared" ref="P360" si="425">N360+O360</f>
        <v>4356.91</v>
      </c>
      <c r="Q360" s="1">
        <v>129</v>
      </c>
      <c r="R360" s="35">
        <f t="shared" si="406"/>
        <v>0.56290826873385014</v>
      </c>
      <c r="S360" s="36">
        <f t="shared" si="407"/>
        <v>1.6887248062015505</v>
      </c>
    </row>
    <row r="361" spans="1:19" x14ac:dyDescent="0.2">
      <c r="A361" s="90">
        <v>349</v>
      </c>
      <c r="B361" s="10" t="s">
        <v>214</v>
      </c>
      <c r="C361" s="10" t="s">
        <v>357</v>
      </c>
      <c r="D361" s="82" t="s">
        <v>360</v>
      </c>
      <c r="E361" s="34">
        <v>2393.19</v>
      </c>
      <c r="F361" s="26">
        <v>529.77</v>
      </c>
      <c r="G361" s="34">
        <v>116.55</v>
      </c>
      <c r="H361" s="35">
        <f t="shared" ref="H361" si="426">E361+F361+G361</f>
        <v>3039.51</v>
      </c>
      <c r="I361" s="35">
        <v>175.24</v>
      </c>
      <c r="J361" s="35">
        <f t="shared" ref="J361" si="427">H361+I361</f>
        <v>3214.75</v>
      </c>
      <c r="K361" s="35">
        <v>11.41</v>
      </c>
      <c r="L361" s="35">
        <f t="shared" ref="L361" si="428">J361+K361</f>
        <v>3226.16</v>
      </c>
      <c r="M361" s="35">
        <v>96.78</v>
      </c>
      <c r="N361" s="35">
        <f t="shared" ref="N361" si="429">L361+M361</f>
        <v>3322.94</v>
      </c>
      <c r="O361" s="35">
        <f t="shared" ref="O361" si="430">ROUND(N361*20%,2)</f>
        <v>664.59</v>
      </c>
      <c r="P361" s="35">
        <f t="shared" ref="P361" si="431">N361+O361</f>
        <v>3987.53</v>
      </c>
      <c r="Q361" s="1">
        <v>159</v>
      </c>
      <c r="R361" s="35">
        <f t="shared" si="406"/>
        <v>0.41798008385744234</v>
      </c>
      <c r="S361" s="36">
        <f t="shared" si="407"/>
        <v>1.253940251572327</v>
      </c>
    </row>
    <row r="362" spans="1:19" ht="19.5" customHeight="1" x14ac:dyDescent="0.2">
      <c r="B362" s="5" t="s">
        <v>4</v>
      </c>
    </row>
    <row r="363" spans="1:19" x14ac:dyDescent="0.2">
      <c r="B363" s="5" t="s">
        <v>5</v>
      </c>
      <c r="F363" s="28" t="s">
        <v>426</v>
      </c>
    </row>
    <row r="365" spans="1:19" x14ac:dyDescent="0.2">
      <c r="B365" s="5" t="s">
        <v>427</v>
      </c>
      <c r="F365" s="28" t="s">
        <v>428</v>
      </c>
    </row>
  </sheetData>
  <mergeCells count="20">
    <mergeCell ref="I10:I11"/>
    <mergeCell ref="L10:L11"/>
    <mergeCell ref="K10:K11"/>
    <mergeCell ref="C10:C11"/>
    <mergeCell ref="E10:E11"/>
    <mergeCell ref="F10:F11"/>
    <mergeCell ref="G10:G11"/>
    <mergeCell ref="D10:D11"/>
    <mergeCell ref="A1:Q1"/>
    <mergeCell ref="A8:S8"/>
    <mergeCell ref="A7:S7"/>
    <mergeCell ref="Q10:Q11"/>
    <mergeCell ref="N10:N11"/>
    <mergeCell ref="S10:S11"/>
    <mergeCell ref="P10:P11"/>
    <mergeCell ref="O10:O11"/>
    <mergeCell ref="R10:R11"/>
    <mergeCell ref="H10:H11"/>
    <mergeCell ref="B10:B11"/>
    <mergeCell ref="M10:M11"/>
  </mergeCells>
  <phoneticPr fontId="0" type="noConversion"/>
  <pageMargins left="0.19685039370078741" right="0.19685039370078741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9"/>
  <sheetViews>
    <sheetView tabSelected="1" topLeftCell="A96" workbookViewId="0">
      <selection activeCell="F220" sqref="F220"/>
    </sheetView>
  </sheetViews>
  <sheetFormatPr defaultRowHeight="12.75" x14ac:dyDescent="0.2"/>
  <cols>
    <col min="1" max="1" width="5.28515625" customWidth="1"/>
    <col min="2" max="2" width="22.5703125" customWidth="1"/>
    <col min="3" max="3" width="10" customWidth="1"/>
    <col min="4" max="5" width="10.140625" customWidth="1"/>
    <col min="6" max="6" width="10.5703125" customWidth="1"/>
    <col min="7" max="7" width="9.28515625" bestFit="1" customWidth="1"/>
    <col min="8" max="8" width="10.140625" customWidth="1"/>
    <col min="9" max="9" width="9.28515625" bestFit="1" customWidth="1"/>
    <col min="10" max="10" width="9.85546875" customWidth="1"/>
    <col min="11" max="11" width="9.28515625" bestFit="1" customWidth="1"/>
    <col min="12" max="13" width="9.5703125" bestFit="1" customWidth="1"/>
    <col min="14" max="14" width="10.85546875" customWidth="1"/>
    <col min="15" max="15" width="11" style="62" customWidth="1"/>
    <col min="16" max="17" width="9.28515625" bestFit="1" customWidth="1"/>
  </cols>
  <sheetData>
    <row r="1" spans="1:17" x14ac:dyDescent="0.2">
      <c r="N1" t="str">
        <f>Аркуш1!N2</f>
        <v>Додаток</v>
      </c>
      <c r="O1" s="96"/>
    </row>
    <row r="2" spans="1:17" x14ac:dyDescent="0.2">
      <c r="N2" t="str">
        <f>Аркуш1!N3</f>
        <v>до рішення виконавчого комітету</v>
      </c>
      <c r="O2" s="96"/>
    </row>
    <row r="3" spans="1:17" x14ac:dyDescent="0.2">
      <c r="N3" t="str">
        <f>Аркуш1!N4</f>
        <v>Хмельницької міської ради</v>
      </c>
      <c r="O3" s="96"/>
    </row>
    <row r="4" spans="1:17" x14ac:dyDescent="0.2">
      <c r="N4" t="str">
        <f>Аркуш1!N5</f>
        <v>від ______________ 2020 р. №____</v>
      </c>
      <c r="O4" s="96"/>
    </row>
    <row r="5" spans="1:17" ht="12.75" customHeight="1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x14ac:dyDescent="0.2">
      <c r="A6" s="113" t="s">
        <v>450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1:17" x14ac:dyDescent="0.2">
      <c r="A7" s="101" t="s">
        <v>451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5.25" customHeight="1" x14ac:dyDescent="0.2">
      <c r="A8" s="9"/>
      <c r="B8" s="5"/>
      <c r="C8" s="28"/>
      <c r="D8" s="28"/>
      <c r="E8" s="28"/>
    </row>
    <row r="9" spans="1:17" ht="12.75" customHeight="1" x14ac:dyDescent="0.2">
      <c r="A9" s="12" t="s">
        <v>2</v>
      </c>
      <c r="B9" s="115" t="s">
        <v>0</v>
      </c>
      <c r="C9" s="97" t="s">
        <v>431</v>
      </c>
      <c r="D9" s="97" t="s">
        <v>432</v>
      </c>
      <c r="E9" s="97" t="s">
        <v>433</v>
      </c>
      <c r="F9" s="97" t="s">
        <v>434</v>
      </c>
      <c r="G9" s="109" t="s">
        <v>435</v>
      </c>
      <c r="H9" s="94" t="s">
        <v>430</v>
      </c>
      <c r="I9" s="109" t="s">
        <v>437</v>
      </c>
      <c r="J9" s="97" t="s">
        <v>438</v>
      </c>
      <c r="K9" s="97" t="s">
        <v>439</v>
      </c>
      <c r="L9" s="97" t="s">
        <v>440</v>
      </c>
      <c r="M9" s="97" t="s">
        <v>364</v>
      </c>
      <c r="N9" s="97" t="s">
        <v>441</v>
      </c>
      <c r="O9" s="102" t="s">
        <v>429</v>
      </c>
      <c r="P9" s="106" t="s">
        <v>442</v>
      </c>
      <c r="Q9" s="104" t="s">
        <v>425</v>
      </c>
    </row>
    <row r="10" spans="1:17" ht="159" customHeight="1" x14ac:dyDescent="0.2">
      <c r="A10" s="32" t="s">
        <v>3</v>
      </c>
      <c r="B10" s="116"/>
      <c r="C10" s="98"/>
      <c r="D10" s="98"/>
      <c r="E10" s="98"/>
      <c r="F10" s="108"/>
      <c r="G10" s="110"/>
      <c r="H10" s="95" t="s">
        <v>436</v>
      </c>
      <c r="I10" s="111"/>
      <c r="J10" s="98"/>
      <c r="K10" s="98"/>
      <c r="L10" s="98"/>
      <c r="M10" s="98"/>
      <c r="N10" s="98"/>
      <c r="O10" s="103"/>
      <c r="P10" s="107"/>
      <c r="Q10" s="105"/>
    </row>
    <row r="11" spans="1:17" x14ac:dyDescent="0.2">
      <c r="A11" s="2">
        <v>1</v>
      </c>
      <c r="B11" s="4">
        <v>2</v>
      </c>
      <c r="C11" s="4">
        <v>3</v>
      </c>
      <c r="D11" s="4">
        <v>4</v>
      </c>
      <c r="E11" s="4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1">
        <v>15</v>
      </c>
      <c r="P11" s="1">
        <v>16</v>
      </c>
      <c r="Q11" s="3">
        <v>17</v>
      </c>
    </row>
    <row r="12" spans="1:17" ht="14.25" customHeight="1" x14ac:dyDescent="0.2">
      <c r="A12" s="39">
        <v>1</v>
      </c>
      <c r="B12" s="44" t="s">
        <v>343</v>
      </c>
      <c r="C12" s="55">
        <f>Аркуш1!E13</f>
        <v>2144.81</v>
      </c>
      <c r="D12" s="55">
        <f>Аркуш1!F13</f>
        <v>529.77</v>
      </c>
      <c r="E12" s="55">
        <f>Аркуш1!G13</f>
        <v>116.55</v>
      </c>
      <c r="F12" s="55">
        <f>Аркуш1!H13</f>
        <v>2791.13</v>
      </c>
      <c r="G12" s="56">
        <f>Аркуш1!I13</f>
        <v>175.24</v>
      </c>
      <c r="H12" s="55">
        <f>Аркуш1!J13</f>
        <v>2966.37</v>
      </c>
      <c r="I12" s="56">
        <f>Аркуш1!K13</f>
        <v>11.41</v>
      </c>
      <c r="J12" s="55">
        <f>Аркуш1!L13</f>
        <v>2977.7799999999997</v>
      </c>
      <c r="K12" s="55">
        <f>Аркуш1!M13</f>
        <v>89.33</v>
      </c>
      <c r="L12" s="55">
        <f>Аркуш1!N13</f>
        <v>3067.1099999999997</v>
      </c>
      <c r="M12" s="55">
        <f>Аркуш1!O13</f>
        <v>613.41999999999996</v>
      </c>
      <c r="N12" s="55">
        <f>Аркуш1!P13</f>
        <v>3680.5299999999997</v>
      </c>
      <c r="O12" s="65">
        <v>37</v>
      </c>
      <c r="P12" s="56">
        <f>N12/60/O12</f>
        <v>1.6578963963963964</v>
      </c>
      <c r="Q12" s="57">
        <f>P12*3</f>
        <v>4.973689189189189</v>
      </c>
    </row>
    <row r="13" spans="1:17" x14ac:dyDescent="0.2">
      <c r="A13" s="8">
        <v>2</v>
      </c>
      <c r="B13" s="45" t="s">
        <v>365</v>
      </c>
      <c r="C13" s="54">
        <f>SUM(Аркуш1!E14:E19)</f>
        <v>9950.6400000000012</v>
      </c>
      <c r="D13" s="54">
        <f>SUM(Аркуш1!F14:F19)</f>
        <v>3178.62</v>
      </c>
      <c r="E13" s="54">
        <f>SUM(Аркуш1!G14:G19)</f>
        <v>699.3</v>
      </c>
      <c r="F13" s="54">
        <f>SUM(Аркуш1!H14:H19)</f>
        <v>13828.560000000001</v>
      </c>
      <c r="G13" s="54">
        <f>SUM(Аркуш1!I14:I19)</f>
        <v>1051.44</v>
      </c>
      <c r="H13" s="54">
        <f>SUM(Аркуш1!J14:J19)</f>
        <v>14880</v>
      </c>
      <c r="I13" s="54">
        <f>SUM(Аркуш1!K14:K19)</f>
        <v>68.459999999999994</v>
      </c>
      <c r="J13" s="54">
        <f>SUM(Аркуш1!L14:L19)</f>
        <v>14948.46</v>
      </c>
      <c r="K13" s="54">
        <f>SUM(Аркуш1!M14:M19)</f>
        <v>448.44</v>
      </c>
      <c r="L13" s="54">
        <f>SUM(Аркуш1!N14:N19)</f>
        <v>15396.899999999998</v>
      </c>
      <c r="M13" s="54">
        <f>SUM(Аркуш1!O14:O19)</f>
        <v>3079.38</v>
      </c>
      <c r="N13" s="54">
        <f>SUM(Аркуш1!P14:P19)</f>
        <v>18476.28</v>
      </c>
      <c r="O13" s="66">
        <f>SUM(Аркуш1!Q14:Q19)</f>
        <v>218</v>
      </c>
      <c r="P13" s="56">
        <f t="shared" ref="P13:P76" si="0">N13/60/O13</f>
        <v>1.412559633027523</v>
      </c>
      <c r="Q13" s="57">
        <f>P13*3</f>
        <v>4.2376788990825691</v>
      </c>
    </row>
    <row r="14" spans="1:17" x14ac:dyDescent="0.2">
      <c r="A14" s="39">
        <v>3</v>
      </c>
      <c r="B14" s="46" t="s">
        <v>366</v>
      </c>
      <c r="C14" s="54">
        <f>SUM(Аркуш1!E20:E24)</f>
        <v>7985.0600000000013</v>
      </c>
      <c r="D14" s="54">
        <f>SUM(Аркуш1!F20:F24)</f>
        <v>2648.85</v>
      </c>
      <c r="E14" s="54">
        <f>SUM(Аркуш1!G20:G24)</f>
        <v>582.75</v>
      </c>
      <c r="F14" s="54">
        <f>SUM(Аркуш1!H20:H24)</f>
        <v>11216.660000000002</v>
      </c>
      <c r="G14" s="54">
        <f>SUM(Аркуш1!I20:I24)</f>
        <v>876.2</v>
      </c>
      <c r="H14" s="54">
        <f>SUM(Аркуш1!J20:J24)</f>
        <v>12092.86</v>
      </c>
      <c r="I14" s="54">
        <f>SUM(Аркуш1!K20:K24)</f>
        <v>57.05</v>
      </c>
      <c r="J14" s="54">
        <f>SUM(Аркуш1!L20:L24)</f>
        <v>12149.91</v>
      </c>
      <c r="K14" s="54">
        <f>SUM(Аркуш1!M20:M24)</f>
        <v>364.49</v>
      </c>
      <c r="L14" s="54">
        <f>SUM(Аркуш1!N20:N24)</f>
        <v>12514.4</v>
      </c>
      <c r="M14" s="54">
        <f>SUM(Аркуш1!O20:O24)</f>
        <v>2502.88</v>
      </c>
      <c r="N14" s="54">
        <f>SUM(Аркуш1!P20:P24)</f>
        <v>15017.279999999997</v>
      </c>
      <c r="O14" s="66">
        <f>SUM(Аркуш1!Q20:Q24)</f>
        <v>74</v>
      </c>
      <c r="P14" s="56">
        <f t="shared" si="0"/>
        <v>3.3822702702702698</v>
      </c>
      <c r="Q14" s="57">
        <f>P14*3</f>
        <v>10.146810810810809</v>
      </c>
    </row>
    <row r="15" spans="1:17" x14ac:dyDescent="0.2">
      <c r="A15" s="8">
        <v>4</v>
      </c>
      <c r="B15" s="47" t="s">
        <v>339</v>
      </c>
      <c r="C15" s="55">
        <f>Аркуш1!E25</f>
        <v>1658.44</v>
      </c>
      <c r="D15" s="55">
        <f>Аркуш1!F25</f>
        <v>529.77</v>
      </c>
      <c r="E15" s="55">
        <f>Аркуш1!G25</f>
        <v>116.55</v>
      </c>
      <c r="F15" s="55">
        <f>Аркуш1!H25</f>
        <v>2304.7600000000002</v>
      </c>
      <c r="G15" s="55">
        <f>Аркуш1!I25</f>
        <v>175.24</v>
      </c>
      <c r="H15" s="55">
        <f>Аркуш1!J25</f>
        <v>2480</v>
      </c>
      <c r="I15" s="55">
        <f>Аркуш1!K25</f>
        <v>11.41</v>
      </c>
      <c r="J15" s="55">
        <f>Аркуш1!L25</f>
        <v>2491.41</v>
      </c>
      <c r="K15" s="55">
        <f>Аркуш1!M25</f>
        <v>74.739999999999995</v>
      </c>
      <c r="L15" s="55">
        <f>Аркуш1!N25</f>
        <v>2566.1499999999996</v>
      </c>
      <c r="M15" s="55">
        <f>Аркуш1!O25</f>
        <v>513.23</v>
      </c>
      <c r="N15" s="55">
        <f>Аркуш1!P25</f>
        <v>3079.3799999999997</v>
      </c>
      <c r="O15" s="65">
        <v>23</v>
      </c>
      <c r="P15" s="56">
        <f t="shared" si="0"/>
        <v>2.2314347826086953</v>
      </c>
      <c r="Q15" s="57">
        <f t="shared" ref="Q15:Q78" si="1">P15*3</f>
        <v>6.694304347826086</v>
      </c>
    </row>
    <row r="16" spans="1:17" x14ac:dyDescent="0.2">
      <c r="A16" s="39">
        <v>5</v>
      </c>
      <c r="B16" s="47" t="s">
        <v>273</v>
      </c>
      <c r="C16" s="55">
        <f>Аркуш1!E26</f>
        <v>1865.31</v>
      </c>
      <c r="D16" s="55">
        <f>Аркуш1!F26</f>
        <v>529.77</v>
      </c>
      <c r="E16" s="55">
        <f>Аркуш1!G26</f>
        <v>116.55</v>
      </c>
      <c r="F16" s="55">
        <f>Аркуш1!H26</f>
        <v>2511.63</v>
      </c>
      <c r="G16" s="55">
        <f>Аркуш1!I26</f>
        <v>175.24</v>
      </c>
      <c r="H16" s="55">
        <f>Аркуш1!J26</f>
        <v>2686.87</v>
      </c>
      <c r="I16" s="55">
        <f>Аркуш1!K26</f>
        <v>11.41</v>
      </c>
      <c r="J16" s="55">
        <f>Аркуш1!L26</f>
        <v>2698.2799999999997</v>
      </c>
      <c r="K16" s="55">
        <f>Аркуш1!M26</f>
        <v>80.95</v>
      </c>
      <c r="L16" s="55">
        <f>Аркуш1!N26</f>
        <v>2779.2299999999996</v>
      </c>
      <c r="M16" s="55">
        <f>Аркуш1!O26</f>
        <v>555.85</v>
      </c>
      <c r="N16" s="55">
        <f>Аркуш1!P26</f>
        <v>3335.0799999999995</v>
      </c>
      <c r="O16" s="65">
        <v>25</v>
      </c>
      <c r="P16" s="56">
        <f t="shared" si="0"/>
        <v>2.2233866666666664</v>
      </c>
      <c r="Q16" s="57">
        <f t="shared" si="1"/>
        <v>6.6701599999999992</v>
      </c>
    </row>
    <row r="17" spans="1:17" x14ac:dyDescent="0.2">
      <c r="A17" s="8">
        <v>6</v>
      </c>
      <c r="B17" s="45" t="s">
        <v>82</v>
      </c>
      <c r="C17" s="63">
        <f>Аркуш1!E27</f>
        <v>2144.81</v>
      </c>
      <c r="D17" s="63">
        <f>Аркуш1!F27</f>
        <v>529.77</v>
      </c>
      <c r="E17" s="63">
        <f>Аркуш1!G27</f>
        <v>116.55</v>
      </c>
      <c r="F17" s="63">
        <f>Аркуш1!H27</f>
        <v>2791.13</v>
      </c>
      <c r="G17" s="63">
        <f>Аркуш1!I27</f>
        <v>175.24</v>
      </c>
      <c r="H17" s="63">
        <f>Аркуш1!J27</f>
        <v>2966.37</v>
      </c>
      <c r="I17" s="63">
        <f>Аркуш1!K27</f>
        <v>11.41</v>
      </c>
      <c r="J17" s="63">
        <f>Аркуш1!L27</f>
        <v>2977.7799999999997</v>
      </c>
      <c r="K17" s="63">
        <f>Аркуш1!M27</f>
        <v>89.33</v>
      </c>
      <c r="L17" s="63">
        <f>Аркуш1!N27</f>
        <v>3067.1099999999997</v>
      </c>
      <c r="M17" s="63">
        <f>Аркуш1!O27</f>
        <v>613.41999999999996</v>
      </c>
      <c r="N17" s="63">
        <f>Аркуш1!P27</f>
        <v>3680.5299999999997</v>
      </c>
      <c r="O17" s="65">
        <v>59</v>
      </c>
      <c r="P17" s="56">
        <f t="shared" si="0"/>
        <v>1.0396977401129943</v>
      </c>
      <c r="Q17" s="57">
        <f t="shared" si="1"/>
        <v>3.119093220338983</v>
      </c>
    </row>
    <row r="18" spans="1:17" x14ac:dyDescent="0.2">
      <c r="A18" s="39">
        <v>7</v>
      </c>
      <c r="B18" s="45" t="s">
        <v>83</v>
      </c>
      <c r="C18" s="63">
        <f>Аркуш1!E28</f>
        <v>1865.31</v>
      </c>
      <c r="D18" s="63">
        <f>Аркуш1!F28</f>
        <v>529.77</v>
      </c>
      <c r="E18" s="63">
        <f>Аркуш1!G28</f>
        <v>116.55</v>
      </c>
      <c r="F18" s="63">
        <f>Аркуш1!H28</f>
        <v>2511.63</v>
      </c>
      <c r="G18" s="63">
        <f>Аркуш1!I28</f>
        <v>175.24</v>
      </c>
      <c r="H18" s="63">
        <f>Аркуш1!J28</f>
        <v>2686.87</v>
      </c>
      <c r="I18" s="63">
        <f>Аркуш1!K28</f>
        <v>11.41</v>
      </c>
      <c r="J18" s="63">
        <f>Аркуш1!L28</f>
        <v>2698.2799999999997</v>
      </c>
      <c r="K18" s="63">
        <f>Аркуш1!M28</f>
        <v>80.95</v>
      </c>
      <c r="L18" s="63">
        <f>Аркуш1!N28</f>
        <v>2779.2299999999996</v>
      </c>
      <c r="M18" s="63">
        <f>Аркуш1!O28</f>
        <v>555.85</v>
      </c>
      <c r="N18" s="63">
        <f>Аркуш1!P28</f>
        <v>3335.0799999999995</v>
      </c>
      <c r="O18" s="65">
        <v>64</v>
      </c>
      <c r="P18" s="56">
        <f t="shared" si="0"/>
        <v>0.86851041666666651</v>
      </c>
      <c r="Q18" s="57">
        <f t="shared" si="1"/>
        <v>2.6055312499999994</v>
      </c>
    </row>
    <row r="19" spans="1:17" x14ac:dyDescent="0.2">
      <c r="A19" s="8">
        <v>8</v>
      </c>
      <c r="B19" s="45" t="s">
        <v>81</v>
      </c>
      <c r="C19" s="63">
        <f>Аркуш1!E29</f>
        <v>2144.81</v>
      </c>
      <c r="D19" s="63">
        <f>Аркуш1!F29</f>
        <v>529.77</v>
      </c>
      <c r="E19" s="63">
        <f>Аркуш1!G29</f>
        <v>116.55</v>
      </c>
      <c r="F19" s="63">
        <f>Аркуш1!H29</f>
        <v>2791.13</v>
      </c>
      <c r="G19" s="63">
        <f>Аркуш1!I29</f>
        <v>175.24</v>
      </c>
      <c r="H19" s="63">
        <f>Аркуш1!J29</f>
        <v>2966.37</v>
      </c>
      <c r="I19" s="63">
        <f>Аркуш1!K29</f>
        <v>11.41</v>
      </c>
      <c r="J19" s="63">
        <f>Аркуш1!L29</f>
        <v>2977.7799999999997</v>
      </c>
      <c r="K19" s="63">
        <f>Аркуш1!M29</f>
        <v>89.33</v>
      </c>
      <c r="L19" s="63">
        <f>Аркуш1!N29</f>
        <v>3067.1099999999997</v>
      </c>
      <c r="M19" s="63">
        <f>Аркуш1!O29</f>
        <v>613.41999999999996</v>
      </c>
      <c r="N19" s="63">
        <f>Аркуш1!P29</f>
        <v>3680.5299999999997</v>
      </c>
      <c r="O19" s="65">
        <v>66</v>
      </c>
      <c r="P19" s="56">
        <f t="shared" si="0"/>
        <v>0.92942676767676768</v>
      </c>
      <c r="Q19" s="57">
        <f t="shared" si="1"/>
        <v>2.7882803030303029</v>
      </c>
    </row>
    <row r="20" spans="1:17" x14ac:dyDescent="0.2">
      <c r="A20" s="39">
        <v>9</v>
      </c>
      <c r="B20" s="48" t="s">
        <v>175</v>
      </c>
      <c r="C20" s="63">
        <f>Аркуш1!E30</f>
        <v>2393.19</v>
      </c>
      <c r="D20" s="63">
        <f>Аркуш1!F30</f>
        <v>529.77</v>
      </c>
      <c r="E20" s="63">
        <f>Аркуш1!G30</f>
        <v>116.55</v>
      </c>
      <c r="F20" s="63">
        <f>Аркуш1!H30</f>
        <v>3039.51</v>
      </c>
      <c r="G20" s="63">
        <f>Аркуш1!I30</f>
        <v>175.24</v>
      </c>
      <c r="H20" s="63">
        <f>Аркуш1!J30</f>
        <v>3214.75</v>
      </c>
      <c r="I20" s="63">
        <f>Аркуш1!K30</f>
        <v>11.41</v>
      </c>
      <c r="J20" s="63">
        <f>Аркуш1!L30</f>
        <v>3226.16</v>
      </c>
      <c r="K20" s="63">
        <f>Аркуш1!M30</f>
        <v>96.78</v>
      </c>
      <c r="L20" s="63">
        <f>Аркуш1!N30</f>
        <v>3322.94</v>
      </c>
      <c r="M20" s="63">
        <f>Аркуш1!O30</f>
        <v>664.59</v>
      </c>
      <c r="N20" s="63">
        <f>Аркуш1!P30</f>
        <v>3987.53</v>
      </c>
      <c r="O20" s="65">
        <v>76</v>
      </c>
      <c r="P20" s="56">
        <f t="shared" si="0"/>
        <v>0.87445833333333334</v>
      </c>
      <c r="Q20" s="57">
        <f t="shared" si="1"/>
        <v>2.6233750000000002</v>
      </c>
    </row>
    <row r="21" spans="1:17" x14ac:dyDescent="0.2">
      <c r="A21" s="8">
        <v>10</v>
      </c>
      <c r="B21" s="45" t="s">
        <v>319</v>
      </c>
      <c r="C21" s="63">
        <f>Аркуш1!E31</f>
        <v>1658.44</v>
      </c>
      <c r="D21" s="63">
        <f>Аркуш1!F31</f>
        <v>529.77</v>
      </c>
      <c r="E21" s="63">
        <f>Аркуш1!G31</f>
        <v>116.55</v>
      </c>
      <c r="F21" s="63">
        <f>Аркуш1!H31</f>
        <v>2304.7600000000002</v>
      </c>
      <c r="G21" s="63">
        <f>Аркуш1!I31</f>
        <v>175.24</v>
      </c>
      <c r="H21" s="63">
        <f>Аркуш1!J31</f>
        <v>2480</v>
      </c>
      <c r="I21" s="63">
        <f>Аркуш1!K31</f>
        <v>11.41</v>
      </c>
      <c r="J21" s="63">
        <f>Аркуш1!L31</f>
        <v>2491.41</v>
      </c>
      <c r="K21" s="63">
        <f>Аркуш1!M31</f>
        <v>74.739999999999995</v>
      </c>
      <c r="L21" s="63">
        <f>Аркуш1!N31</f>
        <v>2566.1499999999996</v>
      </c>
      <c r="M21" s="63">
        <f>Аркуш1!O31</f>
        <v>513.23</v>
      </c>
      <c r="N21" s="63">
        <f>Аркуш1!P31</f>
        <v>3079.3799999999997</v>
      </c>
      <c r="O21" s="65">
        <v>29</v>
      </c>
      <c r="P21" s="56">
        <f t="shared" si="0"/>
        <v>1.7697586206896549</v>
      </c>
      <c r="Q21" s="57">
        <f t="shared" si="1"/>
        <v>5.3092758620689651</v>
      </c>
    </row>
    <row r="22" spans="1:17" x14ac:dyDescent="0.2">
      <c r="A22" s="39">
        <v>11</v>
      </c>
      <c r="B22" s="46" t="s">
        <v>367</v>
      </c>
      <c r="C22" s="54">
        <f>Аркуш1!E32+Аркуш1!E33</f>
        <v>3523.75</v>
      </c>
      <c r="D22" s="54">
        <f>Аркуш1!F32+Аркуш1!F33</f>
        <v>1059.54</v>
      </c>
      <c r="E22" s="54">
        <f>Аркуш1!G32+Аркуш1!G33</f>
        <v>233.1</v>
      </c>
      <c r="F22" s="54">
        <f>Аркуш1!H32+Аркуш1!H33</f>
        <v>4816.3900000000003</v>
      </c>
      <c r="G22" s="54">
        <f>Аркуш1!I32+Аркуш1!I33</f>
        <v>350.48</v>
      </c>
      <c r="H22" s="54">
        <f>Аркуш1!J32+Аркуш1!J33</f>
        <v>5166.87</v>
      </c>
      <c r="I22" s="54">
        <f>Аркуш1!K32+Аркуш1!K33</f>
        <v>22.82</v>
      </c>
      <c r="J22" s="54">
        <f>Аркуш1!L32+Аркуш1!L33</f>
        <v>5189.6899999999996</v>
      </c>
      <c r="K22" s="54">
        <f>Аркуш1!M32+Аркуш1!M33</f>
        <v>155.69</v>
      </c>
      <c r="L22" s="54">
        <f>Аркуш1!N32+Аркуш1!N33</f>
        <v>5345.3799999999992</v>
      </c>
      <c r="M22" s="54">
        <f>Аркуш1!O32+Аркуш1!O33</f>
        <v>1069.08</v>
      </c>
      <c r="N22" s="54">
        <f>Аркуш1!P32+Аркуш1!P33</f>
        <v>6414.4599999999991</v>
      </c>
      <c r="O22" s="66">
        <f>Аркуш1!Q32+Аркуш1!Q33</f>
        <v>71</v>
      </c>
      <c r="P22" s="56">
        <f t="shared" si="0"/>
        <v>1.5057417840375587</v>
      </c>
      <c r="Q22" s="57">
        <f t="shared" si="1"/>
        <v>4.5172253521126757</v>
      </c>
    </row>
    <row r="23" spans="1:17" x14ac:dyDescent="0.2">
      <c r="A23" s="8">
        <v>12</v>
      </c>
      <c r="B23" s="45" t="s">
        <v>368</v>
      </c>
      <c r="C23" s="54">
        <f>SUM(Аркуш1!E34:E35)</f>
        <v>3730.62</v>
      </c>
      <c r="D23" s="54">
        <f>SUM(Аркуш1!F34:F35)</f>
        <v>1059.54</v>
      </c>
      <c r="E23" s="54">
        <f>SUM(Аркуш1!G34:G35)</f>
        <v>233.1</v>
      </c>
      <c r="F23" s="54">
        <f>SUM(Аркуш1!H34:H35)</f>
        <v>5023.26</v>
      </c>
      <c r="G23" s="54">
        <f>SUM(Аркуш1!I34:I35)</f>
        <v>350.48</v>
      </c>
      <c r="H23" s="54">
        <f>SUM(Аркуш1!J34:J35)</f>
        <v>5373.74</v>
      </c>
      <c r="I23" s="54">
        <f>SUM(Аркуш1!K34:K35)</f>
        <v>22.82</v>
      </c>
      <c r="J23" s="54">
        <f>SUM(Аркуш1!L34:L35)</f>
        <v>5396.5599999999995</v>
      </c>
      <c r="K23" s="54">
        <f>SUM(Аркуш1!M34:M35)</f>
        <v>161.9</v>
      </c>
      <c r="L23" s="54">
        <f>SUM(Аркуш1!N34:N35)</f>
        <v>5558.4599999999991</v>
      </c>
      <c r="M23" s="54">
        <f>SUM(Аркуш1!O34:O35)</f>
        <v>1111.7</v>
      </c>
      <c r="N23" s="54">
        <f>SUM(Аркуш1!P34:P35)</f>
        <v>6670.1599999999989</v>
      </c>
      <c r="O23" s="66">
        <f>SUM(Аркуш1!Q34:Q35)</f>
        <v>68</v>
      </c>
      <c r="P23" s="56">
        <f t="shared" si="0"/>
        <v>1.6348431372549017</v>
      </c>
      <c r="Q23" s="57">
        <f t="shared" si="1"/>
        <v>4.9045294117647051</v>
      </c>
    </row>
    <row r="24" spans="1:17" x14ac:dyDescent="0.2">
      <c r="A24" s="39">
        <v>13</v>
      </c>
      <c r="B24" s="47" t="s">
        <v>45</v>
      </c>
      <c r="C24" s="54">
        <f>Аркуш1!E36</f>
        <v>2144.81</v>
      </c>
      <c r="D24" s="54">
        <f>Аркуш1!F36</f>
        <v>529.77</v>
      </c>
      <c r="E24" s="54">
        <f>Аркуш1!G36</f>
        <v>116.55</v>
      </c>
      <c r="F24" s="54">
        <f>Аркуш1!H36</f>
        <v>2791.13</v>
      </c>
      <c r="G24" s="54">
        <f>Аркуш1!I36</f>
        <v>175.24</v>
      </c>
      <c r="H24" s="54">
        <f>Аркуш1!J36</f>
        <v>2966.37</v>
      </c>
      <c r="I24" s="54">
        <f>Аркуш1!K36</f>
        <v>11.41</v>
      </c>
      <c r="J24" s="54">
        <f>Аркуш1!L36</f>
        <v>2977.7799999999997</v>
      </c>
      <c r="K24" s="54">
        <f>Аркуш1!M36</f>
        <v>89.33</v>
      </c>
      <c r="L24" s="54">
        <f>Аркуш1!N36</f>
        <v>3067.1099999999997</v>
      </c>
      <c r="M24" s="54">
        <f>Аркуш1!O36</f>
        <v>613.41999999999996</v>
      </c>
      <c r="N24" s="54">
        <f>Аркуш1!P36</f>
        <v>3680.5299999999997</v>
      </c>
      <c r="O24" s="66">
        <f>Аркуш1!Q36</f>
        <v>108</v>
      </c>
      <c r="P24" s="56">
        <f t="shared" si="0"/>
        <v>0.56798302469135797</v>
      </c>
      <c r="Q24" s="57">
        <f t="shared" si="1"/>
        <v>1.7039490740740739</v>
      </c>
    </row>
    <row r="25" spans="1:17" x14ac:dyDescent="0.2">
      <c r="A25" s="8">
        <v>14</v>
      </c>
      <c r="B25" s="47" t="s">
        <v>337</v>
      </c>
      <c r="C25" s="63">
        <f>Аркуш1!E37</f>
        <v>1865.31</v>
      </c>
      <c r="D25" s="63">
        <f>Аркуш1!F37</f>
        <v>529.77</v>
      </c>
      <c r="E25" s="63">
        <f>Аркуш1!G37</f>
        <v>116.55</v>
      </c>
      <c r="F25" s="63">
        <f>Аркуш1!H37</f>
        <v>2511.63</v>
      </c>
      <c r="G25" s="63">
        <f>Аркуш1!I37</f>
        <v>175.24</v>
      </c>
      <c r="H25" s="63">
        <f>Аркуш1!J37</f>
        <v>2686.87</v>
      </c>
      <c r="I25" s="63">
        <f>Аркуш1!K37</f>
        <v>11.41</v>
      </c>
      <c r="J25" s="63">
        <f>Аркуш1!L37</f>
        <v>2698.2799999999997</v>
      </c>
      <c r="K25" s="63">
        <f>Аркуш1!M37</f>
        <v>80.95</v>
      </c>
      <c r="L25" s="63">
        <f>Аркуш1!N37</f>
        <v>2779.2299999999996</v>
      </c>
      <c r="M25" s="63">
        <f>Аркуш1!O37</f>
        <v>555.85</v>
      </c>
      <c r="N25" s="63">
        <f>Аркуш1!P37</f>
        <v>3335.0799999999995</v>
      </c>
      <c r="O25" s="67">
        <v>82</v>
      </c>
      <c r="P25" s="56">
        <f t="shared" si="0"/>
        <v>0.67786178861788604</v>
      </c>
      <c r="Q25" s="57">
        <f t="shared" si="1"/>
        <v>2.033585365853658</v>
      </c>
    </row>
    <row r="26" spans="1:17" x14ac:dyDescent="0.2">
      <c r="A26" s="39">
        <v>15</v>
      </c>
      <c r="B26" s="47" t="s">
        <v>369</v>
      </c>
      <c r="C26" s="54">
        <f>SUM(Аркуш1!E38:E41)</f>
        <v>6840.630000000001</v>
      </c>
      <c r="D26" s="54">
        <f>SUM(Аркуш1!F38:F41)</f>
        <v>2119.08</v>
      </c>
      <c r="E26" s="54">
        <f>SUM(Аркуш1!G38:G41)</f>
        <v>466.2</v>
      </c>
      <c r="F26" s="54">
        <f>SUM(Аркуш1!H38:H41)</f>
        <v>9425.91</v>
      </c>
      <c r="G26" s="54">
        <f>SUM(Аркуш1!I38:I41)</f>
        <v>700.96</v>
      </c>
      <c r="H26" s="54">
        <f>SUM(Аркуш1!J38:J41)</f>
        <v>10126.869999999999</v>
      </c>
      <c r="I26" s="54">
        <f>SUM(Аркуш1!K38:K41)</f>
        <v>45.64</v>
      </c>
      <c r="J26" s="54">
        <f>SUM(Аркуш1!L38:L41)</f>
        <v>10172.509999999998</v>
      </c>
      <c r="K26" s="54">
        <f>SUM(Аркуш1!M38:M41)</f>
        <v>305.17</v>
      </c>
      <c r="L26" s="54">
        <f>SUM(Аркуш1!N38:N41)</f>
        <v>10477.679999999998</v>
      </c>
      <c r="M26" s="54">
        <f>SUM(Аркуш1!O38:O41)</f>
        <v>2095.54</v>
      </c>
      <c r="N26" s="54">
        <f>SUM(Аркуш1!P38:P41)</f>
        <v>12573.219999999998</v>
      </c>
      <c r="O26" s="68">
        <f>SUM(Аркуш1!Q38:Q41)</f>
        <v>143</v>
      </c>
      <c r="P26" s="56">
        <f t="shared" si="0"/>
        <v>1.4654102564102562</v>
      </c>
      <c r="Q26" s="57">
        <f t="shared" si="1"/>
        <v>4.3962307692307689</v>
      </c>
    </row>
    <row r="27" spans="1:17" x14ac:dyDescent="0.2">
      <c r="A27" s="8">
        <v>16</v>
      </c>
      <c r="B27" s="47" t="s">
        <v>47</v>
      </c>
      <c r="C27" s="63">
        <f>Аркуш1!E42</f>
        <v>1658.44</v>
      </c>
      <c r="D27" s="63">
        <f>Аркуш1!F42</f>
        <v>529.77</v>
      </c>
      <c r="E27" s="63">
        <f>Аркуш1!G42</f>
        <v>116.55</v>
      </c>
      <c r="F27" s="63">
        <f>Аркуш1!H42</f>
        <v>2304.7600000000002</v>
      </c>
      <c r="G27" s="63">
        <f>Аркуш1!I42</f>
        <v>175.24</v>
      </c>
      <c r="H27" s="63">
        <f>Аркуш1!J42</f>
        <v>2480</v>
      </c>
      <c r="I27" s="63">
        <f>Аркуш1!K42</f>
        <v>11.41</v>
      </c>
      <c r="J27" s="63">
        <f>Аркуш1!L42</f>
        <v>2491.41</v>
      </c>
      <c r="K27" s="63">
        <f>Аркуш1!M42</f>
        <v>74.739999999999995</v>
      </c>
      <c r="L27" s="63">
        <f>Аркуш1!N42</f>
        <v>2566.1499999999996</v>
      </c>
      <c r="M27" s="63">
        <f>Аркуш1!O42</f>
        <v>513.23</v>
      </c>
      <c r="N27" s="63">
        <f>Аркуш1!P42</f>
        <v>3079.3799999999997</v>
      </c>
      <c r="O27" s="65">
        <v>48</v>
      </c>
      <c r="P27" s="56">
        <f t="shared" si="0"/>
        <v>1.0692291666666665</v>
      </c>
      <c r="Q27" s="57">
        <f t="shared" si="1"/>
        <v>3.2076874999999996</v>
      </c>
    </row>
    <row r="28" spans="1:17" x14ac:dyDescent="0.2">
      <c r="A28" s="39">
        <v>17</v>
      </c>
      <c r="B28" s="47" t="s">
        <v>64</v>
      </c>
      <c r="C28" s="63">
        <f>Аркуш1!E43</f>
        <v>1865.31</v>
      </c>
      <c r="D28" s="63">
        <f>Аркуш1!F43</f>
        <v>529.77</v>
      </c>
      <c r="E28" s="63">
        <f>Аркуш1!G43</f>
        <v>116.55</v>
      </c>
      <c r="F28" s="63">
        <f>Аркуш1!H43</f>
        <v>2511.63</v>
      </c>
      <c r="G28" s="63">
        <f>Аркуш1!I43</f>
        <v>175.24</v>
      </c>
      <c r="H28" s="63">
        <f>Аркуш1!J43</f>
        <v>2686.87</v>
      </c>
      <c r="I28" s="63">
        <f>Аркуш1!K43</f>
        <v>11.41</v>
      </c>
      <c r="J28" s="63">
        <f>Аркуш1!L43</f>
        <v>2698.2799999999997</v>
      </c>
      <c r="K28" s="63">
        <f>Аркуш1!M43</f>
        <v>80.95</v>
      </c>
      <c r="L28" s="63">
        <f>Аркуш1!N43</f>
        <v>2779.2299999999996</v>
      </c>
      <c r="M28" s="63">
        <f>Аркуш1!O43</f>
        <v>555.85</v>
      </c>
      <c r="N28" s="63">
        <f>Аркуш1!P43</f>
        <v>3335.0799999999995</v>
      </c>
      <c r="O28" s="65">
        <v>103</v>
      </c>
      <c r="P28" s="56">
        <f t="shared" si="0"/>
        <v>0.53965695792880253</v>
      </c>
      <c r="Q28" s="57">
        <f t="shared" si="1"/>
        <v>1.6189708737864077</v>
      </c>
    </row>
    <row r="29" spans="1:17" x14ac:dyDescent="0.2">
      <c r="A29" s="8">
        <v>18</v>
      </c>
      <c r="B29" s="47" t="s">
        <v>63</v>
      </c>
      <c r="C29" s="63">
        <f>Аркуш1!E44</f>
        <v>1658.44</v>
      </c>
      <c r="D29" s="63">
        <f>Аркуш1!F44</f>
        <v>529.77</v>
      </c>
      <c r="E29" s="63">
        <f>Аркуш1!G44</f>
        <v>116.55</v>
      </c>
      <c r="F29" s="63">
        <f>Аркуш1!H44</f>
        <v>2304.7600000000002</v>
      </c>
      <c r="G29" s="63">
        <f>Аркуш1!I44</f>
        <v>175.24</v>
      </c>
      <c r="H29" s="63">
        <f>Аркуш1!J44</f>
        <v>2480</v>
      </c>
      <c r="I29" s="63">
        <f>Аркуш1!K44</f>
        <v>11.41</v>
      </c>
      <c r="J29" s="63">
        <f>Аркуш1!L44</f>
        <v>2491.41</v>
      </c>
      <c r="K29" s="63">
        <f>Аркуш1!M44</f>
        <v>74.739999999999995</v>
      </c>
      <c r="L29" s="63">
        <f>Аркуш1!N44</f>
        <v>2566.1499999999996</v>
      </c>
      <c r="M29" s="63">
        <f>Аркуш1!O44</f>
        <v>513.23</v>
      </c>
      <c r="N29" s="63">
        <f>Аркуш1!P44</f>
        <v>3079.3799999999997</v>
      </c>
      <c r="O29" s="65">
        <v>40</v>
      </c>
      <c r="P29" s="56">
        <f t="shared" si="0"/>
        <v>1.2830749999999997</v>
      </c>
      <c r="Q29" s="57">
        <f t="shared" si="1"/>
        <v>3.8492249999999992</v>
      </c>
    </row>
    <row r="30" spans="1:17" x14ac:dyDescent="0.2">
      <c r="A30" s="39">
        <v>19</v>
      </c>
      <c r="B30" s="47" t="s">
        <v>62</v>
      </c>
      <c r="C30" s="64">
        <f>Аркуш1!E45</f>
        <v>2393.19</v>
      </c>
      <c r="D30" s="64">
        <f>Аркуш1!F45</f>
        <v>529.77</v>
      </c>
      <c r="E30" s="64">
        <f>Аркуш1!G45</f>
        <v>116.55</v>
      </c>
      <c r="F30" s="64">
        <f>Аркуш1!H45</f>
        <v>3039.51</v>
      </c>
      <c r="G30" s="64">
        <f>Аркуш1!I45</f>
        <v>175.24</v>
      </c>
      <c r="H30" s="64">
        <f>Аркуш1!J45</f>
        <v>3214.75</v>
      </c>
      <c r="I30" s="64">
        <f>Аркуш1!K45</f>
        <v>11.41</v>
      </c>
      <c r="J30" s="64">
        <f>Аркуш1!L45</f>
        <v>3226.16</v>
      </c>
      <c r="K30" s="64">
        <f>Аркуш1!M45</f>
        <v>96.78</v>
      </c>
      <c r="L30" s="64">
        <f>Аркуш1!N45</f>
        <v>3322.94</v>
      </c>
      <c r="M30" s="64">
        <f>Аркуш1!O45</f>
        <v>664.59</v>
      </c>
      <c r="N30" s="64">
        <f>Аркуш1!P45</f>
        <v>3987.53</v>
      </c>
      <c r="O30" s="65">
        <v>122</v>
      </c>
      <c r="P30" s="56">
        <f t="shared" si="0"/>
        <v>0.54474453551912572</v>
      </c>
      <c r="Q30" s="57">
        <f t="shared" si="1"/>
        <v>1.6342336065573773</v>
      </c>
    </row>
    <row r="31" spans="1:17" x14ac:dyDescent="0.2">
      <c r="A31" s="8">
        <v>20</v>
      </c>
      <c r="B31" s="49" t="s">
        <v>370</v>
      </c>
      <c r="C31" s="54">
        <f>SUM(Аркуш1!E46:E47)</f>
        <v>3730.62</v>
      </c>
      <c r="D31" s="54">
        <f>SUM(Аркуш1!F46:F47)</f>
        <v>1059.54</v>
      </c>
      <c r="E31" s="54">
        <f>SUM(Аркуш1!G46:G47)</f>
        <v>233.1</v>
      </c>
      <c r="F31" s="54">
        <f>SUM(Аркуш1!H46:H47)</f>
        <v>5023.26</v>
      </c>
      <c r="G31" s="54">
        <f>SUM(Аркуш1!I46:I47)</f>
        <v>350.48</v>
      </c>
      <c r="H31" s="54">
        <f>SUM(Аркуш1!J46:J47)</f>
        <v>5373.74</v>
      </c>
      <c r="I31" s="54">
        <f>SUM(Аркуш1!K46:K47)</f>
        <v>22.82</v>
      </c>
      <c r="J31" s="54">
        <f>SUM(Аркуш1!L46:L47)</f>
        <v>5396.5599999999995</v>
      </c>
      <c r="K31" s="54">
        <f>SUM(Аркуш1!M46:M47)</f>
        <v>161.9</v>
      </c>
      <c r="L31" s="54">
        <f>SUM(Аркуш1!N46:N47)</f>
        <v>5558.4599999999991</v>
      </c>
      <c r="M31" s="54">
        <f>SUM(Аркуш1!O46:O47)</f>
        <v>1111.7</v>
      </c>
      <c r="N31" s="54">
        <f>SUM(Аркуш1!P46:P47)</f>
        <v>6670.1599999999989</v>
      </c>
      <c r="O31" s="66">
        <f>SUM(Аркуш1!Q46:Q47)</f>
        <v>86</v>
      </c>
      <c r="P31" s="56">
        <f t="shared" si="0"/>
        <v>1.2926666666666664</v>
      </c>
      <c r="Q31" s="57">
        <f t="shared" si="1"/>
        <v>3.8779999999999992</v>
      </c>
    </row>
    <row r="32" spans="1:17" x14ac:dyDescent="0.2">
      <c r="A32" s="39">
        <v>21</v>
      </c>
      <c r="B32" s="60" t="str">
        <f>Аркуш1!B48</f>
        <v>вул. Інститутська, 16</v>
      </c>
      <c r="C32" s="54">
        <f>Аркуш1!E48</f>
        <v>2144.81</v>
      </c>
      <c r="D32" s="54">
        <f>Аркуш1!F48</f>
        <v>529.77</v>
      </c>
      <c r="E32" s="54">
        <f>Аркуш1!G48</f>
        <v>116.55</v>
      </c>
      <c r="F32" s="54">
        <f>Аркуш1!H48</f>
        <v>2791.13</v>
      </c>
      <c r="G32" s="54">
        <f>Аркуш1!I48</f>
        <v>175.24</v>
      </c>
      <c r="H32" s="54">
        <f>Аркуш1!J48</f>
        <v>2966.37</v>
      </c>
      <c r="I32" s="54">
        <f>Аркуш1!K48</f>
        <v>11.41</v>
      </c>
      <c r="J32" s="54">
        <f>Аркуш1!L48</f>
        <v>2977.7799999999997</v>
      </c>
      <c r="K32" s="54">
        <f>Аркуш1!M48</f>
        <v>89.33</v>
      </c>
      <c r="L32" s="54">
        <f>Аркуш1!N48</f>
        <v>3067.1099999999997</v>
      </c>
      <c r="M32" s="54">
        <f>Аркуш1!O48</f>
        <v>613.41999999999996</v>
      </c>
      <c r="N32" s="54">
        <f>Аркуш1!P48</f>
        <v>3680.5299999999997</v>
      </c>
      <c r="O32" s="66">
        <f>Аркуш1!Q48</f>
        <v>119</v>
      </c>
      <c r="P32" s="56">
        <f t="shared" si="0"/>
        <v>0.5154803921568627</v>
      </c>
      <c r="Q32" s="57">
        <f t="shared" si="1"/>
        <v>1.5464411764705881</v>
      </c>
    </row>
    <row r="33" spans="1:17" x14ac:dyDescent="0.2">
      <c r="A33" s="8">
        <v>22</v>
      </c>
      <c r="B33" s="60" t="str">
        <f>Аркуш1!B49</f>
        <v>вул. Інститутська, 16/1</v>
      </c>
      <c r="C33" s="63">
        <f>Аркуш1!E49</f>
        <v>2144.81</v>
      </c>
      <c r="D33" s="63">
        <f>Аркуш1!F49</f>
        <v>529.77</v>
      </c>
      <c r="E33" s="63">
        <f>Аркуш1!G49</f>
        <v>116.55</v>
      </c>
      <c r="F33" s="63">
        <f>Аркуш1!H49</f>
        <v>2791.13</v>
      </c>
      <c r="G33" s="63">
        <f>Аркуш1!I49</f>
        <v>175.24</v>
      </c>
      <c r="H33" s="63">
        <f>Аркуш1!J49</f>
        <v>2966.37</v>
      </c>
      <c r="I33" s="63">
        <f>Аркуш1!K49</f>
        <v>11.41</v>
      </c>
      <c r="J33" s="63">
        <f>Аркуш1!L49</f>
        <v>2977.7799999999997</v>
      </c>
      <c r="K33" s="63">
        <f>Аркуш1!M49</f>
        <v>89.33</v>
      </c>
      <c r="L33" s="63">
        <f>Аркуш1!N49</f>
        <v>3067.1099999999997</v>
      </c>
      <c r="M33" s="63">
        <f>Аркуш1!O49</f>
        <v>613.41999999999996</v>
      </c>
      <c r="N33" s="63">
        <f>Аркуш1!P49</f>
        <v>3680.5299999999997</v>
      </c>
      <c r="O33" s="65">
        <v>120</v>
      </c>
      <c r="P33" s="56">
        <f t="shared" si="0"/>
        <v>0.51118472222222222</v>
      </c>
      <c r="Q33" s="57">
        <f t="shared" si="1"/>
        <v>1.5335541666666668</v>
      </c>
    </row>
    <row r="34" spans="1:17" x14ac:dyDescent="0.2">
      <c r="A34" s="39">
        <v>23</v>
      </c>
      <c r="B34" s="60" t="str">
        <f>Аркуш1!B50</f>
        <v>вул. Інститутська, 16/2</v>
      </c>
      <c r="C34" s="63">
        <f>Аркуш1!E50</f>
        <v>1865.31</v>
      </c>
      <c r="D34" s="63">
        <f>Аркуш1!F50</f>
        <v>529.77</v>
      </c>
      <c r="E34" s="63">
        <f>Аркуш1!G50</f>
        <v>116.55</v>
      </c>
      <c r="F34" s="63">
        <f>Аркуш1!H50</f>
        <v>2511.63</v>
      </c>
      <c r="G34" s="63">
        <f>Аркуш1!I50</f>
        <v>175.24</v>
      </c>
      <c r="H34" s="63">
        <f>Аркуш1!J50</f>
        <v>2686.87</v>
      </c>
      <c r="I34" s="63">
        <f>Аркуш1!K50</f>
        <v>11.41</v>
      </c>
      <c r="J34" s="63">
        <f>Аркуш1!L50</f>
        <v>2698.2799999999997</v>
      </c>
      <c r="K34" s="63">
        <f>Аркуш1!M50</f>
        <v>80.95</v>
      </c>
      <c r="L34" s="63">
        <f>Аркуш1!N50</f>
        <v>2779.2299999999996</v>
      </c>
      <c r="M34" s="63">
        <f>Аркуш1!O50</f>
        <v>555.85</v>
      </c>
      <c r="N34" s="63">
        <f>Аркуш1!P50</f>
        <v>3335.0799999999995</v>
      </c>
      <c r="O34" s="65">
        <v>53</v>
      </c>
      <c r="P34" s="56">
        <f t="shared" si="0"/>
        <v>1.0487672955974841</v>
      </c>
      <c r="Q34" s="57">
        <f t="shared" si="1"/>
        <v>3.1463018867924522</v>
      </c>
    </row>
    <row r="35" spans="1:17" x14ac:dyDescent="0.2">
      <c r="A35" s="8">
        <v>24</v>
      </c>
      <c r="B35" s="47" t="s">
        <v>371</v>
      </c>
      <c r="C35" s="54">
        <f>SUM(Аркуш1!E51:E52)</f>
        <v>4010.12</v>
      </c>
      <c r="D35" s="54">
        <f>SUM(Аркуш1!F51:F52)</f>
        <v>1059.54</v>
      </c>
      <c r="E35" s="54">
        <f>SUM(Аркуш1!G51:G52)</f>
        <v>233.1</v>
      </c>
      <c r="F35" s="54">
        <f>SUM(Аркуш1!H51:H52)</f>
        <v>5302.76</v>
      </c>
      <c r="G35" s="54">
        <f>SUM(Аркуш1!I51:I52)</f>
        <v>350.48</v>
      </c>
      <c r="H35" s="54">
        <f>SUM(Аркуш1!J51:J52)</f>
        <v>5653.24</v>
      </c>
      <c r="I35" s="54">
        <f>SUM(Аркуш1!K51:K52)</f>
        <v>22.82</v>
      </c>
      <c r="J35" s="54">
        <f>SUM(Аркуш1!L51:L52)</f>
        <v>5676.0599999999995</v>
      </c>
      <c r="K35" s="54">
        <f>SUM(Аркуш1!M51:M52)</f>
        <v>170.28</v>
      </c>
      <c r="L35" s="54">
        <f>SUM(Аркуш1!N51:N52)</f>
        <v>5846.3399999999992</v>
      </c>
      <c r="M35" s="54">
        <f>SUM(Аркуш1!O51:O52)</f>
        <v>1169.27</v>
      </c>
      <c r="N35" s="54">
        <f>SUM(Аркуш1!P51:P52)</f>
        <v>7015.6099999999988</v>
      </c>
      <c r="O35" s="66">
        <f>SUM(Аркуш1!Q51:Q52)</f>
        <v>87</v>
      </c>
      <c r="P35" s="56">
        <f t="shared" si="0"/>
        <v>1.3439865900383139</v>
      </c>
      <c r="Q35" s="57">
        <f t="shared" si="1"/>
        <v>4.0319597701149412</v>
      </c>
    </row>
    <row r="36" spans="1:17" x14ac:dyDescent="0.2">
      <c r="A36" s="39">
        <v>25</v>
      </c>
      <c r="B36" s="47" t="s">
        <v>280</v>
      </c>
      <c r="C36" s="63">
        <f>Аркуш1!E53</f>
        <v>2144.81</v>
      </c>
      <c r="D36" s="63">
        <f>Аркуш1!F53</f>
        <v>529.77</v>
      </c>
      <c r="E36" s="63">
        <f>Аркуш1!G53</f>
        <v>116.55</v>
      </c>
      <c r="F36" s="63">
        <f>Аркуш1!H53</f>
        <v>2791.13</v>
      </c>
      <c r="G36" s="63">
        <f>Аркуш1!I53</f>
        <v>175.24</v>
      </c>
      <c r="H36" s="63">
        <f>Аркуш1!J53</f>
        <v>2966.37</v>
      </c>
      <c r="I36" s="63">
        <f>Аркуш1!K53</f>
        <v>11.41</v>
      </c>
      <c r="J36" s="63">
        <f>Аркуш1!L53</f>
        <v>2977.7799999999997</v>
      </c>
      <c r="K36" s="63">
        <f>Аркуш1!M53</f>
        <v>89.33</v>
      </c>
      <c r="L36" s="63">
        <f>Аркуш1!N53</f>
        <v>3067.1099999999997</v>
      </c>
      <c r="M36" s="63">
        <f>Аркуш1!O53</f>
        <v>613.41999999999996</v>
      </c>
      <c r="N36" s="63">
        <f>Аркуш1!P53</f>
        <v>3680.5299999999997</v>
      </c>
      <c r="O36" s="65">
        <v>100</v>
      </c>
      <c r="P36" s="56">
        <f t="shared" si="0"/>
        <v>0.61342166666666664</v>
      </c>
      <c r="Q36" s="57">
        <f t="shared" si="1"/>
        <v>1.840265</v>
      </c>
    </row>
    <row r="37" spans="1:17" x14ac:dyDescent="0.2">
      <c r="A37" s="8">
        <v>26</v>
      </c>
      <c r="B37" s="45" t="s">
        <v>23</v>
      </c>
      <c r="C37" s="64">
        <f>Аркуш1!E54</f>
        <v>2393.19</v>
      </c>
      <c r="D37" s="64">
        <f>Аркуш1!F54</f>
        <v>529.77</v>
      </c>
      <c r="E37" s="64">
        <f>Аркуш1!G54</f>
        <v>116.55</v>
      </c>
      <c r="F37" s="64">
        <f>Аркуш1!H54</f>
        <v>3039.51</v>
      </c>
      <c r="G37" s="64">
        <f>Аркуш1!I54</f>
        <v>175.24</v>
      </c>
      <c r="H37" s="64">
        <f>Аркуш1!J54</f>
        <v>3214.75</v>
      </c>
      <c r="I37" s="64">
        <f>Аркуш1!K54</f>
        <v>11.41</v>
      </c>
      <c r="J37" s="64">
        <f>Аркуш1!L54</f>
        <v>3226.16</v>
      </c>
      <c r="K37" s="64">
        <f>Аркуш1!M54</f>
        <v>96.78</v>
      </c>
      <c r="L37" s="64">
        <f>Аркуш1!N54</f>
        <v>3322.94</v>
      </c>
      <c r="M37" s="64">
        <f>Аркуш1!O54</f>
        <v>664.59</v>
      </c>
      <c r="N37" s="64">
        <f>Аркуш1!P54</f>
        <v>3987.53</v>
      </c>
      <c r="O37" s="65">
        <v>100</v>
      </c>
      <c r="P37" s="56">
        <f t="shared" si="0"/>
        <v>0.66458833333333334</v>
      </c>
      <c r="Q37" s="57">
        <f t="shared" si="1"/>
        <v>1.993765</v>
      </c>
    </row>
    <row r="38" spans="1:17" x14ac:dyDescent="0.2">
      <c r="A38" s="39">
        <v>27</v>
      </c>
      <c r="B38" s="47" t="s">
        <v>304</v>
      </c>
      <c r="C38" s="63">
        <f>Аркуш1!E55</f>
        <v>2144.81</v>
      </c>
      <c r="D38" s="63">
        <f>Аркуш1!F55</f>
        <v>529.77</v>
      </c>
      <c r="E38" s="63">
        <f>Аркуш1!G55</f>
        <v>116.55</v>
      </c>
      <c r="F38" s="63">
        <f>Аркуш1!H55</f>
        <v>2791.13</v>
      </c>
      <c r="G38" s="63">
        <f>Аркуш1!I55</f>
        <v>175.24</v>
      </c>
      <c r="H38" s="63">
        <f>Аркуш1!J55</f>
        <v>2966.37</v>
      </c>
      <c r="I38" s="63">
        <f>Аркуш1!K55</f>
        <v>11.41</v>
      </c>
      <c r="J38" s="63">
        <f>Аркуш1!L55</f>
        <v>2977.7799999999997</v>
      </c>
      <c r="K38" s="63">
        <f>Аркуш1!M55</f>
        <v>89.33</v>
      </c>
      <c r="L38" s="63">
        <f>Аркуш1!N55</f>
        <v>3067.1099999999997</v>
      </c>
      <c r="M38" s="63">
        <f>Аркуш1!O55</f>
        <v>613.41999999999996</v>
      </c>
      <c r="N38" s="63">
        <f>Аркуш1!P55</f>
        <v>3680.5299999999997</v>
      </c>
      <c r="O38" s="65">
        <v>100</v>
      </c>
      <c r="P38" s="56">
        <f t="shared" si="0"/>
        <v>0.61342166666666664</v>
      </c>
      <c r="Q38" s="57">
        <f t="shared" si="1"/>
        <v>1.840265</v>
      </c>
    </row>
    <row r="39" spans="1:17" x14ac:dyDescent="0.2">
      <c r="A39" s="8">
        <v>28</v>
      </c>
      <c r="B39" s="50" t="s">
        <v>195</v>
      </c>
      <c r="C39" s="63">
        <f>Аркуш1!E56</f>
        <v>1865.31</v>
      </c>
      <c r="D39" s="63">
        <f>Аркуш1!F56</f>
        <v>529.77</v>
      </c>
      <c r="E39" s="63">
        <f>Аркуш1!G56</f>
        <v>116.55</v>
      </c>
      <c r="F39" s="63">
        <f>Аркуш1!H56</f>
        <v>2511.63</v>
      </c>
      <c r="G39" s="63">
        <f>Аркуш1!I56</f>
        <v>175.24</v>
      </c>
      <c r="H39" s="63">
        <f>Аркуш1!J56</f>
        <v>2686.87</v>
      </c>
      <c r="I39" s="63">
        <f>Аркуш1!K56</f>
        <v>11.41</v>
      </c>
      <c r="J39" s="63">
        <f>Аркуш1!L56</f>
        <v>2698.2799999999997</v>
      </c>
      <c r="K39" s="63">
        <f>Аркуш1!M56</f>
        <v>80.95</v>
      </c>
      <c r="L39" s="63">
        <f>Аркуш1!N56</f>
        <v>2779.2299999999996</v>
      </c>
      <c r="M39" s="63">
        <f>Аркуш1!O56</f>
        <v>555.85</v>
      </c>
      <c r="N39" s="63">
        <f>Аркуш1!P56</f>
        <v>3335.0799999999995</v>
      </c>
      <c r="O39" s="65">
        <v>68</v>
      </c>
      <c r="P39" s="56">
        <f t="shared" si="0"/>
        <v>0.81742156862745086</v>
      </c>
      <c r="Q39" s="57">
        <f t="shared" si="1"/>
        <v>2.4522647058823526</v>
      </c>
    </row>
    <row r="40" spans="1:17" x14ac:dyDescent="0.2">
      <c r="A40" s="39">
        <v>29</v>
      </c>
      <c r="B40" s="47" t="s">
        <v>372</v>
      </c>
      <c r="C40" s="54">
        <f>SUM(Аркуш1!E57:E58)</f>
        <v>3523.75</v>
      </c>
      <c r="D40" s="54">
        <f>SUM(Аркуш1!F57:F58)</f>
        <v>1059.54</v>
      </c>
      <c r="E40" s="54">
        <f>SUM(Аркуш1!G57:G58)</f>
        <v>233.1</v>
      </c>
      <c r="F40" s="54">
        <f>SUM(Аркуш1!H57:H58)</f>
        <v>4816.3900000000003</v>
      </c>
      <c r="G40" s="54">
        <f>SUM(Аркуш1!I57:I58)</f>
        <v>350.48</v>
      </c>
      <c r="H40" s="54">
        <f>SUM(Аркуш1!J57:J58)</f>
        <v>5166.87</v>
      </c>
      <c r="I40" s="54">
        <f>SUM(Аркуш1!K57:K58)</f>
        <v>22.82</v>
      </c>
      <c r="J40" s="54">
        <f>SUM(Аркуш1!L57:L58)</f>
        <v>5189.6899999999996</v>
      </c>
      <c r="K40" s="54">
        <f>SUM(Аркуш1!M57:M58)</f>
        <v>155.69</v>
      </c>
      <c r="L40" s="54">
        <f>SUM(Аркуш1!N57:N58)</f>
        <v>5345.3799999999992</v>
      </c>
      <c r="M40" s="54">
        <f>SUM(Аркуш1!O57:O58)</f>
        <v>1069.08</v>
      </c>
      <c r="N40" s="54">
        <f>SUM(Аркуш1!P57:P58)</f>
        <v>6414.4599999999991</v>
      </c>
      <c r="O40" s="66">
        <f>SUM(Аркуш1!Q57:Q58)</f>
        <v>69</v>
      </c>
      <c r="P40" s="56">
        <f t="shared" si="0"/>
        <v>1.5493864734299516</v>
      </c>
      <c r="Q40" s="57">
        <f t="shared" si="1"/>
        <v>4.6481594202898551</v>
      </c>
    </row>
    <row r="41" spans="1:17" x14ac:dyDescent="0.2">
      <c r="A41" s="8">
        <v>30</v>
      </c>
      <c r="B41" s="47" t="s">
        <v>285</v>
      </c>
      <c r="C41" s="63">
        <f>Аркуш1!E59</f>
        <v>1865.31</v>
      </c>
      <c r="D41" s="63">
        <f>Аркуш1!F59</f>
        <v>529.77</v>
      </c>
      <c r="E41" s="63">
        <f>Аркуш1!G59</f>
        <v>116.55</v>
      </c>
      <c r="F41" s="63">
        <f>Аркуш1!H59</f>
        <v>2511.63</v>
      </c>
      <c r="G41" s="63">
        <f>Аркуш1!I59</f>
        <v>175.24</v>
      </c>
      <c r="H41" s="63">
        <f>Аркуш1!J59</f>
        <v>2686.87</v>
      </c>
      <c r="I41" s="63">
        <f>Аркуш1!K59</f>
        <v>11.41</v>
      </c>
      <c r="J41" s="63">
        <f>Аркуш1!L59</f>
        <v>2698.2799999999997</v>
      </c>
      <c r="K41" s="63">
        <f>Аркуш1!M59</f>
        <v>80.95</v>
      </c>
      <c r="L41" s="63">
        <f>Аркуш1!N59</f>
        <v>2779.2299999999996</v>
      </c>
      <c r="M41" s="63">
        <f>Аркуш1!O59</f>
        <v>555.85</v>
      </c>
      <c r="N41" s="63">
        <f>Аркуш1!P59</f>
        <v>3335.0799999999995</v>
      </c>
      <c r="O41" s="65">
        <v>68</v>
      </c>
      <c r="P41" s="56">
        <f t="shared" si="0"/>
        <v>0.81742156862745086</v>
      </c>
      <c r="Q41" s="57">
        <f t="shared" si="1"/>
        <v>2.4522647058823526</v>
      </c>
    </row>
    <row r="42" spans="1:17" x14ac:dyDescent="0.2">
      <c r="A42" s="39">
        <v>31</v>
      </c>
      <c r="B42" s="47" t="s">
        <v>309</v>
      </c>
      <c r="C42" s="63">
        <f>Аркуш1!E60</f>
        <v>1865.31</v>
      </c>
      <c r="D42" s="63">
        <f>Аркуш1!F60</f>
        <v>529.77</v>
      </c>
      <c r="E42" s="63">
        <f>Аркуш1!G60</f>
        <v>116.55</v>
      </c>
      <c r="F42" s="63">
        <f>Аркуш1!H60</f>
        <v>2511.63</v>
      </c>
      <c r="G42" s="63">
        <f>Аркуш1!I60</f>
        <v>175.24</v>
      </c>
      <c r="H42" s="63">
        <f>Аркуш1!J60</f>
        <v>2686.87</v>
      </c>
      <c r="I42" s="63">
        <f>Аркуш1!K60</f>
        <v>11.41</v>
      </c>
      <c r="J42" s="63">
        <f>Аркуш1!L60</f>
        <v>2698.2799999999997</v>
      </c>
      <c r="K42" s="63">
        <f>Аркуш1!M60</f>
        <v>80.95</v>
      </c>
      <c r="L42" s="63">
        <f>Аркуш1!N60</f>
        <v>2779.2299999999996</v>
      </c>
      <c r="M42" s="63">
        <f>Аркуш1!O60</f>
        <v>555.85</v>
      </c>
      <c r="N42" s="63">
        <f>Аркуш1!P60</f>
        <v>3335.0799999999995</v>
      </c>
      <c r="O42" s="65">
        <v>70</v>
      </c>
      <c r="P42" s="56">
        <f t="shared" si="0"/>
        <v>0.79406666666666648</v>
      </c>
      <c r="Q42" s="57">
        <f t="shared" si="1"/>
        <v>2.3821999999999992</v>
      </c>
    </row>
    <row r="43" spans="1:17" x14ac:dyDescent="0.2">
      <c r="A43" s="8">
        <v>32</v>
      </c>
      <c r="B43" s="50" t="s">
        <v>187</v>
      </c>
      <c r="C43" s="64">
        <f>Аркуш1!E61</f>
        <v>2393.19</v>
      </c>
      <c r="D43" s="64">
        <f>Аркуш1!F61</f>
        <v>529.77</v>
      </c>
      <c r="E43" s="64">
        <f>Аркуш1!G61</f>
        <v>116.55</v>
      </c>
      <c r="F43" s="64">
        <f>Аркуш1!H61</f>
        <v>3039.51</v>
      </c>
      <c r="G43" s="64">
        <f>Аркуш1!I61</f>
        <v>175.24</v>
      </c>
      <c r="H43" s="64">
        <f>Аркуш1!J61</f>
        <v>3214.75</v>
      </c>
      <c r="I43" s="64">
        <f>Аркуш1!K61</f>
        <v>11.41</v>
      </c>
      <c r="J43" s="64">
        <f>Аркуш1!L61</f>
        <v>3226.16</v>
      </c>
      <c r="K43" s="64">
        <f>Аркуш1!M61</f>
        <v>96.78</v>
      </c>
      <c r="L43" s="64">
        <f>Аркуш1!N61</f>
        <v>3322.94</v>
      </c>
      <c r="M43" s="64">
        <f>Аркуш1!O61</f>
        <v>664.59</v>
      </c>
      <c r="N43" s="64">
        <f>Аркуш1!P61</f>
        <v>3987.53</v>
      </c>
      <c r="O43" s="65">
        <v>129</v>
      </c>
      <c r="P43" s="56">
        <f t="shared" si="0"/>
        <v>0.51518475452196377</v>
      </c>
      <c r="Q43" s="57">
        <f t="shared" si="1"/>
        <v>1.5455542635658914</v>
      </c>
    </row>
    <row r="44" spans="1:17" x14ac:dyDescent="0.2">
      <c r="A44" s="39">
        <v>33</v>
      </c>
      <c r="B44" s="49" t="s">
        <v>143</v>
      </c>
      <c r="C44" s="63">
        <f>Аркуш1!E62</f>
        <v>2144.81</v>
      </c>
      <c r="D44" s="63">
        <f>Аркуш1!F62</f>
        <v>529.77</v>
      </c>
      <c r="E44" s="63">
        <f>Аркуш1!G62</f>
        <v>116.55</v>
      </c>
      <c r="F44" s="63">
        <f>Аркуш1!H62</f>
        <v>2791.13</v>
      </c>
      <c r="G44" s="63">
        <f>Аркуш1!I62</f>
        <v>175.24</v>
      </c>
      <c r="H44" s="63">
        <f>Аркуш1!J62</f>
        <v>2966.37</v>
      </c>
      <c r="I44" s="63">
        <f>Аркуш1!K62</f>
        <v>11.41</v>
      </c>
      <c r="J44" s="63">
        <f>Аркуш1!L62</f>
        <v>2977.7799999999997</v>
      </c>
      <c r="K44" s="63">
        <f>Аркуш1!M62</f>
        <v>89.33</v>
      </c>
      <c r="L44" s="63">
        <f>Аркуш1!N62</f>
        <v>3067.1099999999997</v>
      </c>
      <c r="M44" s="63">
        <f>Аркуш1!O62</f>
        <v>613.41999999999996</v>
      </c>
      <c r="N44" s="63">
        <f>Аркуш1!P62</f>
        <v>3680.5299999999997</v>
      </c>
      <c r="O44" s="65">
        <v>102</v>
      </c>
      <c r="P44" s="56">
        <f t="shared" si="0"/>
        <v>0.60139379084967315</v>
      </c>
      <c r="Q44" s="57">
        <f t="shared" si="1"/>
        <v>1.8041813725490194</v>
      </c>
    </row>
    <row r="45" spans="1:17" x14ac:dyDescent="0.2">
      <c r="A45" s="8">
        <v>34</v>
      </c>
      <c r="B45" s="47" t="s">
        <v>292</v>
      </c>
      <c r="C45" s="63">
        <f>Аркуш1!E63</f>
        <v>2144.81</v>
      </c>
      <c r="D45" s="63">
        <f>Аркуш1!F63</f>
        <v>529.77</v>
      </c>
      <c r="E45" s="63">
        <f>Аркуш1!G63</f>
        <v>116.55</v>
      </c>
      <c r="F45" s="63">
        <f>Аркуш1!H63</f>
        <v>2791.13</v>
      </c>
      <c r="G45" s="63">
        <f>Аркуш1!I63</f>
        <v>175.24</v>
      </c>
      <c r="H45" s="63">
        <f>Аркуш1!J63</f>
        <v>2966.37</v>
      </c>
      <c r="I45" s="63">
        <f>Аркуш1!K63</f>
        <v>11.41</v>
      </c>
      <c r="J45" s="63">
        <f>Аркуш1!L63</f>
        <v>2977.7799999999997</v>
      </c>
      <c r="K45" s="63">
        <f>Аркуш1!M63</f>
        <v>89.33</v>
      </c>
      <c r="L45" s="63">
        <f>Аркуш1!N63</f>
        <v>3067.1099999999997</v>
      </c>
      <c r="M45" s="63">
        <f>Аркуш1!O63</f>
        <v>613.41999999999996</v>
      </c>
      <c r="N45" s="63">
        <f>Аркуш1!P63</f>
        <v>3680.5299999999997</v>
      </c>
      <c r="O45" s="65">
        <v>107</v>
      </c>
      <c r="P45" s="56">
        <f t="shared" si="0"/>
        <v>0.57329127725856699</v>
      </c>
      <c r="Q45" s="57">
        <f t="shared" si="1"/>
        <v>1.719873831775701</v>
      </c>
    </row>
    <row r="46" spans="1:17" x14ac:dyDescent="0.2">
      <c r="A46" s="39">
        <v>35</v>
      </c>
      <c r="B46" s="47" t="s">
        <v>61</v>
      </c>
      <c r="C46" s="63">
        <f>Аркуш1!E64</f>
        <v>2144.81</v>
      </c>
      <c r="D46" s="63">
        <f>Аркуш1!F64</f>
        <v>529.77</v>
      </c>
      <c r="E46" s="63">
        <f>Аркуш1!G64</f>
        <v>116.55</v>
      </c>
      <c r="F46" s="63">
        <f>Аркуш1!H64</f>
        <v>2791.13</v>
      </c>
      <c r="G46" s="63">
        <f>Аркуш1!I64</f>
        <v>175.24</v>
      </c>
      <c r="H46" s="63">
        <f>Аркуш1!J64</f>
        <v>2966.37</v>
      </c>
      <c r="I46" s="63">
        <f>Аркуш1!K64</f>
        <v>11.41</v>
      </c>
      <c r="J46" s="63">
        <f>Аркуш1!L64</f>
        <v>2977.7799999999997</v>
      </c>
      <c r="K46" s="63">
        <f>Аркуш1!M64</f>
        <v>89.33</v>
      </c>
      <c r="L46" s="63">
        <f>Аркуш1!N64</f>
        <v>3067.1099999999997</v>
      </c>
      <c r="M46" s="63">
        <f>Аркуш1!O64</f>
        <v>613.41999999999996</v>
      </c>
      <c r="N46" s="63">
        <f>Аркуш1!P64</f>
        <v>3680.5299999999997</v>
      </c>
      <c r="O46" s="65">
        <v>70</v>
      </c>
      <c r="P46" s="56">
        <f t="shared" si="0"/>
        <v>0.87631666666666663</v>
      </c>
      <c r="Q46" s="57">
        <f t="shared" si="1"/>
        <v>2.6289499999999997</v>
      </c>
    </row>
    <row r="47" spans="1:17" x14ac:dyDescent="0.2">
      <c r="A47" s="8">
        <v>36</v>
      </c>
      <c r="B47" s="47" t="s">
        <v>59</v>
      </c>
      <c r="C47" s="63">
        <f>Аркуш1!E65</f>
        <v>2144.81</v>
      </c>
      <c r="D47" s="63">
        <f>Аркуш1!F65</f>
        <v>529.77</v>
      </c>
      <c r="E47" s="63">
        <f>Аркуш1!G65</f>
        <v>116.55</v>
      </c>
      <c r="F47" s="63">
        <f>Аркуш1!H65</f>
        <v>2791.13</v>
      </c>
      <c r="G47" s="63">
        <f>Аркуш1!I65</f>
        <v>175.24</v>
      </c>
      <c r="H47" s="63">
        <f>Аркуш1!J65</f>
        <v>2966.37</v>
      </c>
      <c r="I47" s="63">
        <f>Аркуш1!K65</f>
        <v>11.41</v>
      </c>
      <c r="J47" s="63">
        <f>Аркуш1!L65</f>
        <v>2977.7799999999997</v>
      </c>
      <c r="K47" s="63">
        <f>Аркуш1!M65</f>
        <v>89.33</v>
      </c>
      <c r="L47" s="63">
        <f>Аркуш1!N65</f>
        <v>3067.1099999999997</v>
      </c>
      <c r="M47" s="63">
        <f>Аркуш1!O65</f>
        <v>613.41999999999996</v>
      </c>
      <c r="N47" s="63">
        <f>Аркуш1!P65</f>
        <v>3680.5299999999997</v>
      </c>
      <c r="O47" s="65">
        <v>83</v>
      </c>
      <c r="P47" s="56">
        <f t="shared" si="0"/>
        <v>0.73906224899598394</v>
      </c>
      <c r="Q47" s="57">
        <f t="shared" si="1"/>
        <v>2.2171867469879518</v>
      </c>
    </row>
    <row r="48" spans="1:17" x14ac:dyDescent="0.2">
      <c r="A48" s="39">
        <v>37</v>
      </c>
      <c r="B48" s="49" t="s">
        <v>155</v>
      </c>
      <c r="C48" s="63">
        <f>Аркуш1!E66</f>
        <v>1865.31</v>
      </c>
      <c r="D48" s="63">
        <f>Аркуш1!F66</f>
        <v>529.77</v>
      </c>
      <c r="E48" s="63">
        <f>Аркуш1!G66</f>
        <v>116.55</v>
      </c>
      <c r="F48" s="63">
        <f>Аркуш1!H66</f>
        <v>2511.63</v>
      </c>
      <c r="G48" s="63">
        <f>Аркуш1!I66</f>
        <v>175.24</v>
      </c>
      <c r="H48" s="63">
        <f>Аркуш1!J66</f>
        <v>2686.87</v>
      </c>
      <c r="I48" s="63">
        <f>Аркуш1!K66</f>
        <v>11.41</v>
      </c>
      <c r="J48" s="63">
        <f>Аркуш1!L66</f>
        <v>2698.2799999999997</v>
      </c>
      <c r="K48" s="63">
        <f>Аркуш1!M66</f>
        <v>80.95</v>
      </c>
      <c r="L48" s="63">
        <f>Аркуш1!N66</f>
        <v>2779.2299999999996</v>
      </c>
      <c r="M48" s="63">
        <f>Аркуш1!O66</f>
        <v>555.85</v>
      </c>
      <c r="N48" s="63">
        <f>Аркуш1!P66</f>
        <v>3335.0799999999995</v>
      </c>
      <c r="O48" s="65">
        <v>74</v>
      </c>
      <c r="P48" s="56">
        <f t="shared" si="0"/>
        <v>0.75114414414414399</v>
      </c>
      <c r="Q48" s="57">
        <f t="shared" si="1"/>
        <v>2.2534324324324322</v>
      </c>
    </row>
    <row r="49" spans="1:17" x14ac:dyDescent="0.2">
      <c r="A49" s="8">
        <v>38</v>
      </c>
      <c r="B49" s="49" t="s">
        <v>173</v>
      </c>
      <c r="C49" s="63">
        <f>Аркуш1!E67</f>
        <v>1865.31</v>
      </c>
      <c r="D49" s="63">
        <f>Аркуш1!F67</f>
        <v>529.77</v>
      </c>
      <c r="E49" s="63">
        <f>Аркуш1!G67</f>
        <v>116.55</v>
      </c>
      <c r="F49" s="63">
        <f>Аркуш1!H67</f>
        <v>2511.63</v>
      </c>
      <c r="G49" s="63">
        <f>Аркуш1!I67</f>
        <v>175.24</v>
      </c>
      <c r="H49" s="63">
        <f>Аркуш1!J67</f>
        <v>2686.87</v>
      </c>
      <c r="I49" s="63">
        <f>Аркуш1!K67</f>
        <v>11.41</v>
      </c>
      <c r="J49" s="63">
        <f>Аркуш1!L67</f>
        <v>2698.2799999999997</v>
      </c>
      <c r="K49" s="63">
        <f>Аркуш1!M67</f>
        <v>80.95</v>
      </c>
      <c r="L49" s="63">
        <f>Аркуш1!N67</f>
        <v>2779.2299999999996</v>
      </c>
      <c r="M49" s="63">
        <f>Аркуш1!O67</f>
        <v>555.85</v>
      </c>
      <c r="N49" s="63">
        <f>Аркуш1!P67</f>
        <v>3335.0799999999995</v>
      </c>
      <c r="O49" s="65">
        <v>77</v>
      </c>
      <c r="P49" s="56">
        <f t="shared" si="0"/>
        <v>0.72187878787878779</v>
      </c>
      <c r="Q49" s="57">
        <f t="shared" si="1"/>
        <v>2.1656363636363634</v>
      </c>
    </row>
    <row r="50" spans="1:17" x14ac:dyDescent="0.2">
      <c r="A50" s="39">
        <v>39</v>
      </c>
      <c r="B50" s="47" t="s">
        <v>154</v>
      </c>
      <c r="C50" s="63">
        <f>Аркуш1!E68</f>
        <v>1865.31</v>
      </c>
      <c r="D50" s="63">
        <f>Аркуш1!F68</f>
        <v>529.77</v>
      </c>
      <c r="E50" s="63">
        <f>Аркуш1!G68</f>
        <v>116.55</v>
      </c>
      <c r="F50" s="63">
        <f>Аркуш1!H68</f>
        <v>2511.63</v>
      </c>
      <c r="G50" s="63">
        <f>Аркуш1!I68</f>
        <v>175.24</v>
      </c>
      <c r="H50" s="63">
        <f>Аркуш1!J68</f>
        <v>2686.87</v>
      </c>
      <c r="I50" s="63">
        <f>Аркуш1!K68</f>
        <v>11.41</v>
      </c>
      <c r="J50" s="63">
        <f>Аркуш1!L68</f>
        <v>2698.2799999999997</v>
      </c>
      <c r="K50" s="63">
        <f>Аркуш1!M68</f>
        <v>80.95</v>
      </c>
      <c r="L50" s="63">
        <f>Аркуш1!N68</f>
        <v>2779.2299999999996</v>
      </c>
      <c r="M50" s="63">
        <f>Аркуш1!O68</f>
        <v>555.85</v>
      </c>
      <c r="N50" s="63">
        <f>Аркуш1!P68</f>
        <v>3335.0799999999995</v>
      </c>
      <c r="O50" s="65">
        <v>65</v>
      </c>
      <c r="P50" s="56">
        <f t="shared" si="0"/>
        <v>0.85514871794871783</v>
      </c>
      <c r="Q50" s="57">
        <f t="shared" si="1"/>
        <v>2.5654461538461533</v>
      </c>
    </row>
    <row r="51" spans="1:17" x14ac:dyDescent="0.2">
      <c r="A51" s="8">
        <v>40</v>
      </c>
      <c r="B51" s="47" t="s">
        <v>103</v>
      </c>
      <c r="C51" s="63">
        <f>Аркуш1!E69</f>
        <v>1865.31</v>
      </c>
      <c r="D51" s="63">
        <f>Аркуш1!F69</f>
        <v>529.77</v>
      </c>
      <c r="E51" s="63">
        <f>Аркуш1!G69</f>
        <v>116.55</v>
      </c>
      <c r="F51" s="63">
        <f>Аркуш1!H69</f>
        <v>2511.63</v>
      </c>
      <c r="G51" s="63">
        <f>Аркуш1!I69</f>
        <v>175.24</v>
      </c>
      <c r="H51" s="63">
        <f>Аркуш1!J69</f>
        <v>2686.87</v>
      </c>
      <c r="I51" s="63">
        <f>Аркуш1!K69</f>
        <v>11.41</v>
      </c>
      <c r="J51" s="63">
        <f>Аркуш1!L69</f>
        <v>2698.2799999999997</v>
      </c>
      <c r="K51" s="63">
        <f>Аркуш1!M69</f>
        <v>80.95</v>
      </c>
      <c r="L51" s="63">
        <f>Аркуш1!N69</f>
        <v>2779.2299999999996</v>
      </c>
      <c r="M51" s="63">
        <f>Аркуш1!O69</f>
        <v>555.85</v>
      </c>
      <c r="N51" s="63">
        <f>Аркуш1!P69</f>
        <v>3335.0799999999995</v>
      </c>
      <c r="O51" s="67">
        <v>78</v>
      </c>
      <c r="P51" s="56">
        <f t="shared" si="0"/>
        <v>0.71262393162393145</v>
      </c>
      <c r="Q51" s="57">
        <f t="shared" si="1"/>
        <v>2.1378717948717942</v>
      </c>
    </row>
    <row r="52" spans="1:17" x14ac:dyDescent="0.2">
      <c r="A52" s="39">
        <v>41</v>
      </c>
      <c r="B52" s="47" t="s">
        <v>153</v>
      </c>
      <c r="C52" s="63">
        <f>Аркуш1!E70</f>
        <v>2144.81</v>
      </c>
      <c r="D52" s="63">
        <f>Аркуш1!F70</f>
        <v>529.77</v>
      </c>
      <c r="E52" s="63">
        <f>Аркуш1!G70</f>
        <v>116.55</v>
      </c>
      <c r="F52" s="63">
        <f>Аркуш1!H70</f>
        <v>2791.13</v>
      </c>
      <c r="G52" s="63">
        <f>Аркуш1!I70</f>
        <v>175.24</v>
      </c>
      <c r="H52" s="63">
        <f>Аркуш1!J70</f>
        <v>2966.37</v>
      </c>
      <c r="I52" s="63">
        <f>Аркуш1!K70</f>
        <v>11.41</v>
      </c>
      <c r="J52" s="63">
        <f>Аркуш1!L70</f>
        <v>2977.7799999999997</v>
      </c>
      <c r="K52" s="63">
        <f>Аркуш1!M70</f>
        <v>89.33</v>
      </c>
      <c r="L52" s="63">
        <f>Аркуш1!N70</f>
        <v>3067.1099999999997</v>
      </c>
      <c r="M52" s="63">
        <f>Аркуш1!O70</f>
        <v>613.41999999999996</v>
      </c>
      <c r="N52" s="63">
        <f>Аркуш1!P70</f>
        <v>3680.5299999999997</v>
      </c>
      <c r="O52" s="65">
        <v>77</v>
      </c>
      <c r="P52" s="56">
        <f t="shared" si="0"/>
        <v>0.79665151515151511</v>
      </c>
      <c r="Q52" s="57">
        <f t="shared" si="1"/>
        <v>2.3899545454545454</v>
      </c>
    </row>
    <row r="53" spans="1:17" x14ac:dyDescent="0.2">
      <c r="A53" s="8">
        <v>42</v>
      </c>
      <c r="B53" s="47" t="s">
        <v>68</v>
      </c>
      <c r="C53" s="63">
        <f>Аркуш1!E71</f>
        <v>2144.81</v>
      </c>
      <c r="D53" s="63">
        <f>Аркуш1!F71</f>
        <v>529.77</v>
      </c>
      <c r="E53" s="63">
        <f>Аркуш1!G71</f>
        <v>116.55</v>
      </c>
      <c r="F53" s="63">
        <f>Аркуш1!H71</f>
        <v>2791.13</v>
      </c>
      <c r="G53" s="63">
        <f>Аркуш1!I71</f>
        <v>175.24</v>
      </c>
      <c r="H53" s="63">
        <f>Аркуш1!J71</f>
        <v>2966.37</v>
      </c>
      <c r="I53" s="63">
        <f>Аркуш1!K71</f>
        <v>11.41</v>
      </c>
      <c r="J53" s="63">
        <f>Аркуш1!L71</f>
        <v>2977.7799999999997</v>
      </c>
      <c r="K53" s="63">
        <f>Аркуш1!M71</f>
        <v>89.33</v>
      </c>
      <c r="L53" s="63">
        <f>Аркуш1!N71</f>
        <v>3067.1099999999997</v>
      </c>
      <c r="M53" s="63">
        <f>Аркуш1!O71</f>
        <v>613.41999999999996</v>
      </c>
      <c r="N53" s="63">
        <f>Аркуш1!P71</f>
        <v>3680.5299999999997</v>
      </c>
      <c r="O53" s="65">
        <v>39</v>
      </c>
      <c r="P53" s="56">
        <f t="shared" si="0"/>
        <v>1.5728760683760683</v>
      </c>
      <c r="Q53" s="57">
        <f t="shared" si="1"/>
        <v>4.7186282051282049</v>
      </c>
    </row>
    <row r="54" spans="1:17" x14ac:dyDescent="0.2">
      <c r="A54" s="39">
        <v>43</v>
      </c>
      <c r="B54" s="47" t="s">
        <v>373</v>
      </c>
      <c r="C54" s="54">
        <f>SUM(Аркуш1!E72:E73)</f>
        <v>3730.62</v>
      </c>
      <c r="D54" s="54">
        <f>SUM(Аркуш1!F72:F73)</f>
        <v>1059.54</v>
      </c>
      <c r="E54" s="54">
        <f>SUM(Аркуш1!G72:G73)</f>
        <v>233.1</v>
      </c>
      <c r="F54" s="54">
        <f>SUM(Аркуш1!H72:H73)</f>
        <v>5023.26</v>
      </c>
      <c r="G54" s="54">
        <f>SUM(Аркуш1!I72:I73)</f>
        <v>350.48</v>
      </c>
      <c r="H54" s="54">
        <f>SUM(Аркуш1!J72:J73)</f>
        <v>5373.74</v>
      </c>
      <c r="I54" s="54">
        <f>SUM(Аркуш1!K72:K73)</f>
        <v>22.82</v>
      </c>
      <c r="J54" s="54">
        <f>SUM(Аркуш1!L72:L73)</f>
        <v>5396.5599999999995</v>
      </c>
      <c r="K54" s="54">
        <f>SUM(Аркуш1!M72:M73)</f>
        <v>161.9</v>
      </c>
      <c r="L54" s="54">
        <f>SUM(Аркуш1!N72:N73)</f>
        <v>5558.4599999999991</v>
      </c>
      <c r="M54" s="54">
        <f>SUM(Аркуш1!O72:O73)</f>
        <v>1111.7</v>
      </c>
      <c r="N54" s="54">
        <f>SUM(Аркуш1!P72:P73)</f>
        <v>6670.1599999999989</v>
      </c>
      <c r="O54" s="66">
        <f>SUM(Аркуш1!Q72:Q73)</f>
        <v>85</v>
      </c>
      <c r="P54" s="56">
        <f t="shared" si="0"/>
        <v>1.3078745098039213</v>
      </c>
      <c r="Q54" s="57">
        <f t="shared" si="1"/>
        <v>3.9236235294117638</v>
      </c>
    </row>
    <row r="55" spans="1:17" x14ac:dyDescent="0.2">
      <c r="A55" s="8">
        <v>44</v>
      </c>
      <c r="B55" s="47" t="s">
        <v>67</v>
      </c>
      <c r="C55" s="63">
        <f>Аркуш1!E74</f>
        <v>2144.81</v>
      </c>
      <c r="D55" s="63">
        <f>Аркуш1!F74</f>
        <v>529.77</v>
      </c>
      <c r="E55" s="63">
        <f>Аркуш1!G74</f>
        <v>116.55</v>
      </c>
      <c r="F55" s="63">
        <f>Аркуш1!H74</f>
        <v>2791.13</v>
      </c>
      <c r="G55" s="63">
        <f>Аркуш1!I74</f>
        <v>175.24</v>
      </c>
      <c r="H55" s="63">
        <f>Аркуш1!J74</f>
        <v>2966.37</v>
      </c>
      <c r="I55" s="63">
        <f>Аркуш1!K74</f>
        <v>11.41</v>
      </c>
      <c r="J55" s="63">
        <f>Аркуш1!L74</f>
        <v>2977.7799999999997</v>
      </c>
      <c r="K55" s="63">
        <f>Аркуш1!M74</f>
        <v>89.33</v>
      </c>
      <c r="L55" s="63">
        <f>Аркуш1!N74</f>
        <v>3067.1099999999997</v>
      </c>
      <c r="M55" s="63">
        <f>Аркуш1!O74</f>
        <v>613.41999999999996</v>
      </c>
      <c r="N55" s="63">
        <f>Аркуш1!P74</f>
        <v>3680.5299999999997</v>
      </c>
      <c r="O55" s="65">
        <v>59</v>
      </c>
      <c r="P55" s="56">
        <f t="shared" si="0"/>
        <v>1.0396977401129943</v>
      </c>
      <c r="Q55" s="57">
        <f t="shared" si="1"/>
        <v>3.119093220338983</v>
      </c>
    </row>
    <row r="56" spans="1:17" x14ac:dyDescent="0.2">
      <c r="A56" s="39">
        <v>45</v>
      </c>
      <c r="B56" s="47" t="s">
        <v>151</v>
      </c>
      <c r="C56" s="63">
        <f>Аркуш1!E75</f>
        <v>2144.81</v>
      </c>
      <c r="D56" s="63">
        <f>Аркуш1!F75</f>
        <v>529.77</v>
      </c>
      <c r="E56" s="63">
        <f>Аркуш1!G75</f>
        <v>116.55</v>
      </c>
      <c r="F56" s="63">
        <f>Аркуш1!H75</f>
        <v>2791.13</v>
      </c>
      <c r="G56" s="63">
        <f>Аркуш1!I75</f>
        <v>175.24</v>
      </c>
      <c r="H56" s="63">
        <f>Аркуш1!J75</f>
        <v>2966.37</v>
      </c>
      <c r="I56" s="63">
        <f>Аркуш1!K75</f>
        <v>11.41</v>
      </c>
      <c r="J56" s="63">
        <f>Аркуш1!L75</f>
        <v>2977.7799999999997</v>
      </c>
      <c r="K56" s="63">
        <f>Аркуш1!M75</f>
        <v>89.33</v>
      </c>
      <c r="L56" s="63">
        <f>Аркуш1!N75</f>
        <v>3067.1099999999997</v>
      </c>
      <c r="M56" s="63">
        <f>Аркуш1!O75</f>
        <v>613.41999999999996</v>
      </c>
      <c r="N56" s="63">
        <f>Аркуш1!P75</f>
        <v>3680.5299999999997</v>
      </c>
      <c r="O56" s="65">
        <v>83</v>
      </c>
      <c r="P56" s="56">
        <f t="shared" si="0"/>
        <v>0.73906224899598394</v>
      </c>
      <c r="Q56" s="57">
        <f t="shared" si="1"/>
        <v>2.2171867469879518</v>
      </c>
    </row>
    <row r="57" spans="1:17" x14ac:dyDescent="0.2">
      <c r="A57" s="8">
        <v>46</v>
      </c>
      <c r="B57" s="47" t="s">
        <v>150</v>
      </c>
      <c r="C57" s="63">
        <f>Аркуш1!E76</f>
        <v>1865.31</v>
      </c>
      <c r="D57" s="63">
        <f>Аркуш1!F76</f>
        <v>529.77</v>
      </c>
      <c r="E57" s="63">
        <f>Аркуш1!G76</f>
        <v>116.55</v>
      </c>
      <c r="F57" s="63">
        <f>Аркуш1!H76</f>
        <v>2511.63</v>
      </c>
      <c r="G57" s="63">
        <f>Аркуш1!I76</f>
        <v>175.24</v>
      </c>
      <c r="H57" s="63">
        <f>Аркуш1!J76</f>
        <v>2686.87</v>
      </c>
      <c r="I57" s="63">
        <f>Аркуш1!K76</f>
        <v>11.41</v>
      </c>
      <c r="J57" s="63">
        <f>Аркуш1!L76</f>
        <v>2698.2799999999997</v>
      </c>
      <c r="K57" s="63">
        <f>Аркуш1!M76</f>
        <v>80.95</v>
      </c>
      <c r="L57" s="63">
        <f>Аркуш1!N76</f>
        <v>2779.2299999999996</v>
      </c>
      <c r="M57" s="63">
        <f>Аркуш1!O76</f>
        <v>555.85</v>
      </c>
      <c r="N57" s="63">
        <f>Аркуш1!P76</f>
        <v>3335.0799999999995</v>
      </c>
      <c r="O57" s="65">
        <v>58</v>
      </c>
      <c r="P57" s="56">
        <f t="shared" si="0"/>
        <v>0.95835632183908026</v>
      </c>
      <c r="Q57" s="57">
        <f t="shared" si="1"/>
        <v>2.875068965517241</v>
      </c>
    </row>
    <row r="58" spans="1:17" x14ac:dyDescent="0.2">
      <c r="A58" s="39">
        <v>47</v>
      </c>
      <c r="B58" s="50" t="s">
        <v>374</v>
      </c>
      <c r="C58" s="54">
        <f>SUM(Аркуш1!E77:E79)</f>
        <v>4975.32</v>
      </c>
      <c r="D58" s="54">
        <f>SUM(Аркуш1!F77:F79)</f>
        <v>1589.31</v>
      </c>
      <c r="E58" s="54">
        <f>SUM(Аркуш1!G77:G79)</f>
        <v>349.65</v>
      </c>
      <c r="F58" s="54">
        <f>SUM(Аркуш1!H77:H79)</f>
        <v>6914.2800000000007</v>
      </c>
      <c r="G58" s="54">
        <f>SUM(Аркуш1!I77:I79)</f>
        <v>525.72</v>
      </c>
      <c r="H58" s="54">
        <f>SUM(Аркуш1!J77:J79)</f>
        <v>7440</v>
      </c>
      <c r="I58" s="54">
        <f>SUM(Аркуш1!K77:K79)</f>
        <v>34.230000000000004</v>
      </c>
      <c r="J58" s="54">
        <f>SUM(Аркуш1!L77:L79)</f>
        <v>7474.23</v>
      </c>
      <c r="K58" s="54">
        <f>SUM(Аркуш1!M77:M79)</f>
        <v>224.21999999999997</v>
      </c>
      <c r="L58" s="54">
        <f>SUM(Аркуш1!N77:N79)</f>
        <v>7698.4499999999989</v>
      </c>
      <c r="M58" s="54">
        <f>SUM(Аркуш1!O77:O79)</f>
        <v>1539.69</v>
      </c>
      <c r="N58" s="54">
        <f>SUM(Аркуш1!P77:P79)</f>
        <v>9238.14</v>
      </c>
      <c r="O58" s="66">
        <f>SUM(Аркуш1!Q77:Q79)</f>
        <v>98</v>
      </c>
      <c r="P58" s="56">
        <f t="shared" si="0"/>
        <v>1.5711122448979591</v>
      </c>
      <c r="Q58" s="57">
        <f t="shared" si="1"/>
        <v>4.7133367346938773</v>
      </c>
    </row>
    <row r="59" spans="1:17" x14ac:dyDescent="0.2">
      <c r="A59" s="8">
        <v>48</v>
      </c>
      <c r="B59" s="51" t="s">
        <v>375</v>
      </c>
      <c r="C59" s="54">
        <f>SUM(Аркуш1!E80:E86)</f>
        <v>12229.689999999999</v>
      </c>
      <c r="D59" s="54">
        <f>SUM(Аркуш1!F80:F86)</f>
        <v>3708.39</v>
      </c>
      <c r="E59" s="54">
        <f>SUM(Аркуш1!G80:G86)</f>
        <v>815.84999999999991</v>
      </c>
      <c r="F59" s="54">
        <f>SUM(Аркуш1!H80:H86)</f>
        <v>16753.930000000004</v>
      </c>
      <c r="G59" s="54">
        <f>SUM(Аркуш1!I80:I86)</f>
        <v>1226.68</v>
      </c>
      <c r="H59" s="54">
        <f>SUM(Аркуш1!J80:J86)</f>
        <v>17980.609999999997</v>
      </c>
      <c r="I59" s="54">
        <f>SUM(Аркуш1!K80:K86)</f>
        <v>79.86999999999999</v>
      </c>
      <c r="J59" s="54">
        <f>SUM(Аркуш1!L80:L86)</f>
        <v>18060.479999999996</v>
      </c>
      <c r="K59" s="54">
        <f>SUM(Аркуш1!M80:M86)</f>
        <v>541.80999999999995</v>
      </c>
      <c r="L59" s="54">
        <f>SUM(Аркуш1!N80:N86)</f>
        <v>18602.289999999997</v>
      </c>
      <c r="M59" s="54">
        <f>SUM(Аркуш1!O80:O86)</f>
        <v>3720.47</v>
      </c>
      <c r="N59" s="54">
        <f>SUM(Аркуш1!P80:P86)</f>
        <v>22322.759999999995</v>
      </c>
      <c r="O59" s="66">
        <f>SUM(Аркуш1!Q80:Q86)</f>
        <v>241</v>
      </c>
      <c r="P59" s="56">
        <f t="shared" si="0"/>
        <v>1.5437593360995847</v>
      </c>
      <c r="Q59" s="57">
        <f t="shared" si="1"/>
        <v>4.6312780082987537</v>
      </c>
    </row>
    <row r="60" spans="1:17" x14ac:dyDescent="0.2">
      <c r="A60" s="39">
        <v>49</v>
      </c>
      <c r="B60" s="47" t="s">
        <v>107</v>
      </c>
      <c r="C60" s="63">
        <f>Аркуш1!E87</f>
        <v>2144.81</v>
      </c>
      <c r="D60" s="63">
        <f>Аркуш1!F87</f>
        <v>529.77</v>
      </c>
      <c r="E60" s="63">
        <f>Аркуш1!G87</f>
        <v>116.55</v>
      </c>
      <c r="F60" s="63">
        <f>Аркуш1!H87</f>
        <v>2791.13</v>
      </c>
      <c r="G60" s="63">
        <f>Аркуш1!I87</f>
        <v>175.24</v>
      </c>
      <c r="H60" s="63">
        <f>Аркуш1!J87</f>
        <v>2966.37</v>
      </c>
      <c r="I60" s="63">
        <f>Аркуш1!K87</f>
        <v>11.41</v>
      </c>
      <c r="J60" s="63">
        <f>Аркуш1!L87</f>
        <v>2977.7799999999997</v>
      </c>
      <c r="K60" s="63">
        <f>Аркуш1!M87</f>
        <v>89.33</v>
      </c>
      <c r="L60" s="63">
        <f>Аркуш1!N87</f>
        <v>3067.1099999999997</v>
      </c>
      <c r="M60" s="63">
        <f>Аркуш1!O87</f>
        <v>613.41999999999996</v>
      </c>
      <c r="N60" s="63">
        <f>Аркуш1!P87</f>
        <v>3680.5299999999997</v>
      </c>
      <c r="O60" s="65">
        <v>134</v>
      </c>
      <c r="P60" s="56">
        <f t="shared" si="0"/>
        <v>0.45777736318407958</v>
      </c>
      <c r="Q60" s="57">
        <f t="shared" si="1"/>
        <v>1.3733320895522387</v>
      </c>
    </row>
    <row r="61" spans="1:17" x14ac:dyDescent="0.2">
      <c r="A61" s="8">
        <v>50</v>
      </c>
      <c r="B61" s="52" t="s">
        <v>376</v>
      </c>
      <c r="C61" s="54">
        <f>SUM(Аркуш1!E88:E92)</f>
        <v>8292.2000000000007</v>
      </c>
      <c r="D61" s="54">
        <f>SUM(Аркуш1!F88:F92)</f>
        <v>2648.85</v>
      </c>
      <c r="E61" s="54">
        <f>SUM(Аркуш1!G88:G92)</f>
        <v>582.75</v>
      </c>
      <c r="F61" s="54">
        <f>SUM(Аркуш1!H88:H92)</f>
        <v>11523.800000000001</v>
      </c>
      <c r="G61" s="54">
        <f>SUM(Аркуш1!I88:I92)</f>
        <v>876.2</v>
      </c>
      <c r="H61" s="54">
        <f>SUM(Аркуш1!J88:J92)</f>
        <v>12400</v>
      </c>
      <c r="I61" s="54">
        <f>SUM(Аркуш1!K88:K92)</f>
        <v>57.05</v>
      </c>
      <c r="J61" s="54">
        <f>SUM(Аркуш1!L88:L92)</f>
        <v>12457.05</v>
      </c>
      <c r="K61" s="54">
        <f>SUM(Аркуш1!M88:M92)</f>
        <v>373.7</v>
      </c>
      <c r="L61" s="54">
        <f>SUM(Аркуш1!N88:N92)</f>
        <v>12830.749999999998</v>
      </c>
      <c r="M61" s="54">
        <f>SUM(Аркуш1!O88:O92)</f>
        <v>2566.15</v>
      </c>
      <c r="N61" s="54">
        <f>SUM(Аркуш1!P88:P92)</f>
        <v>15396.899999999998</v>
      </c>
      <c r="O61" s="66">
        <f>SUM(Аркуш1!Q88:Q92)</f>
        <v>175</v>
      </c>
      <c r="P61" s="56">
        <f t="shared" si="0"/>
        <v>1.4663714285714282</v>
      </c>
      <c r="Q61" s="57">
        <f t="shared" si="1"/>
        <v>4.3991142857142851</v>
      </c>
    </row>
    <row r="62" spans="1:17" x14ac:dyDescent="0.2">
      <c r="A62" s="39">
        <v>51</v>
      </c>
      <c r="B62" s="51" t="s">
        <v>377</v>
      </c>
      <c r="C62" s="54">
        <f>SUM(Аркуш1!E93:E97)</f>
        <v>8499.07</v>
      </c>
      <c r="D62" s="54">
        <f>SUM(Аркуш1!F93:F97)</f>
        <v>2648.85</v>
      </c>
      <c r="E62" s="54">
        <f>SUM(Аркуш1!G93:G97)</f>
        <v>582.75</v>
      </c>
      <c r="F62" s="54">
        <f>SUM(Аркуш1!H93:H97)</f>
        <v>11730.67</v>
      </c>
      <c r="G62" s="54">
        <f>SUM(Аркуш1!I93:I97)</f>
        <v>876.2</v>
      </c>
      <c r="H62" s="54">
        <f>SUM(Аркуш1!J93:J97)</f>
        <v>12606.869999999999</v>
      </c>
      <c r="I62" s="54">
        <f>SUM(Аркуш1!K93:K97)</f>
        <v>57.05</v>
      </c>
      <c r="J62" s="54">
        <f>SUM(Аркуш1!L93:L97)</f>
        <v>12663.919999999998</v>
      </c>
      <c r="K62" s="54">
        <f>SUM(Аркуш1!M93:M97)</f>
        <v>379.90999999999997</v>
      </c>
      <c r="L62" s="54">
        <f>SUM(Аркуш1!N93:N97)</f>
        <v>13043.829999999998</v>
      </c>
      <c r="M62" s="54">
        <f>SUM(Аркуш1!O93:O97)</f>
        <v>2608.77</v>
      </c>
      <c r="N62" s="54">
        <f>SUM(Аркуш1!P93:P97)</f>
        <v>15652.599999999999</v>
      </c>
      <c r="O62" s="66">
        <f>SUM(Аркуш1!Q93:Q97)</f>
        <v>179</v>
      </c>
      <c r="P62" s="56">
        <f t="shared" si="0"/>
        <v>1.4574115456238361</v>
      </c>
      <c r="Q62" s="57">
        <f t="shared" si="1"/>
        <v>4.3722346368715082</v>
      </c>
    </row>
    <row r="63" spans="1:17" x14ac:dyDescent="0.2">
      <c r="A63" s="8">
        <v>52</v>
      </c>
      <c r="B63" s="47" t="s">
        <v>378</v>
      </c>
      <c r="C63" s="54">
        <f>SUM(Аркуш1!E98:E100)</f>
        <v>6196.4400000000005</v>
      </c>
      <c r="D63" s="54">
        <f>SUM(Аркуш1!F98:F100)</f>
        <v>1589.31</v>
      </c>
      <c r="E63" s="54">
        <f>SUM(Аркуш1!G98:G100)</f>
        <v>349.65</v>
      </c>
      <c r="F63" s="54">
        <f>SUM(Аркуш1!H98:H100)</f>
        <v>8135.4000000000005</v>
      </c>
      <c r="G63" s="54">
        <f>SUM(Аркуш1!I98:I100)</f>
        <v>525.72</v>
      </c>
      <c r="H63" s="54">
        <f>SUM(Аркуш1!J98:J100)</f>
        <v>8661.119999999999</v>
      </c>
      <c r="I63" s="54">
        <f>SUM(Аркуш1!K98:K100)</f>
        <v>34.230000000000004</v>
      </c>
      <c r="J63" s="54">
        <f>SUM(Аркуш1!L98:L100)</f>
        <v>8695.3499999999985</v>
      </c>
      <c r="K63" s="54">
        <f>SUM(Аркуш1!M98:M100)</f>
        <v>260.84999999999997</v>
      </c>
      <c r="L63" s="54">
        <f>SUM(Аркуш1!N98:N100)</f>
        <v>8956.2000000000007</v>
      </c>
      <c r="M63" s="54">
        <f>SUM(Аркуш1!O98:O100)</f>
        <v>1791.2400000000002</v>
      </c>
      <c r="N63" s="54">
        <f>SUM(Аркуш1!P98:P100)</f>
        <v>10747.439999999999</v>
      </c>
      <c r="O63" s="66">
        <f>SUM(Аркуш1!Q98:Q100)</f>
        <v>185</v>
      </c>
      <c r="P63" s="56">
        <f t="shared" si="0"/>
        <v>0.96823783783783768</v>
      </c>
      <c r="Q63" s="57">
        <f t="shared" si="1"/>
        <v>2.9047135135135131</v>
      </c>
    </row>
    <row r="64" spans="1:17" x14ac:dyDescent="0.2">
      <c r="A64" s="39">
        <v>53</v>
      </c>
      <c r="B64" s="47" t="s">
        <v>97</v>
      </c>
      <c r="C64" s="63">
        <f>Аркуш1!E101</f>
        <v>1556.06</v>
      </c>
      <c r="D64" s="63">
        <f>Аркуш1!F101</f>
        <v>529.77</v>
      </c>
      <c r="E64" s="63">
        <f>Аркуш1!G101</f>
        <v>116.55</v>
      </c>
      <c r="F64" s="63">
        <f>Аркуш1!H101</f>
        <v>2202.38</v>
      </c>
      <c r="G64" s="63">
        <f>Аркуш1!I101</f>
        <v>175.24</v>
      </c>
      <c r="H64" s="63">
        <f>Аркуш1!J101</f>
        <v>2377.62</v>
      </c>
      <c r="I64" s="63">
        <f>Аркуш1!K101</f>
        <v>11.41</v>
      </c>
      <c r="J64" s="63">
        <f>Аркуш1!L101</f>
        <v>2389.0299999999997</v>
      </c>
      <c r="K64" s="63">
        <f>Аркуш1!M101</f>
        <v>71.67</v>
      </c>
      <c r="L64" s="63">
        <f>Аркуш1!N101</f>
        <v>2460.6999999999998</v>
      </c>
      <c r="M64" s="63">
        <f>Аркуш1!O101</f>
        <v>492.14</v>
      </c>
      <c r="N64" s="63">
        <f>Аркуш1!P101</f>
        <v>2952.8399999999997</v>
      </c>
      <c r="O64" s="65">
        <v>4</v>
      </c>
      <c r="P64" s="56">
        <f t="shared" si="0"/>
        <v>12.303499999999998</v>
      </c>
      <c r="Q64" s="57">
        <f t="shared" si="1"/>
        <v>36.910499999999992</v>
      </c>
    </row>
    <row r="65" spans="1:17" x14ac:dyDescent="0.2">
      <c r="A65" s="8">
        <v>54</v>
      </c>
      <c r="B65" s="47" t="s">
        <v>379</v>
      </c>
      <c r="C65" s="54">
        <f>SUM(Аркуш1!E102:E104)</f>
        <v>5461.6900000000005</v>
      </c>
      <c r="D65" s="54">
        <f>SUM(Аркуш1!F102:F104)</f>
        <v>1589.31</v>
      </c>
      <c r="E65" s="54">
        <f>SUM(Аркуш1!G102:G104)</f>
        <v>349.65</v>
      </c>
      <c r="F65" s="54">
        <f>SUM(Аркуш1!H102:H104)</f>
        <v>7400.6500000000005</v>
      </c>
      <c r="G65" s="54">
        <f>SUM(Аркуш1!I102:I104)</f>
        <v>525.72</v>
      </c>
      <c r="H65" s="54">
        <f>SUM(Аркуш1!J102:J104)</f>
        <v>7926.37</v>
      </c>
      <c r="I65" s="54">
        <f>SUM(Аркуш1!K102:K104)</f>
        <v>34.230000000000004</v>
      </c>
      <c r="J65" s="54">
        <f>SUM(Аркуш1!L102:L104)</f>
        <v>7960.5999999999995</v>
      </c>
      <c r="K65" s="54">
        <f>SUM(Аркуш1!M102:M104)</f>
        <v>238.81</v>
      </c>
      <c r="L65" s="54">
        <f>SUM(Аркуш1!N102:N104)</f>
        <v>8199.41</v>
      </c>
      <c r="M65" s="54">
        <f>SUM(Аркуш1!O102:O104)</f>
        <v>1639.88</v>
      </c>
      <c r="N65" s="54">
        <f>SUM(Аркуш1!P102:P104)</f>
        <v>9839.2899999999991</v>
      </c>
      <c r="O65" s="66">
        <f>SUM(Аркуш1!Q102:Q104)</f>
        <v>144</v>
      </c>
      <c r="P65" s="56">
        <f t="shared" si="0"/>
        <v>1.1388067129629629</v>
      </c>
      <c r="Q65" s="57">
        <f t="shared" si="1"/>
        <v>3.4164201388888884</v>
      </c>
    </row>
    <row r="66" spans="1:17" x14ac:dyDescent="0.2">
      <c r="A66" s="39">
        <v>55</v>
      </c>
      <c r="B66" s="47" t="s">
        <v>31</v>
      </c>
      <c r="C66" s="63">
        <f>Аркуш1!E105</f>
        <v>2144.81</v>
      </c>
      <c r="D66" s="63">
        <f>Аркуш1!F105</f>
        <v>529.77</v>
      </c>
      <c r="E66" s="63">
        <f>Аркуш1!G105</f>
        <v>116.55</v>
      </c>
      <c r="F66" s="63">
        <f>Аркуш1!H105</f>
        <v>2791.13</v>
      </c>
      <c r="G66" s="63">
        <f>Аркуш1!I105</f>
        <v>175.24</v>
      </c>
      <c r="H66" s="63">
        <f>Аркуш1!J105</f>
        <v>2966.37</v>
      </c>
      <c r="I66" s="63">
        <f>Аркуш1!K105</f>
        <v>11.41</v>
      </c>
      <c r="J66" s="63">
        <f>Аркуш1!L105</f>
        <v>2977.7799999999997</v>
      </c>
      <c r="K66" s="63">
        <f>Аркуш1!M105</f>
        <v>89.33</v>
      </c>
      <c r="L66" s="63">
        <f>Аркуш1!N105</f>
        <v>3067.1099999999997</v>
      </c>
      <c r="M66" s="63">
        <f>Аркуш1!O105</f>
        <v>613.41999999999996</v>
      </c>
      <c r="N66" s="63">
        <f>Аркуш1!P105</f>
        <v>3680.5299999999997</v>
      </c>
      <c r="O66" s="65">
        <v>71</v>
      </c>
      <c r="P66" s="56">
        <f t="shared" si="0"/>
        <v>0.86397417840375579</v>
      </c>
      <c r="Q66" s="57">
        <f t="shared" si="1"/>
        <v>2.5919225352112676</v>
      </c>
    </row>
    <row r="67" spans="1:17" x14ac:dyDescent="0.2">
      <c r="A67" s="8">
        <v>56</v>
      </c>
      <c r="B67" s="47" t="s">
        <v>30</v>
      </c>
      <c r="C67" s="63">
        <f>Аркуш1!E106</f>
        <v>2144.81</v>
      </c>
      <c r="D67" s="63">
        <f>Аркуш1!F106</f>
        <v>529.77</v>
      </c>
      <c r="E67" s="63">
        <f>Аркуш1!G106</f>
        <v>116.55</v>
      </c>
      <c r="F67" s="63">
        <f>Аркуш1!H106</f>
        <v>2791.13</v>
      </c>
      <c r="G67" s="63">
        <f>Аркуш1!I106</f>
        <v>175.24</v>
      </c>
      <c r="H67" s="63">
        <f>Аркуш1!J106</f>
        <v>2966.37</v>
      </c>
      <c r="I67" s="63">
        <f>Аркуш1!K106</f>
        <v>11.41</v>
      </c>
      <c r="J67" s="63">
        <f>Аркуш1!L106</f>
        <v>2977.7799999999997</v>
      </c>
      <c r="K67" s="63">
        <f>Аркуш1!M106</f>
        <v>89.33</v>
      </c>
      <c r="L67" s="63">
        <f>Аркуш1!N106</f>
        <v>3067.1099999999997</v>
      </c>
      <c r="M67" s="63">
        <f>Аркуш1!O106</f>
        <v>613.41999999999996</v>
      </c>
      <c r="N67" s="63">
        <f>Аркуш1!P106</f>
        <v>3680.5299999999997</v>
      </c>
      <c r="O67" s="65">
        <v>71</v>
      </c>
      <c r="P67" s="56">
        <f t="shared" si="0"/>
        <v>0.86397417840375579</v>
      </c>
      <c r="Q67" s="57">
        <f t="shared" si="1"/>
        <v>2.5919225352112676</v>
      </c>
    </row>
    <row r="68" spans="1:17" x14ac:dyDescent="0.2">
      <c r="A68" s="39">
        <v>57</v>
      </c>
      <c r="B68" s="47" t="s">
        <v>380</v>
      </c>
      <c r="C68" s="54">
        <f>SUM(Аркуш1!E107:E109)</f>
        <v>4975.32</v>
      </c>
      <c r="D68" s="54">
        <f>SUM(Аркуш1!F107:F109)</f>
        <v>1589.31</v>
      </c>
      <c r="E68" s="54">
        <f>SUM(Аркуш1!G107:G109)</f>
        <v>349.65</v>
      </c>
      <c r="F68" s="54">
        <f>SUM(Аркуш1!H107:H109)</f>
        <v>6914.2800000000007</v>
      </c>
      <c r="G68" s="54">
        <f>SUM(Аркуш1!I107:I109)</f>
        <v>525.72</v>
      </c>
      <c r="H68" s="54">
        <f>SUM(Аркуш1!J107:J109)</f>
        <v>7440</v>
      </c>
      <c r="I68" s="54">
        <f>SUM(Аркуш1!K107:K109)</f>
        <v>34.230000000000004</v>
      </c>
      <c r="J68" s="54">
        <f>SUM(Аркуш1!L107:L109)</f>
        <v>7474.23</v>
      </c>
      <c r="K68" s="54">
        <f>SUM(Аркуш1!M107:M109)</f>
        <v>224.21999999999997</v>
      </c>
      <c r="L68" s="54">
        <f>SUM(Аркуш1!N107:N109)</f>
        <v>7698.4499999999989</v>
      </c>
      <c r="M68" s="54">
        <f>SUM(Аркуш1!O107:O109)</f>
        <v>1539.69</v>
      </c>
      <c r="N68" s="54">
        <f>SUM(Аркуш1!P107:P109)</f>
        <v>9238.14</v>
      </c>
      <c r="O68" s="66">
        <f>SUM(Аркуш1!Q107:Q109)</f>
        <v>103</v>
      </c>
      <c r="P68" s="56">
        <f t="shared" si="0"/>
        <v>1.4948446601941747</v>
      </c>
      <c r="Q68" s="57">
        <f t="shared" si="1"/>
        <v>4.4845339805825244</v>
      </c>
    </row>
    <row r="69" spans="1:17" x14ac:dyDescent="0.2">
      <c r="A69" s="8">
        <v>58</v>
      </c>
      <c r="B69" s="50" t="s">
        <v>196</v>
      </c>
      <c r="C69" s="64">
        <f>Аркуш1!E110</f>
        <v>2393.19</v>
      </c>
      <c r="D69" s="64">
        <f>Аркуш1!F110</f>
        <v>529.77</v>
      </c>
      <c r="E69" s="64">
        <f>Аркуш1!G110</f>
        <v>116.55</v>
      </c>
      <c r="F69" s="64">
        <f>Аркуш1!H110</f>
        <v>3039.51</v>
      </c>
      <c r="G69" s="64">
        <f>Аркуш1!I110</f>
        <v>175.24</v>
      </c>
      <c r="H69" s="64">
        <f>Аркуш1!J110</f>
        <v>3214.75</v>
      </c>
      <c r="I69" s="64">
        <f>Аркуш1!K110</f>
        <v>11.41</v>
      </c>
      <c r="J69" s="64">
        <f>Аркуш1!L110</f>
        <v>3226.16</v>
      </c>
      <c r="K69" s="64">
        <f>Аркуш1!M110</f>
        <v>96.78</v>
      </c>
      <c r="L69" s="64">
        <f>Аркуш1!N110</f>
        <v>3322.94</v>
      </c>
      <c r="M69" s="64">
        <f>Аркуш1!O110</f>
        <v>664.59</v>
      </c>
      <c r="N69" s="64">
        <f>Аркуш1!P110</f>
        <v>3987.53</v>
      </c>
      <c r="O69" s="65">
        <v>179</v>
      </c>
      <c r="P69" s="56">
        <f t="shared" si="0"/>
        <v>0.37127839851024208</v>
      </c>
      <c r="Q69" s="57">
        <f t="shared" si="1"/>
        <v>1.1138351955307262</v>
      </c>
    </row>
    <row r="70" spans="1:17" x14ac:dyDescent="0.2">
      <c r="A70" s="39">
        <v>59</v>
      </c>
      <c r="B70" s="50" t="s">
        <v>189</v>
      </c>
      <c r="C70" s="63">
        <f>Аркуш1!E111</f>
        <v>1865.31</v>
      </c>
      <c r="D70" s="63">
        <f>Аркуш1!F111</f>
        <v>529.77</v>
      </c>
      <c r="E70" s="63">
        <f>Аркуш1!G111</f>
        <v>116.55</v>
      </c>
      <c r="F70" s="63">
        <f>Аркуш1!H111</f>
        <v>2511.63</v>
      </c>
      <c r="G70" s="63">
        <f>Аркуш1!I111</f>
        <v>175.24</v>
      </c>
      <c r="H70" s="63">
        <f>Аркуш1!J111</f>
        <v>2686.87</v>
      </c>
      <c r="I70" s="63">
        <f>Аркуш1!K111</f>
        <v>11.41</v>
      </c>
      <c r="J70" s="63">
        <f>Аркуш1!L111</f>
        <v>2698.2799999999997</v>
      </c>
      <c r="K70" s="63">
        <f>Аркуш1!M111</f>
        <v>80.95</v>
      </c>
      <c r="L70" s="63">
        <f>Аркуш1!N111</f>
        <v>2779.2299999999996</v>
      </c>
      <c r="M70" s="63">
        <f>Аркуш1!O111</f>
        <v>555.85</v>
      </c>
      <c r="N70" s="63">
        <f>Аркуш1!P111</f>
        <v>3335.0799999999995</v>
      </c>
      <c r="O70" s="65">
        <v>100</v>
      </c>
      <c r="P70" s="56">
        <f t="shared" si="0"/>
        <v>0.5558466666666666</v>
      </c>
      <c r="Q70" s="57">
        <f t="shared" si="1"/>
        <v>1.6675399999999998</v>
      </c>
    </row>
    <row r="71" spans="1:17" x14ac:dyDescent="0.2">
      <c r="A71" s="8">
        <v>60</v>
      </c>
      <c r="B71" s="52" t="s">
        <v>381</v>
      </c>
      <c r="C71" s="54">
        <f>SUM(Аркуш1!E112:E114)</f>
        <v>5182.1900000000005</v>
      </c>
      <c r="D71" s="54">
        <f>SUM(Аркуш1!F112:F114)</f>
        <v>1589.31</v>
      </c>
      <c r="E71" s="54">
        <f>SUM(Аркуш1!G112:G114)</f>
        <v>349.65</v>
      </c>
      <c r="F71" s="54">
        <f>SUM(Аркуш1!H112:H114)</f>
        <v>7121.1500000000005</v>
      </c>
      <c r="G71" s="54">
        <f>SUM(Аркуш1!I112:I114)</f>
        <v>525.72</v>
      </c>
      <c r="H71" s="54">
        <f>SUM(Аркуш1!J112:J114)</f>
        <v>7646.87</v>
      </c>
      <c r="I71" s="54">
        <f>SUM(Аркуш1!K112:K114)</f>
        <v>34.230000000000004</v>
      </c>
      <c r="J71" s="54">
        <f>SUM(Аркуш1!L112:L114)</f>
        <v>7681.0999999999995</v>
      </c>
      <c r="K71" s="54">
        <f>SUM(Аркуш1!M112:M114)</f>
        <v>230.43</v>
      </c>
      <c r="L71" s="54">
        <f>SUM(Аркуш1!N112:N114)</f>
        <v>7911.5299999999988</v>
      </c>
      <c r="M71" s="54">
        <f>SUM(Аркуш1!O112:O114)</f>
        <v>1582.31</v>
      </c>
      <c r="N71" s="54">
        <f>SUM(Аркуш1!P112:P114)</f>
        <v>9493.8399999999983</v>
      </c>
      <c r="O71" s="66">
        <f>SUM(Аркуш1!Q112:Q114)</f>
        <v>108</v>
      </c>
      <c r="P71" s="56">
        <f t="shared" si="0"/>
        <v>1.4650987654320986</v>
      </c>
      <c r="Q71" s="57">
        <f t="shared" si="1"/>
        <v>4.395296296296296</v>
      </c>
    </row>
    <row r="72" spans="1:17" x14ac:dyDescent="0.2">
      <c r="A72" s="39">
        <v>61</v>
      </c>
      <c r="B72" s="47" t="s">
        <v>382</v>
      </c>
      <c r="C72" s="54">
        <f>SUM(Аркуш1!E115:E116)</f>
        <v>3803.25</v>
      </c>
      <c r="D72" s="54">
        <f>SUM(Аркуш1!F115:F116)</f>
        <v>1059.54</v>
      </c>
      <c r="E72" s="54">
        <f>SUM(Аркуш1!G115:G116)</f>
        <v>233.1</v>
      </c>
      <c r="F72" s="54">
        <f>SUM(Аркуш1!H115:H116)</f>
        <v>5095.8900000000003</v>
      </c>
      <c r="G72" s="54">
        <f>SUM(Аркуш1!I115:I116)</f>
        <v>350.48</v>
      </c>
      <c r="H72" s="54">
        <f>SUM(Аркуш1!J115:J116)</f>
        <v>5446.37</v>
      </c>
      <c r="I72" s="54">
        <f>SUM(Аркуш1!K115:K116)</f>
        <v>22.82</v>
      </c>
      <c r="J72" s="54">
        <f>SUM(Аркуш1!L115:L116)</f>
        <v>5469.19</v>
      </c>
      <c r="K72" s="54">
        <f>SUM(Аркуш1!M115:M116)</f>
        <v>164.07</v>
      </c>
      <c r="L72" s="54">
        <f>SUM(Аркуш1!N115:N116)</f>
        <v>5633.2599999999993</v>
      </c>
      <c r="M72" s="54">
        <f>SUM(Аркуш1!O115:O116)</f>
        <v>1126.6500000000001</v>
      </c>
      <c r="N72" s="54">
        <f>SUM(Аркуш1!P115:P116)</f>
        <v>6759.91</v>
      </c>
      <c r="O72" s="66">
        <f>SUM(Аркуш1!Q115:Q116)</f>
        <v>193</v>
      </c>
      <c r="P72" s="56">
        <f t="shared" si="0"/>
        <v>0.58375734024179615</v>
      </c>
      <c r="Q72" s="57">
        <f t="shared" si="1"/>
        <v>1.7512720207253885</v>
      </c>
    </row>
    <row r="73" spans="1:17" x14ac:dyDescent="0.2">
      <c r="A73" s="8">
        <v>62</v>
      </c>
      <c r="B73" s="49" t="s">
        <v>383</v>
      </c>
      <c r="C73" s="54">
        <f>SUM(Аркуш1!E117:E118)</f>
        <v>4289.62</v>
      </c>
      <c r="D73" s="54">
        <f>SUM(Аркуш1!F117:F118)</f>
        <v>1059.54</v>
      </c>
      <c r="E73" s="54">
        <f>SUM(Аркуш1!G117:G118)</f>
        <v>233.1</v>
      </c>
      <c r="F73" s="54">
        <f>SUM(Аркуш1!H117:H118)</f>
        <v>5582.26</v>
      </c>
      <c r="G73" s="54">
        <f>SUM(Аркуш1!I117:I118)</f>
        <v>350.48</v>
      </c>
      <c r="H73" s="54">
        <f>SUM(Аркуш1!J117:J118)</f>
        <v>5932.74</v>
      </c>
      <c r="I73" s="54">
        <f>SUM(Аркуш1!K117:K118)</f>
        <v>22.82</v>
      </c>
      <c r="J73" s="54">
        <f>SUM(Аркуш1!L117:L118)</f>
        <v>5955.5599999999995</v>
      </c>
      <c r="K73" s="54">
        <f>SUM(Аркуш1!M117:M118)</f>
        <v>178.66</v>
      </c>
      <c r="L73" s="54">
        <f>SUM(Аркуш1!N117:N118)</f>
        <v>6134.2199999999993</v>
      </c>
      <c r="M73" s="54">
        <f>SUM(Аркуш1!O117:O118)</f>
        <v>1226.8399999999999</v>
      </c>
      <c r="N73" s="54">
        <f>SUM(Аркуш1!P117:P118)</f>
        <v>7361.0599999999995</v>
      </c>
      <c r="O73" s="66">
        <f>SUM(Аркуш1!Q117:Q118)</f>
        <v>144</v>
      </c>
      <c r="P73" s="56">
        <f t="shared" si="0"/>
        <v>0.85197453703703696</v>
      </c>
      <c r="Q73" s="57">
        <f t="shared" si="1"/>
        <v>2.555923611111111</v>
      </c>
    </row>
    <row r="74" spans="1:17" x14ac:dyDescent="0.2">
      <c r="A74" s="39">
        <v>63</v>
      </c>
      <c r="B74" s="47" t="s">
        <v>384</v>
      </c>
      <c r="C74" s="54">
        <f>SUM(Аркуш1!E119:E122)</f>
        <v>6840.630000000001</v>
      </c>
      <c r="D74" s="54">
        <f>SUM(Аркуш1!F119:F122)</f>
        <v>2119.08</v>
      </c>
      <c r="E74" s="54">
        <f>SUM(Аркуш1!G119:G122)</f>
        <v>466.2</v>
      </c>
      <c r="F74" s="54">
        <f>SUM(Аркуш1!H119:H122)</f>
        <v>9425.91</v>
      </c>
      <c r="G74" s="54">
        <f>SUM(Аркуш1!I119:I122)</f>
        <v>700.96</v>
      </c>
      <c r="H74" s="54">
        <f>SUM(Аркуш1!J119:J122)</f>
        <v>10126.869999999999</v>
      </c>
      <c r="I74" s="54">
        <f>SUM(Аркуш1!K119:K122)</f>
        <v>45.64</v>
      </c>
      <c r="J74" s="54">
        <f>SUM(Аркуш1!L119:L122)</f>
        <v>10172.509999999998</v>
      </c>
      <c r="K74" s="54">
        <f>SUM(Аркуш1!M119:M122)</f>
        <v>305.17</v>
      </c>
      <c r="L74" s="54">
        <f>SUM(Аркуш1!N119:N122)</f>
        <v>10477.679999999998</v>
      </c>
      <c r="M74" s="54">
        <f>SUM(Аркуш1!O119:O122)</f>
        <v>2095.54</v>
      </c>
      <c r="N74" s="54">
        <f>SUM(Аркуш1!P119:P122)</f>
        <v>12573.219999999998</v>
      </c>
      <c r="O74" s="66">
        <f>SUM(Аркуш1!Q119:Q122)</f>
        <v>144</v>
      </c>
      <c r="P74" s="56">
        <f t="shared" si="0"/>
        <v>1.455233796296296</v>
      </c>
      <c r="Q74" s="57">
        <f t="shared" si="1"/>
        <v>4.3657013888888878</v>
      </c>
    </row>
    <row r="75" spans="1:17" x14ac:dyDescent="0.2">
      <c r="A75" s="8">
        <v>64</v>
      </c>
      <c r="B75" s="52" t="s">
        <v>385</v>
      </c>
      <c r="C75" s="54">
        <f>SUM(Аркуш1!E123:E124)</f>
        <v>4289.62</v>
      </c>
      <c r="D75" s="54">
        <f>SUM(Аркуш1!F123:F124)</f>
        <v>1059.54</v>
      </c>
      <c r="E75" s="54">
        <f>SUM(Аркуш1!G123:G124)</f>
        <v>233.1</v>
      </c>
      <c r="F75" s="54">
        <f>SUM(Аркуш1!H123:H124)</f>
        <v>5582.26</v>
      </c>
      <c r="G75" s="54">
        <f>SUM(Аркуш1!I123:I124)</f>
        <v>350.48</v>
      </c>
      <c r="H75" s="54">
        <f>SUM(Аркуш1!J123:J124)</f>
        <v>5932.74</v>
      </c>
      <c r="I75" s="54">
        <f>SUM(Аркуш1!K123:K124)</f>
        <v>22.82</v>
      </c>
      <c r="J75" s="54">
        <f>SUM(Аркуш1!L123:L124)</f>
        <v>5955.5599999999995</v>
      </c>
      <c r="K75" s="54">
        <f>SUM(Аркуш1!M123:M124)</f>
        <v>178.66</v>
      </c>
      <c r="L75" s="54">
        <f>SUM(Аркуш1!N123:N124)</f>
        <v>6134.2199999999993</v>
      </c>
      <c r="M75" s="54">
        <f>SUM(Аркуш1!O123:O124)</f>
        <v>1226.8399999999999</v>
      </c>
      <c r="N75" s="54">
        <f>SUM(Аркуш1!P123:P124)</f>
        <v>7361.0599999999995</v>
      </c>
      <c r="O75" s="66">
        <f>SUM(Аркуш1!Q123:Q124)</f>
        <v>141</v>
      </c>
      <c r="P75" s="56">
        <f t="shared" si="0"/>
        <v>0.87010165484633561</v>
      </c>
      <c r="Q75" s="57">
        <f t="shared" si="1"/>
        <v>2.6103049645390071</v>
      </c>
    </row>
    <row r="76" spans="1:17" x14ac:dyDescent="0.2">
      <c r="A76" s="39">
        <v>65</v>
      </c>
      <c r="B76" s="47" t="s">
        <v>95</v>
      </c>
      <c r="C76" s="64">
        <f>Аркуш1!E125</f>
        <v>2393.19</v>
      </c>
      <c r="D76" s="64">
        <f>Аркуш1!F125</f>
        <v>529.77</v>
      </c>
      <c r="E76" s="64">
        <f>Аркуш1!G125</f>
        <v>116.55</v>
      </c>
      <c r="F76" s="64">
        <f>Аркуш1!H125</f>
        <v>3039.51</v>
      </c>
      <c r="G76" s="64">
        <f>Аркуш1!I125</f>
        <v>175.24</v>
      </c>
      <c r="H76" s="64">
        <f>Аркуш1!J125</f>
        <v>3214.75</v>
      </c>
      <c r="I76" s="64">
        <f>Аркуш1!K125</f>
        <v>11.41</v>
      </c>
      <c r="J76" s="64">
        <f>Аркуш1!L125</f>
        <v>3226.16</v>
      </c>
      <c r="K76" s="64">
        <f>Аркуш1!M125</f>
        <v>96.78</v>
      </c>
      <c r="L76" s="64">
        <f>Аркуш1!N125</f>
        <v>3322.94</v>
      </c>
      <c r="M76" s="64">
        <f>Аркуш1!O125</f>
        <v>664.59</v>
      </c>
      <c r="N76" s="64">
        <f>Аркуш1!P125</f>
        <v>3987.53</v>
      </c>
      <c r="O76" s="65">
        <v>97</v>
      </c>
      <c r="P76" s="56">
        <f t="shared" si="0"/>
        <v>0.68514261168384882</v>
      </c>
      <c r="Q76" s="57">
        <f t="shared" si="1"/>
        <v>2.0554278350515465</v>
      </c>
    </row>
    <row r="77" spans="1:17" x14ac:dyDescent="0.2">
      <c r="A77" s="8">
        <v>66</v>
      </c>
      <c r="B77" s="47" t="s">
        <v>22</v>
      </c>
      <c r="C77" s="63">
        <f>Аркуш1!E126</f>
        <v>2144.81</v>
      </c>
      <c r="D77" s="63">
        <f>Аркуш1!F126</f>
        <v>529.77</v>
      </c>
      <c r="E77" s="63">
        <f>Аркуш1!G126</f>
        <v>116.55</v>
      </c>
      <c r="F77" s="63">
        <f>Аркуш1!H126</f>
        <v>2791.13</v>
      </c>
      <c r="G77" s="63">
        <f>Аркуш1!I126</f>
        <v>175.24</v>
      </c>
      <c r="H77" s="63">
        <f>Аркуш1!J126</f>
        <v>2966.37</v>
      </c>
      <c r="I77" s="63">
        <f>Аркуш1!K126</f>
        <v>11.41</v>
      </c>
      <c r="J77" s="63">
        <f>Аркуш1!L126</f>
        <v>2977.7799999999997</v>
      </c>
      <c r="K77" s="63">
        <f>Аркуш1!M126</f>
        <v>89.33</v>
      </c>
      <c r="L77" s="63">
        <f>Аркуш1!N126</f>
        <v>3067.1099999999997</v>
      </c>
      <c r="M77" s="63">
        <f>Аркуш1!O126</f>
        <v>613.41999999999996</v>
      </c>
      <c r="N77" s="63">
        <f>Аркуш1!P126</f>
        <v>3680.5299999999997</v>
      </c>
      <c r="O77" s="65">
        <v>98</v>
      </c>
      <c r="P77" s="56">
        <f t="shared" ref="P77:P140" si="2">N77/60/O77</f>
        <v>0.62594047619047621</v>
      </c>
      <c r="Q77" s="57">
        <f t="shared" si="1"/>
        <v>1.8778214285714285</v>
      </c>
    </row>
    <row r="78" spans="1:17" x14ac:dyDescent="0.2">
      <c r="A78" s="39">
        <v>67</v>
      </c>
      <c r="B78" s="49" t="s">
        <v>227</v>
      </c>
      <c r="C78" s="63">
        <f>Аркуш1!E127</f>
        <v>2144.81</v>
      </c>
      <c r="D78" s="63">
        <f>Аркуш1!F127</f>
        <v>529.77</v>
      </c>
      <c r="E78" s="63">
        <f>Аркуш1!G127</f>
        <v>116.55</v>
      </c>
      <c r="F78" s="63">
        <f>Аркуш1!H127</f>
        <v>2791.13</v>
      </c>
      <c r="G78" s="63">
        <f>Аркуш1!I127</f>
        <v>175.24</v>
      </c>
      <c r="H78" s="63">
        <f>Аркуш1!J127</f>
        <v>2966.37</v>
      </c>
      <c r="I78" s="63">
        <f>Аркуш1!K127</f>
        <v>11.41</v>
      </c>
      <c r="J78" s="63">
        <f>Аркуш1!L127</f>
        <v>2977.7799999999997</v>
      </c>
      <c r="K78" s="63">
        <f>Аркуш1!M127</f>
        <v>89.33</v>
      </c>
      <c r="L78" s="63">
        <f>Аркуш1!N127</f>
        <v>3067.1099999999997</v>
      </c>
      <c r="M78" s="63">
        <f>Аркуш1!O127</f>
        <v>613.41999999999996</v>
      </c>
      <c r="N78" s="63">
        <f>Аркуш1!P127</f>
        <v>3680.5299999999997</v>
      </c>
      <c r="O78" s="65">
        <v>95</v>
      </c>
      <c r="P78" s="56">
        <f t="shared" si="2"/>
        <v>0.64570701754385962</v>
      </c>
      <c r="Q78" s="57">
        <f t="shared" si="1"/>
        <v>1.937121052631579</v>
      </c>
    </row>
    <row r="79" spans="1:17" x14ac:dyDescent="0.2">
      <c r="A79" s="8">
        <v>68</v>
      </c>
      <c r="B79" s="47" t="s">
        <v>36</v>
      </c>
      <c r="C79" s="63">
        <f>Аркуш1!E128</f>
        <v>2144.81</v>
      </c>
      <c r="D79" s="63">
        <f>Аркуш1!F128</f>
        <v>529.77</v>
      </c>
      <c r="E79" s="63">
        <f>Аркуш1!G128</f>
        <v>116.55</v>
      </c>
      <c r="F79" s="63">
        <f>Аркуш1!H128</f>
        <v>2791.13</v>
      </c>
      <c r="G79" s="63">
        <f>Аркуш1!I128</f>
        <v>175.24</v>
      </c>
      <c r="H79" s="63">
        <f>Аркуш1!J128</f>
        <v>2966.37</v>
      </c>
      <c r="I79" s="63">
        <f>Аркуш1!K128</f>
        <v>11.41</v>
      </c>
      <c r="J79" s="63">
        <f>Аркуш1!L128</f>
        <v>2977.7799999999997</v>
      </c>
      <c r="K79" s="63">
        <f>Аркуш1!M128</f>
        <v>89.33</v>
      </c>
      <c r="L79" s="63">
        <f>Аркуш1!N128</f>
        <v>3067.1099999999997</v>
      </c>
      <c r="M79" s="63">
        <f>Аркуш1!O128</f>
        <v>613.41999999999996</v>
      </c>
      <c r="N79" s="63">
        <f>Аркуш1!P128</f>
        <v>3680.5299999999997</v>
      </c>
      <c r="O79" s="65">
        <v>160</v>
      </c>
      <c r="P79" s="56">
        <f t="shared" si="2"/>
        <v>0.38338854166666664</v>
      </c>
      <c r="Q79" s="57">
        <f t="shared" ref="Q79:Q142" si="3">P79*3</f>
        <v>1.1501656249999999</v>
      </c>
    </row>
    <row r="80" spans="1:17" x14ac:dyDescent="0.2">
      <c r="A80" s="39">
        <v>69</v>
      </c>
      <c r="B80" s="47" t="s">
        <v>386</v>
      </c>
      <c r="C80" s="54">
        <f>SUM(Аркуш1!E129:E130)</f>
        <v>3316.88</v>
      </c>
      <c r="D80" s="54">
        <f>SUM(Аркуш1!F129:F130)</f>
        <v>1059.54</v>
      </c>
      <c r="E80" s="54">
        <f>SUM(Аркуш1!G129:G130)</f>
        <v>233.1</v>
      </c>
      <c r="F80" s="54">
        <f>SUM(Аркуш1!H129:H130)</f>
        <v>4609.5200000000004</v>
      </c>
      <c r="G80" s="54">
        <f>SUM(Аркуш1!I129:I130)</f>
        <v>350.48</v>
      </c>
      <c r="H80" s="54">
        <f>SUM(Аркуш1!J129:J130)</f>
        <v>4960</v>
      </c>
      <c r="I80" s="54">
        <f>SUM(Аркуш1!K129:K130)</f>
        <v>22.82</v>
      </c>
      <c r="J80" s="54">
        <f>SUM(Аркуш1!L129:L130)</f>
        <v>4982.82</v>
      </c>
      <c r="K80" s="54">
        <f>SUM(Аркуш1!M129:M130)</f>
        <v>149.47999999999999</v>
      </c>
      <c r="L80" s="54">
        <f>SUM(Аркуш1!N129:N130)</f>
        <v>5132.2999999999993</v>
      </c>
      <c r="M80" s="54">
        <f>SUM(Аркуш1!O129:O130)</f>
        <v>1026.46</v>
      </c>
      <c r="N80" s="54">
        <f>SUM(Аркуш1!P129:P130)</f>
        <v>6158.7599999999993</v>
      </c>
      <c r="O80" s="66">
        <f>SUM(Аркуш1!Q129:Q130)</f>
        <v>104</v>
      </c>
      <c r="P80" s="56">
        <f t="shared" si="2"/>
        <v>0.98698076923076905</v>
      </c>
      <c r="Q80" s="57">
        <f t="shared" si="3"/>
        <v>2.9609423076923074</v>
      </c>
    </row>
    <row r="81" spans="1:17" x14ac:dyDescent="0.2">
      <c r="A81" s="8">
        <v>70</v>
      </c>
      <c r="B81" s="47" t="s">
        <v>387</v>
      </c>
      <c r="C81" s="54">
        <f>SUM(Аркуш1!E131:E135)</f>
        <v>8292.2000000000007</v>
      </c>
      <c r="D81" s="54">
        <f>SUM(Аркуш1!F131:F135)</f>
        <v>2648.85</v>
      </c>
      <c r="E81" s="54">
        <f>SUM(Аркуш1!G131:G135)</f>
        <v>582.75</v>
      </c>
      <c r="F81" s="54">
        <f>SUM(Аркуш1!H131:H135)</f>
        <v>11523.800000000001</v>
      </c>
      <c r="G81" s="54">
        <f>SUM(Аркуш1!I131:I135)</f>
        <v>876.2</v>
      </c>
      <c r="H81" s="54">
        <f>SUM(Аркуш1!J131:J135)</f>
        <v>12400</v>
      </c>
      <c r="I81" s="54">
        <f>SUM(Аркуш1!K131:K135)</f>
        <v>57.05</v>
      </c>
      <c r="J81" s="54">
        <f>SUM(Аркуш1!L131:L135)</f>
        <v>12457.05</v>
      </c>
      <c r="K81" s="54">
        <f>SUM(Аркуш1!M131:M135)</f>
        <v>373.7</v>
      </c>
      <c r="L81" s="54">
        <f>SUM(Аркуш1!N131:N135)</f>
        <v>12830.749999999998</v>
      </c>
      <c r="M81" s="54">
        <f>SUM(Аркуш1!O131:O135)</f>
        <v>2566.15</v>
      </c>
      <c r="N81" s="54">
        <f>SUM(Аркуш1!P131:P135)</f>
        <v>15396.899999999998</v>
      </c>
      <c r="O81" s="66">
        <f>SUM(Аркуш1!Q131:Q135)</f>
        <v>179</v>
      </c>
      <c r="P81" s="56">
        <f t="shared" si="2"/>
        <v>1.4336033519553071</v>
      </c>
      <c r="Q81" s="57">
        <f t="shared" si="3"/>
        <v>4.300810055865921</v>
      </c>
    </row>
    <row r="82" spans="1:17" x14ac:dyDescent="0.2">
      <c r="A82" s="39">
        <v>71</v>
      </c>
      <c r="B82" s="47" t="s">
        <v>34</v>
      </c>
      <c r="C82" s="63">
        <f>Аркуш1!E136</f>
        <v>2144.81</v>
      </c>
      <c r="D82" s="63">
        <f>Аркуш1!F136</f>
        <v>529.77</v>
      </c>
      <c r="E82" s="63">
        <f>Аркуш1!G136</f>
        <v>116.55</v>
      </c>
      <c r="F82" s="63">
        <f>Аркуш1!H136</f>
        <v>2791.13</v>
      </c>
      <c r="G82" s="63">
        <f>Аркуш1!I136</f>
        <v>175.24</v>
      </c>
      <c r="H82" s="63">
        <f>Аркуш1!J136</f>
        <v>2966.37</v>
      </c>
      <c r="I82" s="63">
        <f>Аркуш1!K136</f>
        <v>11.41</v>
      </c>
      <c r="J82" s="63">
        <f>Аркуш1!L136</f>
        <v>2977.7799999999997</v>
      </c>
      <c r="K82" s="63">
        <f>Аркуш1!M136</f>
        <v>89.33</v>
      </c>
      <c r="L82" s="63">
        <f>Аркуш1!N136</f>
        <v>3067.1099999999997</v>
      </c>
      <c r="M82" s="63">
        <f>Аркуш1!O136</f>
        <v>613.41999999999996</v>
      </c>
      <c r="N82" s="63">
        <f>Аркуш1!P136</f>
        <v>3680.5299999999997</v>
      </c>
      <c r="O82" s="65">
        <v>140</v>
      </c>
      <c r="P82" s="56">
        <f t="shared" si="2"/>
        <v>0.43815833333333332</v>
      </c>
      <c r="Q82" s="57">
        <f t="shared" si="3"/>
        <v>1.3144749999999998</v>
      </c>
    </row>
    <row r="83" spans="1:17" x14ac:dyDescent="0.2">
      <c r="A83" s="8">
        <v>72</v>
      </c>
      <c r="B83" s="47" t="s">
        <v>324</v>
      </c>
      <c r="C83" s="63">
        <f>Аркуш1!E137</f>
        <v>1865.31</v>
      </c>
      <c r="D83" s="63">
        <f>Аркуш1!F137</f>
        <v>529.77</v>
      </c>
      <c r="E83" s="63">
        <f>Аркуш1!G137</f>
        <v>116.55</v>
      </c>
      <c r="F83" s="63">
        <f>Аркуш1!H137</f>
        <v>2511.63</v>
      </c>
      <c r="G83" s="63">
        <f>Аркуш1!I137</f>
        <v>175.24</v>
      </c>
      <c r="H83" s="63">
        <f>Аркуш1!J137</f>
        <v>2686.87</v>
      </c>
      <c r="I83" s="63">
        <f>Аркуш1!K137</f>
        <v>11.41</v>
      </c>
      <c r="J83" s="63">
        <f>Аркуш1!L137</f>
        <v>2698.2799999999997</v>
      </c>
      <c r="K83" s="63">
        <f>Аркуш1!M137</f>
        <v>80.95</v>
      </c>
      <c r="L83" s="63">
        <f>Аркуш1!N137</f>
        <v>2779.2299999999996</v>
      </c>
      <c r="M83" s="63">
        <f>Аркуш1!O137</f>
        <v>555.85</v>
      </c>
      <c r="N83" s="63">
        <f>Аркуш1!P137</f>
        <v>3335.0799999999995</v>
      </c>
      <c r="O83" s="65">
        <v>39</v>
      </c>
      <c r="P83" s="56">
        <f t="shared" si="2"/>
        <v>1.4252478632478629</v>
      </c>
      <c r="Q83" s="57">
        <f t="shared" si="3"/>
        <v>4.2757435897435885</v>
      </c>
    </row>
    <row r="84" spans="1:17" x14ac:dyDescent="0.2">
      <c r="A84" s="39">
        <v>73</v>
      </c>
      <c r="B84" s="47" t="s">
        <v>322</v>
      </c>
      <c r="C84" s="63">
        <f>Аркуш1!E138</f>
        <v>1865.31</v>
      </c>
      <c r="D84" s="63">
        <f>Аркуш1!F138</f>
        <v>529.77</v>
      </c>
      <c r="E84" s="63">
        <f>Аркуш1!G138</f>
        <v>116.55</v>
      </c>
      <c r="F84" s="63">
        <f>Аркуш1!H138</f>
        <v>2511.63</v>
      </c>
      <c r="G84" s="63">
        <f>Аркуш1!I138</f>
        <v>175.24</v>
      </c>
      <c r="H84" s="63">
        <f>Аркуш1!J138</f>
        <v>2686.87</v>
      </c>
      <c r="I84" s="63">
        <f>Аркуш1!K138</f>
        <v>11.41</v>
      </c>
      <c r="J84" s="63">
        <f>Аркуш1!L138</f>
        <v>2698.2799999999997</v>
      </c>
      <c r="K84" s="63">
        <f>Аркуш1!M138</f>
        <v>80.95</v>
      </c>
      <c r="L84" s="63">
        <f>Аркуш1!N138</f>
        <v>2779.2299999999996</v>
      </c>
      <c r="M84" s="63">
        <f>Аркуш1!O138</f>
        <v>555.85</v>
      </c>
      <c r="N84" s="63">
        <f>Аркуш1!P138</f>
        <v>3335.0799999999995</v>
      </c>
      <c r="O84" s="65">
        <v>63</v>
      </c>
      <c r="P84" s="56">
        <f t="shared" si="2"/>
        <v>0.88229629629629613</v>
      </c>
      <c r="Q84" s="57">
        <f t="shared" si="3"/>
        <v>2.6468888888888884</v>
      </c>
    </row>
    <row r="85" spans="1:17" x14ac:dyDescent="0.2">
      <c r="A85" s="8">
        <v>74</v>
      </c>
      <c r="B85" s="47" t="s">
        <v>388</v>
      </c>
      <c r="C85" s="54">
        <f>SUM(Аркуш1!E139:E140)</f>
        <v>3730.62</v>
      </c>
      <c r="D85" s="54">
        <f>SUM(Аркуш1!F139:F140)</f>
        <v>1059.54</v>
      </c>
      <c r="E85" s="54">
        <f>SUM(Аркуш1!G139:G140)</f>
        <v>233.1</v>
      </c>
      <c r="F85" s="54">
        <f>SUM(Аркуш1!H139:H140)</f>
        <v>5023.26</v>
      </c>
      <c r="G85" s="54">
        <f>SUM(Аркуш1!I139:I140)</f>
        <v>350.48</v>
      </c>
      <c r="H85" s="54">
        <f>SUM(Аркуш1!J139:J140)</f>
        <v>5373.74</v>
      </c>
      <c r="I85" s="54">
        <f>SUM(Аркуш1!K139:K140)</f>
        <v>22.82</v>
      </c>
      <c r="J85" s="54">
        <f>SUM(Аркуш1!L139:L140)</f>
        <v>5396.5599999999995</v>
      </c>
      <c r="K85" s="54">
        <f>SUM(Аркуш1!M139:M140)</f>
        <v>161.9</v>
      </c>
      <c r="L85" s="54">
        <f>SUM(Аркуш1!N139:N140)</f>
        <v>5558.4599999999991</v>
      </c>
      <c r="M85" s="54">
        <f>SUM(Аркуш1!O139:O140)</f>
        <v>1111.7</v>
      </c>
      <c r="N85" s="54">
        <f>SUM(Аркуш1!P139:P140)</f>
        <v>6670.1599999999989</v>
      </c>
      <c r="O85" s="66">
        <f>SUM(Аркуш1!Q139:Q140)</f>
        <v>79</v>
      </c>
      <c r="P85" s="56">
        <f t="shared" si="2"/>
        <v>1.407206751054852</v>
      </c>
      <c r="Q85" s="57">
        <f t="shared" si="3"/>
        <v>4.2216202531645557</v>
      </c>
    </row>
    <row r="86" spans="1:17" x14ac:dyDescent="0.2">
      <c r="A86" s="39">
        <v>75</v>
      </c>
      <c r="B86" s="50" t="s">
        <v>184</v>
      </c>
      <c r="C86" s="63">
        <f>Аркуш1!E141</f>
        <v>2393.19</v>
      </c>
      <c r="D86" s="63">
        <f>Аркуш1!F141</f>
        <v>529.77</v>
      </c>
      <c r="E86" s="63">
        <f>Аркуш1!G141</f>
        <v>116.55</v>
      </c>
      <c r="F86" s="63">
        <f>Аркуш1!H141</f>
        <v>3039.51</v>
      </c>
      <c r="G86" s="63">
        <f>Аркуш1!I141</f>
        <v>175.24</v>
      </c>
      <c r="H86" s="63">
        <f>Аркуш1!J141</f>
        <v>3214.75</v>
      </c>
      <c r="I86" s="63">
        <f>Аркуш1!K141</f>
        <v>11.41</v>
      </c>
      <c r="J86" s="63">
        <f>Аркуш1!L141</f>
        <v>3226.16</v>
      </c>
      <c r="K86" s="63">
        <f>Аркуш1!M141</f>
        <v>96.78</v>
      </c>
      <c r="L86" s="63">
        <f>Аркуш1!N141</f>
        <v>3322.94</v>
      </c>
      <c r="M86" s="63">
        <f>Аркуш1!O141</f>
        <v>664.59</v>
      </c>
      <c r="N86" s="63">
        <f>Аркуш1!P141</f>
        <v>3987.53</v>
      </c>
      <c r="O86" s="65">
        <v>59</v>
      </c>
      <c r="P86" s="56">
        <f t="shared" si="2"/>
        <v>1.1264209039548023</v>
      </c>
      <c r="Q86" s="57">
        <f t="shared" si="3"/>
        <v>3.3792627118644072</v>
      </c>
    </row>
    <row r="87" spans="1:17" x14ac:dyDescent="0.2">
      <c r="A87" s="8">
        <v>76</v>
      </c>
      <c r="B87" s="47" t="s">
        <v>93</v>
      </c>
      <c r="C87" s="63">
        <f>Аркуш1!E142</f>
        <v>1865.31</v>
      </c>
      <c r="D87" s="63">
        <f>Аркуш1!F142</f>
        <v>529.77</v>
      </c>
      <c r="E87" s="63">
        <f>Аркуш1!G142</f>
        <v>116.55</v>
      </c>
      <c r="F87" s="63">
        <f>Аркуш1!H142</f>
        <v>2511.63</v>
      </c>
      <c r="G87" s="63">
        <f>Аркуш1!I142</f>
        <v>175.24</v>
      </c>
      <c r="H87" s="63">
        <f>Аркуш1!J142</f>
        <v>2686.87</v>
      </c>
      <c r="I87" s="63">
        <f>Аркуш1!K142</f>
        <v>11.41</v>
      </c>
      <c r="J87" s="63">
        <f>Аркуш1!L142</f>
        <v>2698.2799999999997</v>
      </c>
      <c r="K87" s="63">
        <f>Аркуш1!M142</f>
        <v>80.95</v>
      </c>
      <c r="L87" s="63">
        <f>Аркуш1!N142</f>
        <v>2779.2299999999996</v>
      </c>
      <c r="M87" s="63">
        <f>Аркуш1!O142</f>
        <v>555.85</v>
      </c>
      <c r="N87" s="63">
        <f>Аркуш1!P142</f>
        <v>3335.0799999999995</v>
      </c>
      <c r="O87" s="65">
        <v>31</v>
      </c>
      <c r="P87" s="56">
        <f t="shared" si="2"/>
        <v>1.7930537634408599</v>
      </c>
      <c r="Q87" s="57">
        <f t="shared" si="3"/>
        <v>5.3791612903225801</v>
      </c>
    </row>
    <row r="88" spans="1:17" x14ac:dyDescent="0.2">
      <c r="A88" s="39">
        <v>77</v>
      </c>
      <c r="B88" s="47" t="s">
        <v>323</v>
      </c>
      <c r="C88" s="63">
        <f>Аркуш1!E143</f>
        <v>1658.44</v>
      </c>
      <c r="D88" s="63">
        <f>Аркуш1!F143</f>
        <v>529.77</v>
      </c>
      <c r="E88" s="63">
        <f>Аркуш1!G143</f>
        <v>116.55</v>
      </c>
      <c r="F88" s="63">
        <f>Аркуш1!H143</f>
        <v>2304.7600000000002</v>
      </c>
      <c r="G88" s="63">
        <f>Аркуш1!I143</f>
        <v>175.24</v>
      </c>
      <c r="H88" s="63">
        <f>Аркуш1!J143</f>
        <v>2480</v>
      </c>
      <c r="I88" s="63">
        <f>Аркуш1!K143</f>
        <v>11.41</v>
      </c>
      <c r="J88" s="63">
        <f>Аркуш1!L143</f>
        <v>2491.41</v>
      </c>
      <c r="K88" s="63">
        <f>Аркуш1!M143</f>
        <v>74.739999999999995</v>
      </c>
      <c r="L88" s="63">
        <f>Аркуш1!N143</f>
        <v>2566.1499999999996</v>
      </c>
      <c r="M88" s="63">
        <f>Аркуш1!O143</f>
        <v>513.23</v>
      </c>
      <c r="N88" s="63">
        <f>Аркуш1!P143</f>
        <v>3079.3799999999997</v>
      </c>
      <c r="O88" s="65">
        <v>24</v>
      </c>
      <c r="P88" s="56">
        <f t="shared" si="2"/>
        <v>2.1384583333333329</v>
      </c>
      <c r="Q88" s="57">
        <f t="shared" si="3"/>
        <v>6.4153749999999992</v>
      </c>
    </row>
    <row r="89" spans="1:17" x14ac:dyDescent="0.2">
      <c r="A89" s="8">
        <v>78</v>
      </c>
      <c r="B89" s="47" t="s">
        <v>92</v>
      </c>
      <c r="C89" s="63">
        <f>Аркуш1!E144</f>
        <v>1658.44</v>
      </c>
      <c r="D89" s="63">
        <f>Аркуш1!F144</f>
        <v>529.77</v>
      </c>
      <c r="E89" s="63">
        <f>Аркуш1!G144</f>
        <v>116.55</v>
      </c>
      <c r="F89" s="63">
        <f>Аркуш1!H144</f>
        <v>2304.7600000000002</v>
      </c>
      <c r="G89" s="63">
        <f>Аркуш1!I144</f>
        <v>175.24</v>
      </c>
      <c r="H89" s="63">
        <f>Аркуш1!J144</f>
        <v>2480</v>
      </c>
      <c r="I89" s="63">
        <f>Аркуш1!K144</f>
        <v>11.41</v>
      </c>
      <c r="J89" s="63">
        <f>Аркуш1!L144</f>
        <v>2491.41</v>
      </c>
      <c r="K89" s="63">
        <f>Аркуш1!M144</f>
        <v>74.739999999999995</v>
      </c>
      <c r="L89" s="63">
        <f>Аркуш1!N144</f>
        <v>2566.1499999999996</v>
      </c>
      <c r="M89" s="63">
        <f>Аркуш1!O144</f>
        <v>513.23</v>
      </c>
      <c r="N89" s="63">
        <f>Аркуш1!P144</f>
        <v>3079.3799999999997</v>
      </c>
      <c r="O89" s="65">
        <v>24</v>
      </c>
      <c r="P89" s="56">
        <f t="shared" si="2"/>
        <v>2.1384583333333329</v>
      </c>
      <c r="Q89" s="57">
        <f t="shared" si="3"/>
        <v>6.4153749999999992</v>
      </c>
    </row>
    <row r="90" spans="1:17" x14ac:dyDescent="0.2">
      <c r="A90" s="39">
        <v>79</v>
      </c>
      <c r="B90" s="49" t="s">
        <v>283</v>
      </c>
      <c r="C90" s="63">
        <f>Аркуш1!E145</f>
        <v>1658.44</v>
      </c>
      <c r="D90" s="63">
        <f>Аркуш1!F145</f>
        <v>529.77</v>
      </c>
      <c r="E90" s="63">
        <f>Аркуш1!G145</f>
        <v>116.55</v>
      </c>
      <c r="F90" s="63">
        <f>Аркуш1!H145</f>
        <v>2304.7600000000002</v>
      </c>
      <c r="G90" s="63">
        <f>Аркуш1!I145</f>
        <v>175.24</v>
      </c>
      <c r="H90" s="63">
        <f>Аркуш1!J145</f>
        <v>2480</v>
      </c>
      <c r="I90" s="63">
        <f>Аркуш1!K145</f>
        <v>11.41</v>
      </c>
      <c r="J90" s="63">
        <f>Аркуш1!L145</f>
        <v>2491.41</v>
      </c>
      <c r="K90" s="63">
        <f>Аркуш1!M145</f>
        <v>74.739999999999995</v>
      </c>
      <c r="L90" s="63">
        <f>Аркуш1!N145</f>
        <v>2566.1499999999996</v>
      </c>
      <c r="M90" s="63">
        <f>Аркуш1!O145</f>
        <v>513.23</v>
      </c>
      <c r="N90" s="63">
        <f>Аркуш1!P145</f>
        <v>3079.3799999999997</v>
      </c>
      <c r="O90" s="65">
        <v>38</v>
      </c>
      <c r="P90" s="56">
        <f t="shared" si="2"/>
        <v>1.3506052631578946</v>
      </c>
      <c r="Q90" s="57">
        <f t="shared" si="3"/>
        <v>4.0518157894736841</v>
      </c>
    </row>
    <row r="91" spans="1:17" x14ac:dyDescent="0.2">
      <c r="A91" s="8">
        <v>80</v>
      </c>
      <c r="B91" s="47" t="s">
        <v>389</v>
      </c>
      <c r="C91" s="54">
        <f>SUM(Аркуш1!E146:E148)</f>
        <v>5182.1900000000005</v>
      </c>
      <c r="D91" s="54">
        <f>SUM(Аркуш1!F146:F148)</f>
        <v>1589.31</v>
      </c>
      <c r="E91" s="54">
        <f>SUM(Аркуш1!G146:G148)</f>
        <v>349.65</v>
      </c>
      <c r="F91" s="54">
        <f>SUM(Аркуш1!H146:H148)</f>
        <v>7121.1500000000005</v>
      </c>
      <c r="G91" s="54">
        <f>SUM(Аркуш1!I146:I148)</f>
        <v>525.72</v>
      </c>
      <c r="H91" s="54">
        <f>SUM(Аркуш1!J146:J148)</f>
        <v>7646.87</v>
      </c>
      <c r="I91" s="54">
        <f>SUM(Аркуш1!K146:K148)</f>
        <v>34.230000000000004</v>
      </c>
      <c r="J91" s="54">
        <f>SUM(Аркуш1!L146:L148)</f>
        <v>7681.0999999999995</v>
      </c>
      <c r="K91" s="54">
        <f>SUM(Аркуш1!M146:M148)</f>
        <v>230.43</v>
      </c>
      <c r="L91" s="54">
        <f>SUM(Аркуш1!N146:N148)</f>
        <v>7911.5299999999988</v>
      </c>
      <c r="M91" s="54">
        <f>SUM(Аркуш1!O146:O148)</f>
        <v>1582.31</v>
      </c>
      <c r="N91" s="54">
        <f>SUM(Аркуш1!P146:P148)</f>
        <v>9493.8399999999983</v>
      </c>
      <c r="O91" s="66">
        <f>SUM(Аркуш1!Q146:Q148)</f>
        <v>47</v>
      </c>
      <c r="P91" s="56">
        <f t="shared" si="2"/>
        <v>3.366609929078014</v>
      </c>
      <c r="Q91" s="57">
        <f t="shared" si="3"/>
        <v>10.099829787234043</v>
      </c>
    </row>
    <row r="92" spans="1:17" x14ac:dyDescent="0.2">
      <c r="A92" s="39">
        <v>81</v>
      </c>
      <c r="B92" s="47" t="s">
        <v>91</v>
      </c>
      <c r="C92" s="63">
        <f>Аркуш1!E149</f>
        <v>1556.06</v>
      </c>
      <c r="D92" s="63">
        <f>Аркуш1!F149</f>
        <v>529.77</v>
      </c>
      <c r="E92" s="63">
        <f>Аркуш1!G149</f>
        <v>116.55</v>
      </c>
      <c r="F92" s="63">
        <f>Аркуш1!H149</f>
        <v>2202.38</v>
      </c>
      <c r="G92" s="63">
        <f>Аркуш1!I149</f>
        <v>175.24</v>
      </c>
      <c r="H92" s="63">
        <f>Аркуш1!J149</f>
        <v>2377.62</v>
      </c>
      <c r="I92" s="63">
        <f>Аркуш1!K149</f>
        <v>11.41</v>
      </c>
      <c r="J92" s="63">
        <f>Аркуш1!L149</f>
        <v>2389.0299999999997</v>
      </c>
      <c r="K92" s="63">
        <f>Аркуш1!M149</f>
        <v>71.67</v>
      </c>
      <c r="L92" s="63">
        <f>Аркуш1!N149</f>
        <v>2460.6999999999998</v>
      </c>
      <c r="M92" s="63">
        <f>Аркуш1!O149</f>
        <v>492.14</v>
      </c>
      <c r="N92" s="63">
        <f>Аркуш1!P149</f>
        <v>2952.8399999999997</v>
      </c>
      <c r="O92" s="65">
        <v>7</v>
      </c>
      <c r="P92" s="56">
        <f t="shared" si="2"/>
        <v>7.0305714285714274</v>
      </c>
      <c r="Q92" s="57">
        <f t="shared" si="3"/>
        <v>21.091714285714282</v>
      </c>
    </row>
    <row r="93" spans="1:17" x14ac:dyDescent="0.2">
      <c r="A93" s="8">
        <v>82</v>
      </c>
      <c r="B93" s="47" t="s">
        <v>325</v>
      </c>
      <c r="C93" s="63">
        <f>Аркуш1!E150</f>
        <v>1556.06</v>
      </c>
      <c r="D93" s="63">
        <f>Аркуш1!F150</f>
        <v>529.77</v>
      </c>
      <c r="E93" s="63">
        <f>Аркуш1!G150</f>
        <v>116.55</v>
      </c>
      <c r="F93" s="63">
        <f>Аркуш1!H150</f>
        <v>2202.38</v>
      </c>
      <c r="G93" s="63">
        <f>Аркуш1!I150</f>
        <v>175.24</v>
      </c>
      <c r="H93" s="63">
        <f>Аркуш1!J150</f>
        <v>2377.62</v>
      </c>
      <c r="I93" s="63">
        <f>Аркуш1!K150</f>
        <v>11.41</v>
      </c>
      <c r="J93" s="63">
        <f>Аркуш1!L150</f>
        <v>2389.0299999999997</v>
      </c>
      <c r="K93" s="63">
        <f>Аркуш1!M150</f>
        <v>71.67</v>
      </c>
      <c r="L93" s="63">
        <f>Аркуш1!N150</f>
        <v>2460.6999999999998</v>
      </c>
      <c r="M93" s="63">
        <f>Аркуш1!O150</f>
        <v>492.14</v>
      </c>
      <c r="N93" s="63">
        <f>Аркуш1!P150</f>
        <v>2952.8399999999997</v>
      </c>
      <c r="O93" s="65">
        <v>12</v>
      </c>
      <c r="P93" s="56">
        <f t="shared" si="2"/>
        <v>4.101166666666666</v>
      </c>
      <c r="Q93" s="57">
        <f t="shared" si="3"/>
        <v>12.303499999999998</v>
      </c>
    </row>
    <row r="94" spans="1:17" x14ac:dyDescent="0.2">
      <c r="A94" s="39">
        <v>83</v>
      </c>
      <c r="B94" s="47" t="s">
        <v>105</v>
      </c>
      <c r="C94" s="63">
        <f>Аркуш1!E151</f>
        <v>1658.44</v>
      </c>
      <c r="D94" s="63">
        <f>Аркуш1!F151</f>
        <v>529.77</v>
      </c>
      <c r="E94" s="63">
        <f>Аркуш1!G151</f>
        <v>116.55</v>
      </c>
      <c r="F94" s="63">
        <f>Аркуш1!H151</f>
        <v>2304.7600000000002</v>
      </c>
      <c r="G94" s="63">
        <f>Аркуш1!I151</f>
        <v>175.24</v>
      </c>
      <c r="H94" s="63">
        <f>Аркуш1!J151</f>
        <v>2480</v>
      </c>
      <c r="I94" s="63">
        <f>Аркуш1!K151</f>
        <v>11.41</v>
      </c>
      <c r="J94" s="63">
        <f>Аркуш1!L151</f>
        <v>2491.41</v>
      </c>
      <c r="K94" s="63">
        <f>Аркуш1!M151</f>
        <v>74.739999999999995</v>
      </c>
      <c r="L94" s="63">
        <f>Аркуш1!N151</f>
        <v>2566.1499999999996</v>
      </c>
      <c r="M94" s="63">
        <f>Аркуш1!O151</f>
        <v>513.23</v>
      </c>
      <c r="N94" s="63">
        <f>Аркуш1!P151</f>
        <v>3079.3799999999997</v>
      </c>
      <c r="O94" s="65">
        <v>24</v>
      </c>
      <c r="P94" s="56">
        <f t="shared" si="2"/>
        <v>2.1384583333333329</v>
      </c>
      <c r="Q94" s="57">
        <f t="shared" si="3"/>
        <v>6.4153749999999992</v>
      </c>
    </row>
    <row r="95" spans="1:17" ht="25.5" x14ac:dyDescent="0.2">
      <c r="A95" s="8">
        <v>84</v>
      </c>
      <c r="B95" s="47" t="s">
        <v>90</v>
      </c>
      <c r="C95" s="63">
        <f>Аркуш1!E152</f>
        <v>1865.31</v>
      </c>
      <c r="D95" s="63">
        <f>Аркуш1!F152</f>
        <v>529.77</v>
      </c>
      <c r="E95" s="63">
        <f>Аркуш1!G152</f>
        <v>116.55</v>
      </c>
      <c r="F95" s="63">
        <f>Аркуш1!H152</f>
        <v>2511.63</v>
      </c>
      <c r="G95" s="63">
        <f>Аркуш1!I152</f>
        <v>175.24</v>
      </c>
      <c r="H95" s="63">
        <f>Аркуш1!J152</f>
        <v>2686.87</v>
      </c>
      <c r="I95" s="63">
        <f>Аркуш1!K152</f>
        <v>11.41</v>
      </c>
      <c r="J95" s="63">
        <f>Аркуш1!L152</f>
        <v>2698.2799999999997</v>
      </c>
      <c r="K95" s="63">
        <f>Аркуш1!M152</f>
        <v>80.95</v>
      </c>
      <c r="L95" s="63">
        <f>Аркуш1!N152</f>
        <v>2779.2299999999996</v>
      </c>
      <c r="M95" s="63">
        <f>Аркуш1!O152</f>
        <v>555.85</v>
      </c>
      <c r="N95" s="63">
        <f>Аркуш1!P152</f>
        <v>3335.0799999999995</v>
      </c>
      <c r="O95" s="65">
        <v>34</v>
      </c>
      <c r="P95" s="56">
        <f t="shared" si="2"/>
        <v>1.6348431372549017</v>
      </c>
      <c r="Q95" s="57">
        <f t="shared" si="3"/>
        <v>4.9045294117647051</v>
      </c>
    </row>
    <row r="96" spans="1:17" x14ac:dyDescent="0.2">
      <c r="A96" s="39">
        <v>85</v>
      </c>
      <c r="B96" s="47" t="s">
        <v>342</v>
      </c>
      <c r="C96" s="63">
        <f>Аркуш1!E153</f>
        <v>1556.06</v>
      </c>
      <c r="D96" s="63">
        <f>Аркуш1!F153</f>
        <v>529.77</v>
      </c>
      <c r="E96" s="63">
        <f>Аркуш1!G153</f>
        <v>116.55</v>
      </c>
      <c r="F96" s="63">
        <f>Аркуш1!H153</f>
        <v>2202.38</v>
      </c>
      <c r="G96" s="63">
        <f>Аркуш1!I153</f>
        <v>175.24</v>
      </c>
      <c r="H96" s="63">
        <f>Аркуш1!J153</f>
        <v>2377.62</v>
      </c>
      <c r="I96" s="63">
        <f>Аркуш1!K153</f>
        <v>11.41</v>
      </c>
      <c r="J96" s="63">
        <f>Аркуш1!L153</f>
        <v>2389.0299999999997</v>
      </c>
      <c r="K96" s="63">
        <f>Аркуш1!M153</f>
        <v>71.67</v>
      </c>
      <c r="L96" s="63">
        <f>Аркуш1!N153</f>
        <v>2460.6999999999998</v>
      </c>
      <c r="M96" s="63">
        <f>Аркуш1!O153</f>
        <v>492.14</v>
      </c>
      <c r="N96" s="63">
        <f>Аркуш1!P153</f>
        <v>2952.8399999999997</v>
      </c>
      <c r="O96" s="65">
        <v>8</v>
      </c>
      <c r="P96" s="56">
        <f t="shared" si="2"/>
        <v>6.1517499999999989</v>
      </c>
      <c r="Q96" s="57">
        <f t="shared" si="3"/>
        <v>18.455249999999996</v>
      </c>
    </row>
    <row r="97" spans="1:17" x14ac:dyDescent="0.2">
      <c r="A97" s="8">
        <v>86</v>
      </c>
      <c r="B97" s="47" t="s">
        <v>326</v>
      </c>
      <c r="C97" s="63">
        <f>Аркуш1!E154</f>
        <v>2144.81</v>
      </c>
      <c r="D97" s="63">
        <f>Аркуш1!F154</f>
        <v>529.77</v>
      </c>
      <c r="E97" s="63">
        <f>Аркуш1!G154</f>
        <v>116.55</v>
      </c>
      <c r="F97" s="63">
        <f>Аркуш1!H154</f>
        <v>2791.13</v>
      </c>
      <c r="G97" s="63">
        <f>Аркуш1!I154</f>
        <v>175.24</v>
      </c>
      <c r="H97" s="63">
        <f>Аркуш1!J154</f>
        <v>2966.37</v>
      </c>
      <c r="I97" s="63">
        <f>Аркуш1!K154</f>
        <v>11.41</v>
      </c>
      <c r="J97" s="63">
        <f>Аркуш1!L154</f>
        <v>2977.7799999999997</v>
      </c>
      <c r="K97" s="63">
        <f>Аркуш1!M154</f>
        <v>89.33</v>
      </c>
      <c r="L97" s="63">
        <f>Аркуш1!N154</f>
        <v>3067.1099999999997</v>
      </c>
      <c r="M97" s="63">
        <f>Аркуш1!O154</f>
        <v>613.41999999999996</v>
      </c>
      <c r="N97" s="63">
        <f>Аркуш1!P154</f>
        <v>3680.5299999999997</v>
      </c>
      <c r="O97" s="65">
        <v>170</v>
      </c>
      <c r="P97" s="56">
        <f t="shared" si="2"/>
        <v>0.36083627450980388</v>
      </c>
      <c r="Q97" s="57">
        <f t="shared" si="3"/>
        <v>1.0825088235294116</v>
      </c>
    </row>
    <row r="98" spans="1:17" x14ac:dyDescent="0.2">
      <c r="A98" s="39">
        <v>87</v>
      </c>
      <c r="B98" s="47" t="s">
        <v>390</v>
      </c>
      <c r="C98" s="54">
        <f>SUM(Аркуш1!E155:E160)</f>
        <v>10157.510000000002</v>
      </c>
      <c r="D98" s="54">
        <f>SUM(Аркуш1!F155:F160)</f>
        <v>3178.62</v>
      </c>
      <c r="E98" s="54">
        <f>SUM(Аркуш1!G155:G160)</f>
        <v>699.3</v>
      </c>
      <c r="F98" s="54">
        <f>SUM(Аркуш1!H155:H160)</f>
        <v>14035.43</v>
      </c>
      <c r="G98" s="54">
        <f>SUM(Аркуш1!I155:I160)</f>
        <v>1051.44</v>
      </c>
      <c r="H98" s="54">
        <f>SUM(Аркуш1!J155:J160)</f>
        <v>15086.869999999999</v>
      </c>
      <c r="I98" s="54">
        <f>SUM(Аркуш1!K155:K160)</f>
        <v>68.459999999999994</v>
      </c>
      <c r="J98" s="54">
        <f>SUM(Аркуш1!L155:L160)</f>
        <v>15155.329999999998</v>
      </c>
      <c r="K98" s="54">
        <f>SUM(Аркуш1!M155:M160)</f>
        <v>454.65000000000003</v>
      </c>
      <c r="L98" s="54">
        <f>SUM(Аркуш1!N155:N160)</f>
        <v>15609.979999999998</v>
      </c>
      <c r="M98" s="54">
        <f>SUM(Аркуш1!O155:O160)</f>
        <v>3122</v>
      </c>
      <c r="N98" s="54">
        <f>SUM(Аркуш1!P155:P160)</f>
        <v>18731.979999999996</v>
      </c>
      <c r="O98" s="66">
        <f>SUM(Аркуш1!Q155:Q160)</f>
        <v>219</v>
      </c>
      <c r="P98" s="56">
        <f t="shared" si="2"/>
        <v>1.4255692541856921</v>
      </c>
      <c r="Q98" s="57">
        <f t="shared" si="3"/>
        <v>4.2767077625570762</v>
      </c>
    </row>
    <row r="99" spans="1:17" x14ac:dyDescent="0.2">
      <c r="A99" s="8">
        <v>88</v>
      </c>
      <c r="B99" s="47" t="s">
        <v>391</v>
      </c>
      <c r="C99" s="54">
        <f>SUM(Аркуш1!E161:E165)</f>
        <v>8705.9399999999987</v>
      </c>
      <c r="D99" s="54">
        <f>SUM(Аркуш1!F161:F165)</f>
        <v>2648.85</v>
      </c>
      <c r="E99" s="54">
        <f>SUM(Аркуш1!G161:G165)</f>
        <v>582.75</v>
      </c>
      <c r="F99" s="54">
        <f>SUM(Аркуш1!H161:H165)</f>
        <v>11937.54</v>
      </c>
      <c r="G99" s="54">
        <f>SUM(Аркуш1!I161:I165)</f>
        <v>876.2</v>
      </c>
      <c r="H99" s="54">
        <f>SUM(Аркуш1!J161:J165)</f>
        <v>12813.739999999998</v>
      </c>
      <c r="I99" s="54">
        <f>SUM(Аркуш1!K161:K165)</f>
        <v>57.05</v>
      </c>
      <c r="J99" s="54">
        <f>SUM(Аркуш1!L161:L165)</f>
        <v>12870.789999999997</v>
      </c>
      <c r="K99" s="54">
        <f>SUM(Аркуш1!M161:M165)</f>
        <v>386.11999999999995</v>
      </c>
      <c r="L99" s="54">
        <f>SUM(Аркуш1!N161:N165)</f>
        <v>13256.909999999998</v>
      </c>
      <c r="M99" s="54">
        <f>SUM(Аркуш1!O161:O165)</f>
        <v>2651.39</v>
      </c>
      <c r="N99" s="54">
        <f>SUM(Аркуш1!P161:P165)</f>
        <v>15908.3</v>
      </c>
      <c r="O99" s="66">
        <f>SUM(Аркуш1!Q161:Q165)</f>
        <v>181</v>
      </c>
      <c r="P99" s="56">
        <f t="shared" si="2"/>
        <v>1.4648526703499078</v>
      </c>
      <c r="Q99" s="57">
        <f t="shared" si="3"/>
        <v>4.3945580110497238</v>
      </c>
    </row>
    <row r="100" spans="1:17" ht="25.5" x14ac:dyDescent="0.2">
      <c r="A100" s="39">
        <v>89</v>
      </c>
      <c r="B100" s="47" t="s">
        <v>51</v>
      </c>
      <c r="C100" s="63">
        <f>Аркуш1!E166</f>
        <v>2144.81</v>
      </c>
      <c r="D100" s="63">
        <f>Аркуш1!F166</f>
        <v>529.77</v>
      </c>
      <c r="E100" s="63">
        <f>Аркуш1!G166</f>
        <v>116.55</v>
      </c>
      <c r="F100" s="63">
        <f>Аркуш1!H166</f>
        <v>2791.13</v>
      </c>
      <c r="G100" s="63">
        <f>Аркуш1!I166</f>
        <v>175.24</v>
      </c>
      <c r="H100" s="63">
        <f>Аркуш1!J166</f>
        <v>2966.37</v>
      </c>
      <c r="I100" s="63">
        <f>Аркуш1!K166</f>
        <v>11.41</v>
      </c>
      <c r="J100" s="63">
        <f>Аркуш1!L166</f>
        <v>2977.7799999999997</v>
      </c>
      <c r="K100" s="63">
        <f>Аркуш1!M166</f>
        <v>89.33</v>
      </c>
      <c r="L100" s="63">
        <f>Аркуш1!N166</f>
        <v>3067.1099999999997</v>
      </c>
      <c r="M100" s="63">
        <f>Аркуш1!O166</f>
        <v>613.41999999999996</v>
      </c>
      <c r="N100" s="63">
        <f>Аркуш1!P166</f>
        <v>3680.5299999999997</v>
      </c>
      <c r="O100" s="65">
        <v>40</v>
      </c>
      <c r="P100" s="56">
        <f t="shared" si="2"/>
        <v>1.5335541666666666</v>
      </c>
      <c r="Q100" s="57">
        <f t="shared" si="3"/>
        <v>4.6006624999999994</v>
      </c>
    </row>
    <row r="101" spans="1:17" x14ac:dyDescent="0.2">
      <c r="A101" s="8">
        <v>90</v>
      </c>
      <c r="B101" s="50" t="s">
        <v>392</v>
      </c>
      <c r="C101" s="54">
        <f>SUM(Аркуш1!E167:E168)</f>
        <v>3523.75</v>
      </c>
      <c r="D101" s="54">
        <f>SUM(Аркуш1!F167:F168)</f>
        <v>1059.54</v>
      </c>
      <c r="E101" s="54">
        <f>SUM(Аркуш1!G167:G168)</f>
        <v>233.1</v>
      </c>
      <c r="F101" s="54">
        <f>SUM(Аркуш1!H167:H168)</f>
        <v>4816.3900000000003</v>
      </c>
      <c r="G101" s="54">
        <f>SUM(Аркуш1!I167:I168)</f>
        <v>350.48</v>
      </c>
      <c r="H101" s="54">
        <f>SUM(Аркуш1!J167:J168)</f>
        <v>5166.87</v>
      </c>
      <c r="I101" s="54">
        <f>SUM(Аркуш1!K167:K168)</f>
        <v>22.82</v>
      </c>
      <c r="J101" s="54">
        <f>SUM(Аркуш1!L167:L168)</f>
        <v>5189.6899999999996</v>
      </c>
      <c r="K101" s="54">
        <f>SUM(Аркуш1!M167:M168)</f>
        <v>155.69</v>
      </c>
      <c r="L101" s="54">
        <f>SUM(Аркуш1!N167:N168)</f>
        <v>5345.3799999999992</v>
      </c>
      <c r="M101" s="54">
        <f>SUM(Аркуш1!O167:O168)</f>
        <v>1069.08</v>
      </c>
      <c r="N101" s="54">
        <f>SUM(Аркуш1!P167:P168)</f>
        <v>6414.4599999999991</v>
      </c>
      <c r="O101" s="66">
        <f>SUM(Аркуш1!Q167:Q168)</f>
        <v>64</v>
      </c>
      <c r="P101" s="56">
        <f t="shared" si="2"/>
        <v>1.6704322916666665</v>
      </c>
      <c r="Q101" s="57">
        <f t="shared" si="3"/>
        <v>5.0112968749999993</v>
      </c>
    </row>
    <row r="102" spans="1:17" ht="25.5" x14ac:dyDescent="0.2">
      <c r="A102" s="39">
        <v>91</v>
      </c>
      <c r="B102" s="47" t="s">
        <v>393</v>
      </c>
      <c r="C102" s="54">
        <f>SUM(Аркуш1!E169:E172)</f>
        <v>6840.6299999999992</v>
      </c>
      <c r="D102" s="54">
        <f>SUM(Аркуш1!F169:F172)</f>
        <v>2119.08</v>
      </c>
      <c r="E102" s="54">
        <f>SUM(Аркуш1!G169:G172)</f>
        <v>466.2</v>
      </c>
      <c r="F102" s="54">
        <f>SUM(Аркуш1!H169:H172)</f>
        <v>9425.91</v>
      </c>
      <c r="G102" s="54">
        <f>SUM(Аркуш1!I169:I172)</f>
        <v>700.96</v>
      </c>
      <c r="H102" s="54">
        <f>SUM(Аркуш1!J169:J172)</f>
        <v>10126.869999999999</v>
      </c>
      <c r="I102" s="54">
        <f>SUM(Аркуш1!K169:K172)</f>
        <v>45.64</v>
      </c>
      <c r="J102" s="54">
        <f>SUM(Аркуш1!L169:L172)</f>
        <v>10172.509999999998</v>
      </c>
      <c r="K102" s="54">
        <f>SUM(Аркуш1!M169:M172)</f>
        <v>305.16999999999996</v>
      </c>
      <c r="L102" s="54">
        <f>SUM(Аркуш1!N169:N172)</f>
        <v>10477.679999999998</v>
      </c>
      <c r="M102" s="54">
        <f>SUM(Аркуш1!O169:O172)</f>
        <v>2095.54</v>
      </c>
      <c r="N102" s="54">
        <f>SUM(Аркуш1!P169:P172)</f>
        <v>12573.22</v>
      </c>
      <c r="O102" s="66">
        <f>SUM(Аркуш1!Q169:Q172)</f>
        <v>144</v>
      </c>
      <c r="P102" s="56">
        <f t="shared" si="2"/>
        <v>1.4552337962962962</v>
      </c>
      <c r="Q102" s="57">
        <f t="shared" si="3"/>
        <v>4.3657013888888887</v>
      </c>
    </row>
    <row r="103" spans="1:17" ht="25.5" x14ac:dyDescent="0.2">
      <c r="A103" s="8">
        <v>92</v>
      </c>
      <c r="B103" s="47" t="s">
        <v>394</v>
      </c>
      <c r="C103" s="54">
        <f>SUM(Аркуш1!E173:E175)</f>
        <v>5668.5599999999995</v>
      </c>
      <c r="D103" s="54">
        <f>SUM(Аркуш1!F173:F175)</f>
        <v>1589.31</v>
      </c>
      <c r="E103" s="54">
        <f>SUM(Аркуш1!G173:G175)</f>
        <v>349.65</v>
      </c>
      <c r="F103" s="54">
        <f>SUM(Аркуш1!H173:H175)</f>
        <v>7607.52</v>
      </c>
      <c r="G103" s="54">
        <f>SUM(Аркуш1!I173:I175)</f>
        <v>525.72</v>
      </c>
      <c r="H103" s="54">
        <f>SUM(Аркуш1!J173:J175)</f>
        <v>8133.24</v>
      </c>
      <c r="I103" s="54">
        <f>SUM(Аркуш1!K173:K175)</f>
        <v>34.230000000000004</v>
      </c>
      <c r="J103" s="54">
        <f>SUM(Аркуш1!L173:L175)</f>
        <v>8167.4699999999993</v>
      </c>
      <c r="K103" s="54">
        <f>SUM(Аркуш1!M173:M175)</f>
        <v>245.01999999999998</v>
      </c>
      <c r="L103" s="54">
        <f>SUM(Аркуш1!N173:N175)</f>
        <v>8412.489999999998</v>
      </c>
      <c r="M103" s="54">
        <f>SUM(Аркуш1!O173:O175)</f>
        <v>1682.5</v>
      </c>
      <c r="N103" s="54">
        <f>SUM(Аркуш1!P173:P175)</f>
        <v>10094.989999999998</v>
      </c>
      <c r="O103" s="66">
        <f>SUM(Аркуш1!Q173:Q175)</f>
        <v>108</v>
      </c>
      <c r="P103" s="56">
        <f t="shared" si="2"/>
        <v>1.5578688271604935</v>
      </c>
      <c r="Q103" s="57">
        <f t="shared" si="3"/>
        <v>4.6736064814814799</v>
      </c>
    </row>
    <row r="104" spans="1:17" ht="25.5" x14ac:dyDescent="0.2">
      <c r="A104" s="39">
        <v>93</v>
      </c>
      <c r="B104" s="47" t="s">
        <v>282</v>
      </c>
      <c r="C104" s="63">
        <f>Аркуш1!E176</f>
        <v>1658.44</v>
      </c>
      <c r="D104" s="63">
        <f>Аркуш1!F176</f>
        <v>529.77</v>
      </c>
      <c r="E104" s="63">
        <f>Аркуш1!G176</f>
        <v>116.55</v>
      </c>
      <c r="F104" s="63">
        <f>Аркуш1!H176</f>
        <v>2304.7600000000002</v>
      </c>
      <c r="G104" s="63">
        <f>Аркуш1!I176</f>
        <v>175.24</v>
      </c>
      <c r="H104" s="63">
        <f>Аркуш1!J176</f>
        <v>2480</v>
      </c>
      <c r="I104" s="63">
        <f>Аркуш1!K176</f>
        <v>11.41</v>
      </c>
      <c r="J104" s="63">
        <f>Аркуш1!L176</f>
        <v>2491.41</v>
      </c>
      <c r="K104" s="63">
        <f>Аркуш1!M176</f>
        <v>74.739999999999995</v>
      </c>
      <c r="L104" s="63">
        <f>Аркуш1!N176</f>
        <v>2566.1499999999996</v>
      </c>
      <c r="M104" s="63">
        <f>Аркуш1!O176</f>
        <v>513.23</v>
      </c>
      <c r="N104" s="63">
        <f>Аркуш1!P176</f>
        <v>3079.3799999999997</v>
      </c>
      <c r="O104" s="65">
        <v>39</v>
      </c>
      <c r="P104" s="56">
        <f t="shared" si="2"/>
        <v>1.3159743589743589</v>
      </c>
      <c r="Q104" s="57">
        <f t="shared" si="3"/>
        <v>3.9479230769230766</v>
      </c>
    </row>
    <row r="105" spans="1:17" x14ac:dyDescent="0.2">
      <c r="A105" s="8">
        <v>94</v>
      </c>
      <c r="B105" s="47" t="s">
        <v>141</v>
      </c>
      <c r="C105" s="63">
        <f>Аркуш1!E177</f>
        <v>2144.81</v>
      </c>
      <c r="D105" s="63">
        <f>Аркуш1!F177</f>
        <v>529.77</v>
      </c>
      <c r="E105" s="63">
        <f>Аркуш1!G177</f>
        <v>116.55</v>
      </c>
      <c r="F105" s="63">
        <f>Аркуш1!H177</f>
        <v>2791.13</v>
      </c>
      <c r="G105" s="63">
        <f>Аркуш1!I177</f>
        <v>175.24</v>
      </c>
      <c r="H105" s="63">
        <f>Аркуш1!J177</f>
        <v>2966.37</v>
      </c>
      <c r="I105" s="63">
        <f>Аркуш1!K177</f>
        <v>11.41</v>
      </c>
      <c r="J105" s="63">
        <f>Аркуш1!L177</f>
        <v>2977.7799999999997</v>
      </c>
      <c r="K105" s="63">
        <f>Аркуш1!M177</f>
        <v>89.33</v>
      </c>
      <c r="L105" s="63">
        <f>Аркуш1!N177</f>
        <v>3067.1099999999997</v>
      </c>
      <c r="M105" s="63">
        <f>Аркуш1!O177</f>
        <v>613.41999999999996</v>
      </c>
      <c r="N105" s="63">
        <f>Аркуш1!P177</f>
        <v>3680.5299999999997</v>
      </c>
      <c r="O105" s="65">
        <v>71</v>
      </c>
      <c r="P105" s="56">
        <f t="shared" si="2"/>
        <v>0.86397417840375579</v>
      </c>
      <c r="Q105" s="57">
        <f t="shared" si="3"/>
        <v>2.5919225352112676</v>
      </c>
    </row>
    <row r="106" spans="1:17" x14ac:dyDescent="0.2">
      <c r="A106" s="39">
        <v>95</v>
      </c>
      <c r="B106" s="47" t="s">
        <v>71</v>
      </c>
      <c r="C106" s="63">
        <f>Аркуш1!E178</f>
        <v>2144.81</v>
      </c>
      <c r="D106" s="63">
        <f>Аркуш1!F178</f>
        <v>529.77</v>
      </c>
      <c r="E106" s="63">
        <f>Аркуш1!G178</f>
        <v>116.55</v>
      </c>
      <c r="F106" s="63">
        <f>Аркуш1!H178</f>
        <v>2791.13</v>
      </c>
      <c r="G106" s="63">
        <f>Аркуш1!I178</f>
        <v>175.24</v>
      </c>
      <c r="H106" s="63">
        <f>Аркуш1!J178</f>
        <v>2966.37</v>
      </c>
      <c r="I106" s="63">
        <f>Аркуш1!K178</f>
        <v>11.41</v>
      </c>
      <c r="J106" s="63">
        <f>Аркуш1!L178</f>
        <v>2977.7799999999997</v>
      </c>
      <c r="K106" s="63">
        <f>Аркуш1!M178</f>
        <v>89.33</v>
      </c>
      <c r="L106" s="63">
        <f>Аркуш1!N178</f>
        <v>3067.1099999999997</v>
      </c>
      <c r="M106" s="63">
        <f>Аркуш1!O178</f>
        <v>613.41999999999996</v>
      </c>
      <c r="N106" s="63">
        <f>Аркуш1!P178</f>
        <v>3680.5299999999997</v>
      </c>
      <c r="O106" s="65">
        <v>71</v>
      </c>
      <c r="P106" s="56">
        <f t="shared" si="2"/>
        <v>0.86397417840375579</v>
      </c>
      <c r="Q106" s="57">
        <f t="shared" si="3"/>
        <v>2.5919225352112676</v>
      </c>
    </row>
    <row r="107" spans="1:17" x14ac:dyDescent="0.2">
      <c r="A107" s="8">
        <v>96</v>
      </c>
      <c r="B107" s="47" t="s">
        <v>310</v>
      </c>
      <c r="C107" s="63">
        <f>Аркуш1!E179</f>
        <v>1865.31</v>
      </c>
      <c r="D107" s="63">
        <f>Аркуш1!F179</f>
        <v>529.77</v>
      </c>
      <c r="E107" s="63">
        <f>Аркуш1!G179</f>
        <v>116.55</v>
      </c>
      <c r="F107" s="63">
        <f>Аркуш1!H179</f>
        <v>2511.63</v>
      </c>
      <c r="G107" s="63">
        <f>Аркуш1!I179</f>
        <v>175.24</v>
      </c>
      <c r="H107" s="63">
        <f>Аркуш1!J179</f>
        <v>2686.87</v>
      </c>
      <c r="I107" s="63">
        <f>Аркуш1!K179</f>
        <v>11.41</v>
      </c>
      <c r="J107" s="63">
        <f>Аркуш1!L179</f>
        <v>2698.2799999999997</v>
      </c>
      <c r="K107" s="63">
        <f>Аркуш1!M179</f>
        <v>80.95</v>
      </c>
      <c r="L107" s="63">
        <f>Аркуш1!N179</f>
        <v>2779.2299999999996</v>
      </c>
      <c r="M107" s="63">
        <f>Аркуш1!O179</f>
        <v>555.85</v>
      </c>
      <c r="N107" s="63">
        <f>Аркуш1!P179</f>
        <v>3335.0799999999995</v>
      </c>
      <c r="O107" s="65">
        <v>72</v>
      </c>
      <c r="P107" s="56">
        <f t="shared" si="2"/>
        <v>0.77200925925925912</v>
      </c>
      <c r="Q107" s="57">
        <f t="shared" si="3"/>
        <v>2.3160277777777774</v>
      </c>
    </row>
    <row r="108" spans="1:17" x14ac:dyDescent="0.2">
      <c r="A108" s="39">
        <v>97</v>
      </c>
      <c r="B108" s="47" t="s">
        <v>101</v>
      </c>
      <c r="C108" s="63">
        <f>Аркуш1!E180</f>
        <v>2144.81</v>
      </c>
      <c r="D108" s="63">
        <f>Аркуш1!F180</f>
        <v>529.77</v>
      </c>
      <c r="E108" s="63">
        <f>Аркуш1!G180</f>
        <v>116.55</v>
      </c>
      <c r="F108" s="63">
        <f>Аркуш1!H180</f>
        <v>2791.13</v>
      </c>
      <c r="G108" s="63">
        <f>Аркуш1!I180</f>
        <v>175.24</v>
      </c>
      <c r="H108" s="63">
        <f>Аркуш1!J180</f>
        <v>2966.37</v>
      </c>
      <c r="I108" s="63">
        <f>Аркуш1!K180</f>
        <v>11.41</v>
      </c>
      <c r="J108" s="63">
        <f>Аркуш1!L180</f>
        <v>2977.7799999999997</v>
      </c>
      <c r="K108" s="63">
        <f>Аркуш1!M180</f>
        <v>89.33</v>
      </c>
      <c r="L108" s="63">
        <f>Аркуш1!N180</f>
        <v>3067.1099999999997</v>
      </c>
      <c r="M108" s="63">
        <f>Аркуш1!O180</f>
        <v>613.41999999999996</v>
      </c>
      <c r="N108" s="63">
        <f>Аркуш1!P180</f>
        <v>3680.5299999999997</v>
      </c>
      <c r="O108" s="65">
        <v>120</v>
      </c>
      <c r="P108" s="56">
        <f t="shared" si="2"/>
        <v>0.51118472222222222</v>
      </c>
      <c r="Q108" s="57">
        <f t="shared" si="3"/>
        <v>1.5335541666666668</v>
      </c>
    </row>
    <row r="109" spans="1:17" ht="25.5" x14ac:dyDescent="0.2">
      <c r="A109" s="8">
        <v>98</v>
      </c>
      <c r="B109" s="47" t="s">
        <v>70</v>
      </c>
      <c r="C109" s="63">
        <f>Аркуш1!E181</f>
        <v>2144.81</v>
      </c>
      <c r="D109" s="63">
        <f>Аркуш1!F181</f>
        <v>529.77</v>
      </c>
      <c r="E109" s="63">
        <f>Аркуш1!G181</f>
        <v>116.55</v>
      </c>
      <c r="F109" s="63">
        <f>Аркуш1!H181</f>
        <v>2791.13</v>
      </c>
      <c r="G109" s="63">
        <f>Аркуш1!I181</f>
        <v>175.24</v>
      </c>
      <c r="H109" s="63">
        <f>Аркуш1!J181</f>
        <v>2966.37</v>
      </c>
      <c r="I109" s="63">
        <f>Аркуш1!K181</f>
        <v>11.41</v>
      </c>
      <c r="J109" s="63">
        <f>Аркуш1!L181</f>
        <v>2977.7799999999997</v>
      </c>
      <c r="K109" s="63">
        <f>Аркуш1!M181</f>
        <v>89.33</v>
      </c>
      <c r="L109" s="63">
        <f>Аркуш1!N181</f>
        <v>3067.1099999999997</v>
      </c>
      <c r="M109" s="63">
        <f>Аркуш1!O181</f>
        <v>613.41999999999996</v>
      </c>
      <c r="N109" s="63">
        <f>Аркуш1!P181</f>
        <v>3680.5299999999997</v>
      </c>
      <c r="O109" s="65">
        <v>155</v>
      </c>
      <c r="P109" s="56">
        <f t="shared" si="2"/>
        <v>0.39575591397849458</v>
      </c>
      <c r="Q109" s="57">
        <f t="shared" si="3"/>
        <v>1.1872677419354838</v>
      </c>
    </row>
    <row r="110" spans="1:17" x14ac:dyDescent="0.2">
      <c r="A110" s="39">
        <v>99</v>
      </c>
      <c r="B110" s="47" t="s">
        <v>69</v>
      </c>
      <c r="C110" s="63">
        <f>Аркуш1!E182</f>
        <v>1658.44</v>
      </c>
      <c r="D110" s="63">
        <f>Аркуш1!F182</f>
        <v>529.77</v>
      </c>
      <c r="E110" s="63">
        <f>Аркуш1!G182</f>
        <v>116.55</v>
      </c>
      <c r="F110" s="63">
        <f>Аркуш1!H182</f>
        <v>2304.7600000000002</v>
      </c>
      <c r="G110" s="63">
        <f>Аркуш1!I182</f>
        <v>175.24</v>
      </c>
      <c r="H110" s="63">
        <f>Аркуш1!J182</f>
        <v>2480</v>
      </c>
      <c r="I110" s="63">
        <f>Аркуш1!K182</f>
        <v>11.41</v>
      </c>
      <c r="J110" s="63">
        <f>Аркуш1!L182</f>
        <v>2491.41</v>
      </c>
      <c r="K110" s="63">
        <f>Аркуш1!M182</f>
        <v>74.739999999999995</v>
      </c>
      <c r="L110" s="63">
        <f>Аркуш1!N182</f>
        <v>2566.1499999999996</v>
      </c>
      <c r="M110" s="63">
        <f>Аркуш1!O182</f>
        <v>513.23</v>
      </c>
      <c r="N110" s="63">
        <f>Аркуш1!P182</f>
        <v>3079.3799999999997</v>
      </c>
      <c r="O110" s="65">
        <v>36</v>
      </c>
      <c r="P110" s="56">
        <f t="shared" si="2"/>
        <v>1.4256388888888887</v>
      </c>
      <c r="Q110" s="57">
        <f t="shared" si="3"/>
        <v>4.2769166666666658</v>
      </c>
    </row>
    <row r="111" spans="1:17" x14ac:dyDescent="0.2">
      <c r="A111" s="8">
        <v>100</v>
      </c>
      <c r="B111" s="50" t="s">
        <v>395</v>
      </c>
      <c r="C111" s="54">
        <f>SUM(Аркуш1!E183:E188)</f>
        <v>10571.25</v>
      </c>
      <c r="D111" s="54">
        <f>SUM(Аркуш1!F183:F188)</f>
        <v>3178.62</v>
      </c>
      <c r="E111" s="54">
        <f>SUM(Аркуш1!G183:G188)</f>
        <v>699.3</v>
      </c>
      <c r="F111" s="54">
        <f>SUM(Аркуш1!H183:H188)</f>
        <v>14449.17</v>
      </c>
      <c r="G111" s="54">
        <f>SUM(Аркуш1!I183:I188)</f>
        <v>1051.44</v>
      </c>
      <c r="H111" s="54">
        <f>SUM(Аркуш1!J183:J188)</f>
        <v>15500.61</v>
      </c>
      <c r="I111" s="54">
        <f>SUM(Аркуш1!K183:K188)</f>
        <v>68.459999999999994</v>
      </c>
      <c r="J111" s="54">
        <f>SUM(Аркуш1!L183:L188)</f>
        <v>15569.07</v>
      </c>
      <c r="K111" s="54">
        <f>SUM(Аркуш1!M183:M188)</f>
        <v>467.07</v>
      </c>
      <c r="L111" s="54">
        <f>SUM(Аркуш1!N183:N188)</f>
        <v>16036.139999999998</v>
      </c>
      <c r="M111" s="54">
        <f>SUM(Аркуш1!O183:O188)</f>
        <v>3207.24</v>
      </c>
      <c r="N111" s="54">
        <f>SUM(Аркуш1!P183:P188)</f>
        <v>19243.379999999997</v>
      </c>
      <c r="O111" s="66">
        <f>SUM(Аркуш1!Q183:Q188)</f>
        <v>215</v>
      </c>
      <c r="P111" s="56">
        <f t="shared" si="2"/>
        <v>1.4917348837209301</v>
      </c>
      <c r="Q111" s="57">
        <f t="shared" si="3"/>
        <v>4.4752046511627901</v>
      </c>
    </row>
    <row r="112" spans="1:17" ht="25.5" x14ac:dyDescent="0.2">
      <c r="A112" s="39">
        <v>101</v>
      </c>
      <c r="B112" s="47" t="s">
        <v>396</v>
      </c>
      <c r="C112" s="54">
        <f>SUM(Аркуш1!E189:E194)</f>
        <v>10364.380000000001</v>
      </c>
      <c r="D112" s="54">
        <f>SUM(Аркуш1!F189:F194)</f>
        <v>3178.62</v>
      </c>
      <c r="E112" s="54">
        <f>SUM(Аркуш1!G189:G194)</f>
        <v>699.3</v>
      </c>
      <c r="F112" s="54">
        <f>SUM(Аркуш1!H189:H194)</f>
        <v>14242.3</v>
      </c>
      <c r="G112" s="54">
        <f>SUM(Аркуш1!I189:I194)</f>
        <v>1051.44</v>
      </c>
      <c r="H112" s="54">
        <f>SUM(Аркуш1!J189:J194)</f>
        <v>15293.739999999998</v>
      </c>
      <c r="I112" s="54">
        <f>SUM(Аркуш1!K189:K194)</f>
        <v>68.459999999999994</v>
      </c>
      <c r="J112" s="54">
        <f>SUM(Аркуш1!L189:L194)</f>
        <v>15362.199999999997</v>
      </c>
      <c r="K112" s="54">
        <f>SUM(Аркуш1!M189:M194)</f>
        <v>460.86</v>
      </c>
      <c r="L112" s="54">
        <f>SUM(Аркуш1!N189:N194)</f>
        <v>15823.059999999998</v>
      </c>
      <c r="M112" s="54">
        <f>SUM(Аркуш1!O189:O194)</f>
        <v>3164.62</v>
      </c>
      <c r="N112" s="54">
        <f>SUM(Аркуш1!P189:P194)</f>
        <v>18987.679999999997</v>
      </c>
      <c r="O112" s="66">
        <f>SUM(Аркуш1!Q189:Q194)</f>
        <v>213</v>
      </c>
      <c r="P112" s="56">
        <f t="shared" si="2"/>
        <v>1.485733959311424</v>
      </c>
      <c r="Q112" s="57">
        <f t="shared" si="3"/>
        <v>4.4572018779342724</v>
      </c>
    </row>
    <row r="113" spans="1:17" x14ac:dyDescent="0.2">
      <c r="A113" s="8">
        <v>102</v>
      </c>
      <c r="B113" s="47" t="s">
        <v>281</v>
      </c>
      <c r="C113" s="64">
        <f>Аркуш1!E195</f>
        <v>2393.19</v>
      </c>
      <c r="D113" s="64">
        <f>Аркуш1!F195</f>
        <v>529.77</v>
      </c>
      <c r="E113" s="64">
        <f>Аркуш1!G195</f>
        <v>116.55</v>
      </c>
      <c r="F113" s="64">
        <f>Аркуш1!H195</f>
        <v>3039.51</v>
      </c>
      <c r="G113" s="64">
        <f>Аркуш1!I195</f>
        <v>175.24</v>
      </c>
      <c r="H113" s="64">
        <f>Аркуш1!J195</f>
        <v>3214.75</v>
      </c>
      <c r="I113" s="64">
        <f>Аркуш1!K195</f>
        <v>11.41</v>
      </c>
      <c r="J113" s="64">
        <f>Аркуш1!L195</f>
        <v>3226.16</v>
      </c>
      <c r="K113" s="64">
        <f>Аркуш1!M195</f>
        <v>96.78</v>
      </c>
      <c r="L113" s="64">
        <f>Аркуш1!N195</f>
        <v>3322.94</v>
      </c>
      <c r="M113" s="64">
        <f>Аркуш1!O195</f>
        <v>664.59</v>
      </c>
      <c r="N113" s="64">
        <f>Аркуш1!P195</f>
        <v>3987.53</v>
      </c>
      <c r="O113" s="65">
        <v>131</v>
      </c>
      <c r="P113" s="56">
        <f t="shared" si="2"/>
        <v>0.50731933842239185</v>
      </c>
      <c r="Q113" s="57">
        <f t="shared" si="3"/>
        <v>1.5219580152671757</v>
      </c>
    </row>
    <row r="114" spans="1:17" ht="25.5" x14ac:dyDescent="0.2">
      <c r="A114" s="39">
        <v>103</v>
      </c>
      <c r="B114" s="51" t="s">
        <v>296</v>
      </c>
      <c r="C114" s="64">
        <f>Аркуш1!E196</f>
        <v>2393.19</v>
      </c>
      <c r="D114" s="64">
        <f>Аркуш1!F196</f>
        <v>529.77</v>
      </c>
      <c r="E114" s="64">
        <f>Аркуш1!G196</f>
        <v>116.55</v>
      </c>
      <c r="F114" s="64">
        <f>Аркуш1!H196</f>
        <v>3039.51</v>
      </c>
      <c r="G114" s="64">
        <f>Аркуш1!I196</f>
        <v>175.24</v>
      </c>
      <c r="H114" s="64">
        <f>Аркуш1!J196</f>
        <v>3214.75</v>
      </c>
      <c r="I114" s="64">
        <f>Аркуш1!K196</f>
        <v>11.41</v>
      </c>
      <c r="J114" s="64">
        <f>Аркуш1!L196</f>
        <v>3226.16</v>
      </c>
      <c r="K114" s="64">
        <f>Аркуш1!M196</f>
        <v>96.78</v>
      </c>
      <c r="L114" s="64">
        <f>Аркуш1!N196</f>
        <v>3322.94</v>
      </c>
      <c r="M114" s="64">
        <f>Аркуш1!O196</f>
        <v>664.59</v>
      </c>
      <c r="N114" s="64">
        <f>Аркуш1!P196</f>
        <v>3987.53</v>
      </c>
      <c r="O114" s="65">
        <v>146</v>
      </c>
      <c r="P114" s="56">
        <f t="shared" si="2"/>
        <v>0.4551974885844749</v>
      </c>
      <c r="Q114" s="57">
        <f t="shared" si="3"/>
        <v>1.3655924657534246</v>
      </c>
    </row>
    <row r="115" spans="1:17" ht="25.5" x14ac:dyDescent="0.2">
      <c r="A115" s="8">
        <v>104</v>
      </c>
      <c r="B115" s="47" t="s">
        <v>278</v>
      </c>
      <c r="C115" s="64">
        <f>Аркуш1!E197</f>
        <v>2144.81</v>
      </c>
      <c r="D115" s="64">
        <f>Аркуш1!F197</f>
        <v>529.77</v>
      </c>
      <c r="E115" s="64">
        <f>Аркуш1!G197</f>
        <v>116.55</v>
      </c>
      <c r="F115" s="64">
        <f>Аркуш1!H197</f>
        <v>2791.13</v>
      </c>
      <c r="G115" s="64">
        <f>Аркуш1!I197</f>
        <v>175.24</v>
      </c>
      <c r="H115" s="64">
        <f>Аркуш1!J197</f>
        <v>2966.37</v>
      </c>
      <c r="I115" s="64">
        <f>Аркуш1!K197</f>
        <v>11.41</v>
      </c>
      <c r="J115" s="64">
        <f>Аркуш1!L197</f>
        <v>2977.7799999999997</v>
      </c>
      <c r="K115" s="64">
        <f>Аркуш1!M197</f>
        <v>89.33</v>
      </c>
      <c r="L115" s="64">
        <f>Аркуш1!N197</f>
        <v>3067.1099999999997</v>
      </c>
      <c r="M115" s="64">
        <f>Аркуш1!O197</f>
        <v>613.41999999999996</v>
      </c>
      <c r="N115" s="64">
        <f>Аркуш1!P197</f>
        <v>3680.5299999999997</v>
      </c>
      <c r="O115" s="65">
        <v>133</v>
      </c>
      <c r="P115" s="56">
        <f t="shared" si="2"/>
        <v>0.46121929824561403</v>
      </c>
      <c r="Q115" s="57">
        <f t="shared" si="3"/>
        <v>1.3836578947368421</v>
      </c>
    </row>
    <row r="116" spans="1:17" x14ac:dyDescent="0.2">
      <c r="A116" s="39">
        <v>105</v>
      </c>
      <c r="B116" s="47" t="s">
        <v>288</v>
      </c>
      <c r="C116" s="64">
        <f>Аркуш1!E198</f>
        <v>1865.31</v>
      </c>
      <c r="D116" s="64">
        <f>Аркуш1!F198</f>
        <v>529.77</v>
      </c>
      <c r="E116" s="64">
        <f>Аркуш1!G198</f>
        <v>116.55</v>
      </c>
      <c r="F116" s="64">
        <f>Аркуш1!H198</f>
        <v>2511.63</v>
      </c>
      <c r="G116" s="64">
        <f>Аркуш1!I198</f>
        <v>175.24</v>
      </c>
      <c r="H116" s="64">
        <f>Аркуш1!J198</f>
        <v>2686.87</v>
      </c>
      <c r="I116" s="64">
        <f>Аркуш1!K198</f>
        <v>11.41</v>
      </c>
      <c r="J116" s="64">
        <f>Аркуш1!L198</f>
        <v>2698.2799999999997</v>
      </c>
      <c r="K116" s="64">
        <f>Аркуш1!M198</f>
        <v>80.95</v>
      </c>
      <c r="L116" s="64">
        <f>Аркуш1!N198</f>
        <v>2779.2299999999996</v>
      </c>
      <c r="M116" s="64">
        <f>Аркуш1!O198</f>
        <v>555.85</v>
      </c>
      <c r="N116" s="64">
        <f>Аркуш1!P198</f>
        <v>3335.0799999999995</v>
      </c>
      <c r="O116" s="65">
        <v>36</v>
      </c>
      <c r="P116" s="56">
        <f t="shared" si="2"/>
        <v>1.5440185185185182</v>
      </c>
      <c r="Q116" s="57">
        <f t="shared" si="3"/>
        <v>4.6320555555555547</v>
      </c>
    </row>
    <row r="117" spans="1:17" x14ac:dyDescent="0.2">
      <c r="A117" s="8">
        <v>106</v>
      </c>
      <c r="B117" s="47" t="s">
        <v>350</v>
      </c>
      <c r="C117" s="64">
        <f>Аркуш1!E199</f>
        <v>2613.4299999999998</v>
      </c>
      <c r="D117" s="64">
        <f>Аркуш1!F199</f>
        <v>577.65</v>
      </c>
      <c r="E117" s="64">
        <f>Аркуш1!G199</f>
        <v>127.08</v>
      </c>
      <c r="F117" s="64">
        <f>Аркуш1!H199</f>
        <v>3318.16</v>
      </c>
      <c r="G117" s="64">
        <f>Аркуш1!I199</f>
        <v>194.18</v>
      </c>
      <c r="H117" s="64">
        <f>Аркуш1!J199</f>
        <v>3512.3399999999997</v>
      </c>
      <c r="I117" s="64">
        <f>Аркуш1!K199</f>
        <v>12.67</v>
      </c>
      <c r="J117" s="64">
        <f>Аркуш1!L199</f>
        <v>3525.0099999999998</v>
      </c>
      <c r="K117" s="64">
        <f>Аркуш1!M199</f>
        <v>105.75</v>
      </c>
      <c r="L117" s="64">
        <f>Аркуш1!N199</f>
        <v>3630.7599999999998</v>
      </c>
      <c r="M117" s="64">
        <f>Аркуш1!O199</f>
        <v>726.15</v>
      </c>
      <c r="N117" s="64">
        <f>Аркуш1!P199</f>
        <v>4356.91</v>
      </c>
      <c r="O117" s="65">
        <v>259</v>
      </c>
      <c r="P117" s="56">
        <f t="shared" si="2"/>
        <v>0.28036743886743887</v>
      </c>
      <c r="Q117" s="57">
        <f t="shared" si="3"/>
        <v>0.8411023166023166</v>
      </c>
    </row>
    <row r="118" spans="1:17" ht="25.5" x14ac:dyDescent="0.2">
      <c r="A118" s="39">
        <v>107</v>
      </c>
      <c r="B118" s="49" t="s">
        <v>397</v>
      </c>
      <c r="C118" s="54">
        <f>SUM(Аркуш1!E200:E201)</f>
        <v>3523.75</v>
      </c>
      <c r="D118" s="54">
        <f>SUM(Аркуш1!F200:F201)</f>
        <v>1059.54</v>
      </c>
      <c r="E118" s="54">
        <f>SUM(Аркуш1!G200:G201)</f>
        <v>233.1</v>
      </c>
      <c r="F118" s="54">
        <f>SUM(Аркуш1!H200:H201)</f>
        <v>4816.3900000000003</v>
      </c>
      <c r="G118" s="54">
        <f>SUM(Аркуш1!I200:I201)</f>
        <v>350.48</v>
      </c>
      <c r="H118" s="54">
        <f>SUM(Аркуш1!J200:J201)</f>
        <v>5166.87</v>
      </c>
      <c r="I118" s="54">
        <f>SUM(Аркуш1!K200:K201)</f>
        <v>22.82</v>
      </c>
      <c r="J118" s="54">
        <f>SUM(Аркуш1!L200:L201)</f>
        <v>5189.6899999999996</v>
      </c>
      <c r="K118" s="54">
        <f>SUM(Аркуш1!M200:M201)</f>
        <v>155.69</v>
      </c>
      <c r="L118" s="54">
        <f>SUM(Аркуш1!N200:N201)</f>
        <v>5345.3799999999992</v>
      </c>
      <c r="M118" s="54">
        <f>SUM(Аркуш1!O200:O201)</f>
        <v>1069.08</v>
      </c>
      <c r="N118" s="54">
        <f>SUM(Аркуш1!P200:P201)</f>
        <v>6414.4599999999991</v>
      </c>
      <c r="O118" s="66">
        <f>SUM(Аркуш1!Q200:Q201)</f>
        <v>71</v>
      </c>
      <c r="P118" s="56">
        <f t="shared" si="2"/>
        <v>1.5057417840375587</v>
      </c>
      <c r="Q118" s="57">
        <f t="shared" si="3"/>
        <v>4.5172253521126757</v>
      </c>
    </row>
    <row r="119" spans="1:17" ht="25.5" x14ac:dyDescent="0.2">
      <c r="A119" s="8">
        <v>108</v>
      </c>
      <c r="B119" s="51" t="s">
        <v>300</v>
      </c>
      <c r="C119" s="63">
        <f>Аркуш1!E202</f>
        <v>1865.31</v>
      </c>
      <c r="D119" s="63">
        <f>Аркуш1!F202</f>
        <v>529.77</v>
      </c>
      <c r="E119" s="63">
        <f>Аркуш1!G202</f>
        <v>116.55</v>
      </c>
      <c r="F119" s="63">
        <f>Аркуш1!H202</f>
        <v>2511.63</v>
      </c>
      <c r="G119" s="63">
        <f>Аркуш1!I202</f>
        <v>175.24</v>
      </c>
      <c r="H119" s="63">
        <f>Аркуш1!J202</f>
        <v>2686.87</v>
      </c>
      <c r="I119" s="63">
        <f>Аркуш1!K202</f>
        <v>11.41</v>
      </c>
      <c r="J119" s="63">
        <f>Аркуш1!L202</f>
        <v>2698.2799999999997</v>
      </c>
      <c r="K119" s="63">
        <f>Аркуш1!M202</f>
        <v>80.95</v>
      </c>
      <c r="L119" s="63">
        <f>Аркуш1!N202</f>
        <v>2779.2299999999996</v>
      </c>
      <c r="M119" s="63">
        <f>Аркуш1!O202</f>
        <v>555.85</v>
      </c>
      <c r="N119" s="63">
        <f>Аркуш1!P202</f>
        <v>3335.0799999999995</v>
      </c>
      <c r="O119" s="65">
        <v>72</v>
      </c>
      <c r="P119" s="56">
        <f t="shared" si="2"/>
        <v>0.77200925925925912</v>
      </c>
      <c r="Q119" s="57">
        <f t="shared" si="3"/>
        <v>2.3160277777777774</v>
      </c>
    </row>
    <row r="120" spans="1:17" x14ac:dyDescent="0.2">
      <c r="A120" s="39">
        <v>109</v>
      </c>
      <c r="B120" s="51" t="s">
        <v>398</v>
      </c>
      <c r="C120" s="54">
        <f>SUM(Аркуш1!E203:E208)</f>
        <v>10364.380000000001</v>
      </c>
      <c r="D120" s="54">
        <f>SUM(Аркуш1!F203:F208)</f>
        <v>3178.62</v>
      </c>
      <c r="E120" s="54">
        <f>SUM(Аркуш1!G203:G208)</f>
        <v>699.3</v>
      </c>
      <c r="F120" s="54">
        <f>SUM(Аркуш1!H203:H208)</f>
        <v>14242.300000000001</v>
      </c>
      <c r="G120" s="54">
        <f>SUM(Аркуш1!I203:I208)</f>
        <v>1051.44</v>
      </c>
      <c r="H120" s="54">
        <f>SUM(Аркуш1!J203:J208)</f>
        <v>15293.739999999998</v>
      </c>
      <c r="I120" s="54">
        <f>SUM(Аркуш1!K203:K208)</f>
        <v>68.459999999999994</v>
      </c>
      <c r="J120" s="54">
        <f>SUM(Аркуш1!L203:L208)</f>
        <v>15362.199999999997</v>
      </c>
      <c r="K120" s="54">
        <f>SUM(Аркуш1!M203:M208)</f>
        <v>460.86</v>
      </c>
      <c r="L120" s="54">
        <f>SUM(Аркуш1!N203:N208)</f>
        <v>15823.059999999998</v>
      </c>
      <c r="M120" s="54">
        <f>SUM(Аркуш1!O203:O208)</f>
        <v>3164.62</v>
      </c>
      <c r="N120" s="54">
        <f>SUM(Аркуш1!P203:P208)</f>
        <v>18987.679999999997</v>
      </c>
      <c r="O120" s="66">
        <f>SUM(Аркуш1!Q203:Q208)</f>
        <v>216</v>
      </c>
      <c r="P120" s="56">
        <f t="shared" si="2"/>
        <v>1.4650987654320986</v>
      </c>
      <c r="Q120" s="57">
        <f t="shared" si="3"/>
        <v>4.395296296296296</v>
      </c>
    </row>
    <row r="121" spans="1:17" ht="25.5" x14ac:dyDescent="0.2">
      <c r="A121" s="8">
        <v>110</v>
      </c>
      <c r="B121" s="50" t="s">
        <v>203</v>
      </c>
      <c r="C121" s="63">
        <f>Аркуш1!E209</f>
        <v>1865.31</v>
      </c>
      <c r="D121" s="63">
        <f>Аркуш1!F209</f>
        <v>529.77</v>
      </c>
      <c r="E121" s="63">
        <f>Аркуш1!G209</f>
        <v>116.55</v>
      </c>
      <c r="F121" s="63">
        <f>Аркуш1!H209</f>
        <v>2511.63</v>
      </c>
      <c r="G121" s="63">
        <f>Аркуш1!I209</f>
        <v>175.24</v>
      </c>
      <c r="H121" s="63">
        <f>Аркуш1!J209</f>
        <v>2686.87</v>
      </c>
      <c r="I121" s="63">
        <f>Аркуш1!K209</f>
        <v>11.41</v>
      </c>
      <c r="J121" s="63">
        <f>Аркуш1!L209</f>
        <v>2698.2799999999997</v>
      </c>
      <c r="K121" s="63">
        <f>Аркуш1!M209</f>
        <v>80.95</v>
      </c>
      <c r="L121" s="63">
        <f>Аркуш1!N209</f>
        <v>2779.2299999999996</v>
      </c>
      <c r="M121" s="63">
        <f>Аркуш1!O209</f>
        <v>555.85</v>
      </c>
      <c r="N121" s="63">
        <f>Аркуш1!P209</f>
        <v>3335.0799999999995</v>
      </c>
      <c r="O121" s="65">
        <v>51</v>
      </c>
      <c r="P121" s="56">
        <f t="shared" si="2"/>
        <v>1.0898954248366011</v>
      </c>
      <c r="Q121" s="57">
        <f t="shared" si="3"/>
        <v>3.2696862745098034</v>
      </c>
    </row>
    <row r="122" spans="1:17" ht="25.5" x14ac:dyDescent="0.2">
      <c r="A122" s="39">
        <v>111</v>
      </c>
      <c r="B122" s="47" t="s">
        <v>399</v>
      </c>
      <c r="C122" s="54">
        <f>SUM(Аркуш1!E210:E211)</f>
        <v>4258.5</v>
      </c>
      <c r="D122" s="54">
        <f>SUM(Аркуш1!F210:F211)</f>
        <v>1059.54</v>
      </c>
      <c r="E122" s="54">
        <f>SUM(Аркуш1!G210:G211)</f>
        <v>233.1</v>
      </c>
      <c r="F122" s="54">
        <f>SUM(Аркуш1!H210:H211)</f>
        <v>5551.14</v>
      </c>
      <c r="G122" s="54">
        <f>SUM(Аркуш1!I210:I211)</f>
        <v>350.48</v>
      </c>
      <c r="H122" s="54">
        <f>SUM(Аркуш1!J210:J211)</f>
        <v>5901.62</v>
      </c>
      <c r="I122" s="54">
        <f>SUM(Аркуш1!K210:K211)</f>
        <v>22.82</v>
      </c>
      <c r="J122" s="54">
        <f>SUM(Аркуш1!L210:L211)</f>
        <v>5924.44</v>
      </c>
      <c r="K122" s="54">
        <f>SUM(Аркуш1!M210:M211)</f>
        <v>177.73000000000002</v>
      </c>
      <c r="L122" s="54">
        <f>SUM(Аркуш1!N210:N211)</f>
        <v>6102.17</v>
      </c>
      <c r="M122" s="54">
        <f>SUM(Аркуш1!O210:O211)</f>
        <v>1220.44</v>
      </c>
      <c r="N122" s="54">
        <f>SUM(Аркуш1!P210:P211)</f>
        <v>7322.61</v>
      </c>
      <c r="O122" s="66">
        <f>SUM(Аркуш1!Q210:Q211)</f>
        <v>98</v>
      </c>
      <c r="P122" s="56">
        <f t="shared" si="2"/>
        <v>1.2453418367346938</v>
      </c>
      <c r="Q122" s="57">
        <f t="shared" si="3"/>
        <v>3.7360255102040814</v>
      </c>
    </row>
    <row r="123" spans="1:17" ht="25.5" x14ac:dyDescent="0.2">
      <c r="A123" s="8">
        <v>112</v>
      </c>
      <c r="B123" s="47" t="s">
        <v>253</v>
      </c>
      <c r="C123" s="63">
        <f>Аркуш1!E212</f>
        <v>2393.19</v>
      </c>
      <c r="D123" s="63">
        <f>Аркуш1!F212</f>
        <v>529.77</v>
      </c>
      <c r="E123" s="63">
        <f>Аркуш1!G212</f>
        <v>116.55</v>
      </c>
      <c r="F123" s="63">
        <f>Аркуш1!H212</f>
        <v>3039.51</v>
      </c>
      <c r="G123" s="63">
        <f>Аркуш1!I212</f>
        <v>175.24</v>
      </c>
      <c r="H123" s="63">
        <f>Аркуш1!J212</f>
        <v>3214.75</v>
      </c>
      <c r="I123" s="63">
        <f>Аркуш1!K212</f>
        <v>11.41</v>
      </c>
      <c r="J123" s="63">
        <f>Аркуш1!L212</f>
        <v>3226.16</v>
      </c>
      <c r="K123" s="63">
        <f>Аркуш1!M212</f>
        <v>96.78</v>
      </c>
      <c r="L123" s="63">
        <f>Аркуш1!N212</f>
        <v>3322.94</v>
      </c>
      <c r="M123" s="63">
        <f>Аркуш1!O212</f>
        <v>664.59</v>
      </c>
      <c r="N123" s="63">
        <f>Аркуш1!P212</f>
        <v>3987.53</v>
      </c>
      <c r="O123" s="65">
        <v>120</v>
      </c>
      <c r="P123" s="56">
        <f t="shared" si="2"/>
        <v>0.55382361111111111</v>
      </c>
      <c r="Q123" s="57">
        <f t="shared" si="3"/>
        <v>1.6614708333333335</v>
      </c>
    </row>
    <row r="124" spans="1:17" x14ac:dyDescent="0.2">
      <c r="A124" s="39">
        <v>113</v>
      </c>
      <c r="B124" s="47" t="s">
        <v>89</v>
      </c>
      <c r="C124" s="63">
        <f>Аркуш1!E213</f>
        <v>1865.31</v>
      </c>
      <c r="D124" s="63">
        <f>Аркуш1!F213</f>
        <v>529.77</v>
      </c>
      <c r="E124" s="63">
        <f>Аркуш1!G213</f>
        <v>116.55</v>
      </c>
      <c r="F124" s="63">
        <f>Аркуш1!H213</f>
        <v>2511.63</v>
      </c>
      <c r="G124" s="63">
        <f>Аркуш1!I213</f>
        <v>175.24</v>
      </c>
      <c r="H124" s="63">
        <f>Аркуш1!J213</f>
        <v>2686.87</v>
      </c>
      <c r="I124" s="63">
        <f>Аркуш1!K213</f>
        <v>11.41</v>
      </c>
      <c r="J124" s="63">
        <f>Аркуш1!L213</f>
        <v>2698.2799999999997</v>
      </c>
      <c r="K124" s="63">
        <f>Аркуш1!M213</f>
        <v>80.95</v>
      </c>
      <c r="L124" s="63">
        <f>Аркуш1!N213</f>
        <v>2779.2299999999996</v>
      </c>
      <c r="M124" s="63">
        <f>Аркуш1!O213</f>
        <v>555.85</v>
      </c>
      <c r="N124" s="63">
        <f>Аркуш1!P213</f>
        <v>3335.0799999999995</v>
      </c>
      <c r="O124" s="65">
        <v>18</v>
      </c>
      <c r="P124" s="56">
        <f t="shared" si="2"/>
        <v>3.0880370370370365</v>
      </c>
      <c r="Q124" s="57">
        <f t="shared" si="3"/>
        <v>9.2641111111111094</v>
      </c>
    </row>
    <row r="125" spans="1:17" x14ac:dyDescent="0.2">
      <c r="A125" s="8">
        <v>114</v>
      </c>
      <c r="B125" s="47" t="s">
        <v>321</v>
      </c>
      <c r="C125" s="63">
        <f>Аркуш1!E214</f>
        <v>1658.44</v>
      </c>
      <c r="D125" s="63">
        <f>Аркуш1!F214</f>
        <v>529.77</v>
      </c>
      <c r="E125" s="63">
        <f>Аркуш1!G214</f>
        <v>116.55</v>
      </c>
      <c r="F125" s="63">
        <f>Аркуш1!H214</f>
        <v>2304.7600000000002</v>
      </c>
      <c r="G125" s="63">
        <f>Аркуш1!I214</f>
        <v>175.24</v>
      </c>
      <c r="H125" s="63">
        <f>Аркуш1!J214</f>
        <v>2480</v>
      </c>
      <c r="I125" s="63">
        <f>Аркуш1!K214</f>
        <v>11.41</v>
      </c>
      <c r="J125" s="63">
        <f>Аркуш1!L214</f>
        <v>2491.41</v>
      </c>
      <c r="K125" s="63">
        <f>Аркуш1!M214</f>
        <v>74.739999999999995</v>
      </c>
      <c r="L125" s="63">
        <f>Аркуш1!N214</f>
        <v>2566.1499999999996</v>
      </c>
      <c r="M125" s="63">
        <f>Аркуш1!O214</f>
        <v>513.23</v>
      </c>
      <c r="N125" s="63">
        <f>Аркуш1!P214</f>
        <v>3079.3799999999997</v>
      </c>
      <c r="O125" s="65">
        <v>20</v>
      </c>
      <c r="P125" s="56">
        <f t="shared" si="2"/>
        <v>2.5661499999999995</v>
      </c>
      <c r="Q125" s="57">
        <f t="shared" si="3"/>
        <v>7.6984499999999985</v>
      </c>
    </row>
    <row r="126" spans="1:17" x14ac:dyDescent="0.2">
      <c r="A126" s="39">
        <v>115</v>
      </c>
      <c r="B126" s="47" t="s">
        <v>279</v>
      </c>
      <c r="C126" s="63">
        <f>Аркуш1!E215</f>
        <v>2144.81</v>
      </c>
      <c r="D126" s="63">
        <f>Аркуш1!F215</f>
        <v>529.77</v>
      </c>
      <c r="E126" s="63">
        <f>Аркуш1!G215</f>
        <v>116.55</v>
      </c>
      <c r="F126" s="63">
        <f>Аркуш1!H215</f>
        <v>2791.13</v>
      </c>
      <c r="G126" s="63">
        <f>Аркуш1!I215</f>
        <v>175.24</v>
      </c>
      <c r="H126" s="63">
        <f>Аркуш1!J215</f>
        <v>2966.37</v>
      </c>
      <c r="I126" s="63">
        <f>Аркуш1!K215</f>
        <v>11.41</v>
      </c>
      <c r="J126" s="63">
        <f>Аркуш1!L215</f>
        <v>2977.7799999999997</v>
      </c>
      <c r="K126" s="63">
        <f>Аркуш1!M215</f>
        <v>89.33</v>
      </c>
      <c r="L126" s="63">
        <f>Аркуш1!N215</f>
        <v>3067.1099999999997</v>
      </c>
      <c r="M126" s="63">
        <f>Аркуш1!O215</f>
        <v>613.41999999999996</v>
      </c>
      <c r="N126" s="63">
        <f>Аркуш1!P215</f>
        <v>3680.5299999999997</v>
      </c>
      <c r="O126" s="65">
        <v>101</v>
      </c>
      <c r="P126" s="56">
        <f t="shared" si="2"/>
        <v>0.60734818481848185</v>
      </c>
      <c r="Q126" s="57">
        <f t="shared" si="3"/>
        <v>1.8220445544554456</v>
      </c>
    </row>
    <row r="127" spans="1:17" x14ac:dyDescent="0.2">
      <c r="A127" s="8">
        <v>116</v>
      </c>
      <c r="B127" s="50" t="s">
        <v>179</v>
      </c>
      <c r="C127" s="63">
        <f>Аркуш1!E216</f>
        <v>2144.81</v>
      </c>
      <c r="D127" s="63">
        <f>Аркуш1!F216</f>
        <v>529.77</v>
      </c>
      <c r="E127" s="63">
        <f>Аркуш1!G216</f>
        <v>116.55</v>
      </c>
      <c r="F127" s="63">
        <f>Аркуш1!H216</f>
        <v>2791.13</v>
      </c>
      <c r="G127" s="63">
        <f>Аркуш1!I216</f>
        <v>175.24</v>
      </c>
      <c r="H127" s="63">
        <f>Аркуш1!J216</f>
        <v>2966.37</v>
      </c>
      <c r="I127" s="63">
        <f>Аркуш1!K216</f>
        <v>11.41</v>
      </c>
      <c r="J127" s="63">
        <f>Аркуш1!L216</f>
        <v>2977.7799999999997</v>
      </c>
      <c r="K127" s="63">
        <f>Аркуш1!M216</f>
        <v>89.33</v>
      </c>
      <c r="L127" s="63">
        <f>Аркуш1!N216</f>
        <v>3067.1099999999997</v>
      </c>
      <c r="M127" s="63">
        <f>Аркуш1!O216</f>
        <v>613.41999999999996</v>
      </c>
      <c r="N127" s="63">
        <f>Аркуш1!P216</f>
        <v>3680.5299999999997</v>
      </c>
      <c r="O127" s="65">
        <v>99</v>
      </c>
      <c r="P127" s="56">
        <f t="shared" si="2"/>
        <v>0.61961784511784512</v>
      </c>
      <c r="Q127" s="57">
        <f t="shared" si="3"/>
        <v>1.8588535353535354</v>
      </c>
    </row>
    <row r="128" spans="1:17" x14ac:dyDescent="0.2">
      <c r="A128" s="39">
        <v>117</v>
      </c>
      <c r="B128" s="47" t="s">
        <v>146</v>
      </c>
      <c r="C128" s="63">
        <f>Аркуш1!E217</f>
        <v>2144.81</v>
      </c>
      <c r="D128" s="63">
        <f>Аркуш1!F217</f>
        <v>529.77</v>
      </c>
      <c r="E128" s="63">
        <f>Аркуш1!G217</f>
        <v>116.55</v>
      </c>
      <c r="F128" s="63">
        <f>Аркуш1!H217</f>
        <v>2791.13</v>
      </c>
      <c r="G128" s="63">
        <f>Аркуш1!I217</f>
        <v>175.24</v>
      </c>
      <c r="H128" s="63">
        <f>Аркуш1!J217</f>
        <v>2966.37</v>
      </c>
      <c r="I128" s="63">
        <f>Аркуш1!K217</f>
        <v>11.41</v>
      </c>
      <c r="J128" s="63">
        <f>Аркуш1!L217</f>
        <v>2977.7799999999997</v>
      </c>
      <c r="K128" s="63">
        <f>Аркуш1!M217</f>
        <v>89.33</v>
      </c>
      <c r="L128" s="63">
        <f>Аркуш1!N217</f>
        <v>3067.1099999999997</v>
      </c>
      <c r="M128" s="63">
        <f>Аркуш1!O217</f>
        <v>613.41999999999996</v>
      </c>
      <c r="N128" s="63">
        <f>Аркуш1!P217</f>
        <v>3680.5299999999997</v>
      </c>
      <c r="O128" s="65">
        <v>98</v>
      </c>
      <c r="P128" s="56">
        <f t="shared" si="2"/>
        <v>0.62594047619047621</v>
      </c>
      <c r="Q128" s="57">
        <f t="shared" si="3"/>
        <v>1.8778214285714285</v>
      </c>
    </row>
    <row r="129" spans="1:17" x14ac:dyDescent="0.2">
      <c r="A129" s="8">
        <v>118</v>
      </c>
      <c r="B129" s="47" t="s">
        <v>400</v>
      </c>
      <c r="C129" s="54">
        <f>SUM(Аркуш1!E218:E219)</f>
        <v>3803.25</v>
      </c>
      <c r="D129" s="54">
        <f>SUM(Аркуш1!F218:F219)</f>
        <v>1059.54</v>
      </c>
      <c r="E129" s="54">
        <f>SUM(Аркуш1!G218:G219)</f>
        <v>233.1</v>
      </c>
      <c r="F129" s="54">
        <f>SUM(Аркуш1!H218:H219)</f>
        <v>5095.8900000000003</v>
      </c>
      <c r="G129" s="54">
        <f>SUM(Аркуш1!I218:I219)</f>
        <v>350.48</v>
      </c>
      <c r="H129" s="54">
        <f>SUM(Аркуш1!J218:J219)</f>
        <v>5446.37</v>
      </c>
      <c r="I129" s="54">
        <f>SUM(Аркуш1!K218:K219)</f>
        <v>22.82</v>
      </c>
      <c r="J129" s="54">
        <f>SUM(Аркуш1!L218:L219)</f>
        <v>5469.19</v>
      </c>
      <c r="K129" s="54">
        <f>SUM(Аркуш1!M218:M219)</f>
        <v>164.07</v>
      </c>
      <c r="L129" s="54">
        <f>SUM(Аркуш1!N218:N219)</f>
        <v>5633.2599999999993</v>
      </c>
      <c r="M129" s="54">
        <f>SUM(Аркуш1!O218:O219)</f>
        <v>1126.6500000000001</v>
      </c>
      <c r="N129" s="54">
        <f>SUM(Аркуш1!P218:P219)</f>
        <v>6759.91</v>
      </c>
      <c r="O129" s="66">
        <f>SUM(Аркуш1!Q218:Q219)</f>
        <v>127</v>
      </c>
      <c r="P129" s="56">
        <f t="shared" si="2"/>
        <v>0.88712729658792644</v>
      </c>
      <c r="Q129" s="57">
        <f t="shared" si="3"/>
        <v>2.6613818897637795</v>
      </c>
    </row>
    <row r="130" spans="1:17" x14ac:dyDescent="0.2">
      <c r="A130" s="39">
        <v>119</v>
      </c>
      <c r="B130" s="47" t="s">
        <v>56</v>
      </c>
      <c r="C130" s="64">
        <f>Аркуш1!E220</f>
        <v>2393.19</v>
      </c>
      <c r="D130" s="64">
        <f>Аркуш1!F220</f>
        <v>529.77</v>
      </c>
      <c r="E130" s="64">
        <f>Аркуш1!G220</f>
        <v>116.55</v>
      </c>
      <c r="F130" s="64">
        <f>Аркуш1!H220</f>
        <v>3039.51</v>
      </c>
      <c r="G130" s="64">
        <f>Аркуш1!I220</f>
        <v>175.24</v>
      </c>
      <c r="H130" s="64">
        <f>Аркуш1!J220</f>
        <v>3214.75</v>
      </c>
      <c r="I130" s="64">
        <f>Аркуш1!K220</f>
        <v>11.41</v>
      </c>
      <c r="J130" s="64">
        <f>Аркуш1!L220</f>
        <v>3226.16</v>
      </c>
      <c r="K130" s="64">
        <f>Аркуш1!M220</f>
        <v>96.78</v>
      </c>
      <c r="L130" s="64">
        <f>Аркуш1!N220</f>
        <v>3322.94</v>
      </c>
      <c r="M130" s="64">
        <f>Аркуш1!O220</f>
        <v>664.59</v>
      </c>
      <c r="N130" s="64">
        <f>Аркуш1!P220</f>
        <v>3987.53</v>
      </c>
      <c r="O130" s="65">
        <v>129</v>
      </c>
      <c r="P130" s="56">
        <f t="shared" si="2"/>
        <v>0.51518475452196377</v>
      </c>
      <c r="Q130" s="57">
        <f t="shared" si="3"/>
        <v>1.5455542635658914</v>
      </c>
    </row>
    <row r="131" spans="1:17" x14ac:dyDescent="0.2">
      <c r="A131" s="8">
        <v>120</v>
      </c>
      <c r="B131" s="47" t="s">
        <v>55</v>
      </c>
      <c r="C131" s="64">
        <f>Аркуш1!E221</f>
        <v>2144.81</v>
      </c>
      <c r="D131" s="64">
        <f>Аркуш1!F221</f>
        <v>529.77</v>
      </c>
      <c r="E131" s="64">
        <f>Аркуш1!G221</f>
        <v>116.55</v>
      </c>
      <c r="F131" s="64">
        <f>Аркуш1!H221</f>
        <v>2791.13</v>
      </c>
      <c r="G131" s="64">
        <f>Аркуш1!I221</f>
        <v>175.24</v>
      </c>
      <c r="H131" s="64">
        <f>Аркуш1!J221</f>
        <v>2966.37</v>
      </c>
      <c r="I131" s="64">
        <f>Аркуш1!K221</f>
        <v>11.41</v>
      </c>
      <c r="J131" s="64">
        <f>Аркуш1!L221</f>
        <v>2977.7799999999997</v>
      </c>
      <c r="K131" s="64">
        <f>Аркуш1!M221</f>
        <v>89.33</v>
      </c>
      <c r="L131" s="64">
        <f>Аркуш1!N221</f>
        <v>3067.1099999999997</v>
      </c>
      <c r="M131" s="64">
        <f>Аркуш1!O221</f>
        <v>613.41999999999996</v>
      </c>
      <c r="N131" s="64">
        <f>Аркуш1!P221</f>
        <v>3680.5299999999997</v>
      </c>
      <c r="O131" s="65">
        <v>76</v>
      </c>
      <c r="P131" s="56">
        <f t="shared" si="2"/>
        <v>0.8071337719298245</v>
      </c>
      <c r="Q131" s="57">
        <f t="shared" si="3"/>
        <v>2.4214013157894736</v>
      </c>
    </row>
    <row r="132" spans="1:17" x14ac:dyDescent="0.2">
      <c r="A132" s="39">
        <v>121</v>
      </c>
      <c r="B132" s="49" t="s">
        <v>145</v>
      </c>
      <c r="C132" s="64">
        <f>Аркуш1!E222</f>
        <v>1865.31</v>
      </c>
      <c r="D132" s="64">
        <f>Аркуш1!F222</f>
        <v>529.77</v>
      </c>
      <c r="E132" s="64">
        <f>Аркуш1!G222</f>
        <v>116.55</v>
      </c>
      <c r="F132" s="64">
        <f>Аркуш1!H222</f>
        <v>2511.63</v>
      </c>
      <c r="G132" s="64">
        <f>Аркуш1!I222</f>
        <v>175.24</v>
      </c>
      <c r="H132" s="64">
        <f>Аркуш1!J222</f>
        <v>2686.87</v>
      </c>
      <c r="I132" s="64">
        <f>Аркуш1!K222</f>
        <v>11.41</v>
      </c>
      <c r="J132" s="64">
        <f>Аркуш1!L222</f>
        <v>2698.2799999999997</v>
      </c>
      <c r="K132" s="64">
        <f>Аркуш1!M222</f>
        <v>80.95</v>
      </c>
      <c r="L132" s="64">
        <f>Аркуш1!N222</f>
        <v>2779.2299999999996</v>
      </c>
      <c r="M132" s="64">
        <f>Аркуш1!O222</f>
        <v>555.85</v>
      </c>
      <c r="N132" s="64">
        <f>Аркуш1!P222</f>
        <v>3335.0799999999995</v>
      </c>
      <c r="O132" s="65">
        <v>71</v>
      </c>
      <c r="P132" s="56">
        <f t="shared" si="2"/>
        <v>0.78288262910798112</v>
      </c>
      <c r="Q132" s="57">
        <f t="shared" si="3"/>
        <v>2.3486478873239434</v>
      </c>
    </row>
    <row r="133" spans="1:17" x14ac:dyDescent="0.2">
      <c r="A133" s="8">
        <v>122</v>
      </c>
      <c r="B133" s="47" t="s">
        <v>144</v>
      </c>
      <c r="C133" s="64">
        <f>Аркуш1!E223</f>
        <v>2144.81</v>
      </c>
      <c r="D133" s="64">
        <f>Аркуш1!F223</f>
        <v>529.77</v>
      </c>
      <c r="E133" s="64">
        <f>Аркуш1!G223</f>
        <v>116.55</v>
      </c>
      <c r="F133" s="64">
        <f>Аркуш1!H223</f>
        <v>2791.13</v>
      </c>
      <c r="G133" s="64">
        <f>Аркуш1!I223</f>
        <v>175.24</v>
      </c>
      <c r="H133" s="64">
        <f>Аркуш1!J223</f>
        <v>2966.37</v>
      </c>
      <c r="I133" s="64">
        <f>Аркуш1!K223</f>
        <v>11.41</v>
      </c>
      <c r="J133" s="64">
        <f>Аркуш1!L223</f>
        <v>2977.7799999999997</v>
      </c>
      <c r="K133" s="64">
        <f>Аркуш1!M223</f>
        <v>89.33</v>
      </c>
      <c r="L133" s="64">
        <f>Аркуш1!N223</f>
        <v>3067.1099999999997</v>
      </c>
      <c r="M133" s="64">
        <f>Аркуш1!O223</f>
        <v>613.41999999999996</v>
      </c>
      <c r="N133" s="64">
        <f>Аркуш1!P223</f>
        <v>3680.5299999999997</v>
      </c>
      <c r="O133" s="65">
        <v>179</v>
      </c>
      <c r="P133" s="56">
        <f t="shared" si="2"/>
        <v>0.34269366852886407</v>
      </c>
      <c r="Q133" s="57">
        <f t="shared" si="3"/>
        <v>1.0280810055865923</v>
      </c>
    </row>
    <row r="134" spans="1:17" x14ac:dyDescent="0.2">
      <c r="A134" s="39">
        <v>123</v>
      </c>
      <c r="B134" s="47" t="s">
        <v>305</v>
      </c>
      <c r="C134" s="64">
        <f>Аркуш1!E224</f>
        <v>1865.31</v>
      </c>
      <c r="D134" s="64">
        <f>Аркуш1!F224</f>
        <v>529.77</v>
      </c>
      <c r="E134" s="64">
        <f>Аркуш1!G224</f>
        <v>116.55</v>
      </c>
      <c r="F134" s="64">
        <f>Аркуш1!H224</f>
        <v>2511.63</v>
      </c>
      <c r="G134" s="64">
        <f>Аркуш1!I224</f>
        <v>175.24</v>
      </c>
      <c r="H134" s="64">
        <f>Аркуш1!J224</f>
        <v>2686.87</v>
      </c>
      <c r="I134" s="64">
        <f>Аркуш1!K224</f>
        <v>11.41</v>
      </c>
      <c r="J134" s="64">
        <f>Аркуш1!L224</f>
        <v>2698.2799999999997</v>
      </c>
      <c r="K134" s="64">
        <f>Аркуш1!M224</f>
        <v>80.95</v>
      </c>
      <c r="L134" s="64">
        <f>Аркуш1!N224</f>
        <v>2779.2299999999996</v>
      </c>
      <c r="M134" s="64">
        <f>Аркуш1!O224</f>
        <v>555.85</v>
      </c>
      <c r="N134" s="64">
        <f>Аркуш1!P224</f>
        <v>3335.0799999999995</v>
      </c>
      <c r="O134" s="65">
        <v>67</v>
      </c>
      <c r="P134" s="56">
        <f t="shared" si="2"/>
        <v>0.82962189054726354</v>
      </c>
      <c r="Q134" s="57">
        <f t="shared" si="3"/>
        <v>2.4888656716417907</v>
      </c>
    </row>
    <row r="135" spans="1:17" x14ac:dyDescent="0.2">
      <c r="A135" s="8">
        <v>124</v>
      </c>
      <c r="B135" s="47" t="s">
        <v>54</v>
      </c>
      <c r="C135" s="64">
        <f>Аркуш1!E225</f>
        <v>2144.81</v>
      </c>
      <c r="D135" s="64">
        <f>Аркуш1!F225</f>
        <v>529.77</v>
      </c>
      <c r="E135" s="64">
        <f>Аркуш1!G225</f>
        <v>116.55</v>
      </c>
      <c r="F135" s="64">
        <f>Аркуш1!H225</f>
        <v>2791.13</v>
      </c>
      <c r="G135" s="64">
        <f>Аркуш1!I225</f>
        <v>175.24</v>
      </c>
      <c r="H135" s="64">
        <f>Аркуш1!J225</f>
        <v>2966.37</v>
      </c>
      <c r="I135" s="64">
        <f>Аркуш1!K225</f>
        <v>11.41</v>
      </c>
      <c r="J135" s="64">
        <f>Аркуш1!L225</f>
        <v>2977.7799999999997</v>
      </c>
      <c r="K135" s="64">
        <f>Аркуш1!M225</f>
        <v>89.33</v>
      </c>
      <c r="L135" s="64">
        <f>Аркуш1!N225</f>
        <v>3067.1099999999997</v>
      </c>
      <c r="M135" s="64">
        <f>Аркуш1!O225</f>
        <v>613.41999999999996</v>
      </c>
      <c r="N135" s="64">
        <f>Аркуш1!P225</f>
        <v>3680.5299999999997</v>
      </c>
      <c r="O135" s="65">
        <v>65</v>
      </c>
      <c r="P135" s="56">
        <f t="shared" si="2"/>
        <v>0.94372564102564094</v>
      </c>
      <c r="Q135" s="57">
        <f t="shared" si="3"/>
        <v>2.8311769230769226</v>
      </c>
    </row>
    <row r="136" spans="1:17" x14ac:dyDescent="0.2">
      <c r="A136" s="39">
        <v>125</v>
      </c>
      <c r="B136" s="50" t="s">
        <v>181</v>
      </c>
      <c r="C136" s="64">
        <f>Аркуш1!E226</f>
        <v>2144.81</v>
      </c>
      <c r="D136" s="64">
        <f>Аркуш1!F226</f>
        <v>529.77</v>
      </c>
      <c r="E136" s="64">
        <f>Аркуш1!G226</f>
        <v>116.55</v>
      </c>
      <c r="F136" s="64">
        <f>Аркуш1!H226</f>
        <v>2791.13</v>
      </c>
      <c r="G136" s="64">
        <f>Аркуш1!I226</f>
        <v>175.24</v>
      </c>
      <c r="H136" s="64">
        <f>Аркуш1!J226</f>
        <v>2966.37</v>
      </c>
      <c r="I136" s="64">
        <f>Аркуш1!K226</f>
        <v>11.41</v>
      </c>
      <c r="J136" s="64">
        <f>Аркуш1!L226</f>
        <v>2977.7799999999997</v>
      </c>
      <c r="K136" s="64">
        <f>Аркуш1!M226</f>
        <v>89.33</v>
      </c>
      <c r="L136" s="64">
        <f>Аркуш1!N226</f>
        <v>3067.1099999999997</v>
      </c>
      <c r="M136" s="64">
        <f>Аркуш1!O226</f>
        <v>613.41999999999996</v>
      </c>
      <c r="N136" s="64">
        <f>Аркуш1!P226</f>
        <v>3680.5299999999997</v>
      </c>
      <c r="O136" s="65">
        <v>68</v>
      </c>
      <c r="P136" s="56">
        <f t="shared" si="2"/>
        <v>0.90209068627450972</v>
      </c>
      <c r="Q136" s="57">
        <f t="shared" si="3"/>
        <v>2.7062720588235294</v>
      </c>
    </row>
    <row r="137" spans="1:17" x14ac:dyDescent="0.2">
      <c r="A137" s="8">
        <v>126</v>
      </c>
      <c r="B137" s="49" t="s">
        <v>401</v>
      </c>
      <c r="C137" s="54">
        <f>SUM(Аркуш1!E227:E229)</f>
        <v>4975.32</v>
      </c>
      <c r="D137" s="54">
        <f>SUM(Аркуш1!F227:F229)</f>
        <v>1589.31</v>
      </c>
      <c r="E137" s="54">
        <f>SUM(Аркуш1!G227:G229)</f>
        <v>349.65</v>
      </c>
      <c r="F137" s="54">
        <f>SUM(Аркуш1!H227:H229)</f>
        <v>6914.2800000000007</v>
      </c>
      <c r="G137" s="54">
        <f>SUM(Аркуш1!I227:I229)</f>
        <v>525.72</v>
      </c>
      <c r="H137" s="54">
        <f>SUM(Аркуш1!J227:J229)</f>
        <v>7440</v>
      </c>
      <c r="I137" s="54">
        <f>SUM(Аркуш1!K227:K229)</f>
        <v>34.230000000000004</v>
      </c>
      <c r="J137" s="54">
        <f>SUM(Аркуш1!L227:L229)</f>
        <v>7474.23</v>
      </c>
      <c r="K137" s="54">
        <f>SUM(Аркуш1!M227:M229)</f>
        <v>224.21999999999997</v>
      </c>
      <c r="L137" s="54">
        <f>SUM(Аркуш1!N227:N229)</f>
        <v>7698.4499999999989</v>
      </c>
      <c r="M137" s="54">
        <f>SUM(Аркуш1!O227:O229)</f>
        <v>1539.69</v>
      </c>
      <c r="N137" s="54">
        <f>SUM(Аркуш1!P227:P229)</f>
        <v>9238.14</v>
      </c>
      <c r="O137" s="66">
        <f>SUM(Аркуш1!Q227:Q229)</f>
        <v>111</v>
      </c>
      <c r="P137" s="56">
        <f t="shared" si="2"/>
        <v>1.387108108108108</v>
      </c>
      <c r="Q137" s="57">
        <f t="shared" si="3"/>
        <v>4.1613243243243243</v>
      </c>
    </row>
    <row r="138" spans="1:17" x14ac:dyDescent="0.2">
      <c r="A138" s="39">
        <v>127</v>
      </c>
      <c r="B138" s="47" t="s">
        <v>402</v>
      </c>
      <c r="C138" s="54">
        <f>SUM(Аркуш1!E230:E233)</f>
        <v>6633.76</v>
      </c>
      <c r="D138" s="54">
        <f>SUM(Аркуш1!F230:F233)</f>
        <v>2119.08</v>
      </c>
      <c r="E138" s="54">
        <f>SUM(Аркуш1!G230:G233)</f>
        <v>466.2</v>
      </c>
      <c r="F138" s="54">
        <f>SUM(Аркуш1!H230:H233)</f>
        <v>9219.0400000000009</v>
      </c>
      <c r="G138" s="54">
        <f>SUM(Аркуш1!I230:I233)</f>
        <v>700.96</v>
      </c>
      <c r="H138" s="54">
        <f>SUM(Аркуш1!J230:J233)</f>
        <v>9920</v>
      </c>
      <c r="I138" s="54">
        <f>SUM(Аркуш1!K230:K233)</f>
        <v>45.64</v>
      </c>
      <c r="J138" s="54">
        <f>SUM(Аркуш1!L230:L233)</f>
        <v>9965.64</v>
      </c>
      <c r="K138" s="54">
        <f>SUM(Аркуш1!M230:M233)</f>
        <v>298.95999999999998</v>
      </c>
      <c r="L138" s="54">
        <f>SUM(Аркуш1!N230:N233)</f>
        <v>10264.599999999999</v>
      </c>
      <c r="M138" s="54">
        <f>SUM(Аркуш1!O230:O233)</f>
        <v>2052.92</v>
      </c>
      <c r="N138" s="54">
        <f>SUM(Аркуш1!P230:P233)</f>
        <v>12317.519999999999</v>
      </c>
      <c r="O138" s="66">
        <f>SUM(Аркуш1!Q230:Q233)</f>
        <v>145</v>
      </c>
      <c r="P138" s="56">
        <f t="shared" si="2"/>
        <v>1.4158068965517239</v>
      </c>
      <c r="Q138" s="57">
        <f t="shared" si="3"/>
        <v>4.2474206896551721</v>
      </c>
    </row>
    <row r="139" spans="1:17" x14ac:dyDescent="0.2">
      <c r="A139" s="8">
        <v>128</v>
      </c>
      <c r="B139" s="47" t="s">
        <v>403</v>
      </c>
      <c r="C139" s="54">
        <f>SUM(Аркуш1!E234:E236)</f>
        <v>4975.32</v>
      </c>
      <c r="D139" s="54">
        <f>SUM(Аркуш1!F234:F236)</f>
        <v>1589.31</v>
      </c>
      <c r="E139" s="54">
        <f>SUM(Аркуш1!G234:G236)</f>
        <v>349.65</v>
      </c>
      <c r="F139" s="54">
        <f>SUM(Аркуш1!H234:H236)</f>
        <v>6914.2800000000007</v>
      </c>
      <c r="G139" s="54">
        <f>SUM(Аркуш1!I234:I236)</f>
        <v>525.72</v>
      </c>
      <c r="H139" s="54">
        <f>SUM(Аркуш1!J234:J236)</f>
        <v>7440</v>
      </c>
      <c r="I139" s="54">
        <f>SUM(Аркуш1!K234:K236)</f>
        <v>34.230000000000004</v>
      </c>
      <c r="J139" s="54">
        <f>SUM(Аркуш1!L234:L236)</f>
        <v>7474.23</v>
      </c>
      <c r="K139" s="54">
        <f>SUM(Аркуш1!M234:M236)</f>
        <v>224.21999999999997</v>
      </c>
      <c r="L139" s="54">
        <f>SUM(Аркуш1!N234:N236)</f>
        <v>7698.4499999999989</v>
      </c>
      <c r="M139" s="54">
        <f>SUM(Аркуш1!O234:O236)</f>
        <v>1539.69</v>
      </c>
      <c r="N139" s="54">
        <f>SUM(Аркуш1!P234:P236)</f>
        <v>9238.14</v>
      </c>
      <c r="O139" s="66">
        <f>SUM(Аркуш1!Q234:Q236)</f>
        <v>108</v>
      </c>
      <c r="P139" s="56">
        <f t="shared" si="2"/>
        <v>1.4256388888888889</v>
      </c>
      <c r="Q139" s="57">
        <f t="shared" si="3"/>
        <v>4.2769166666666667</v>
      </c>
    </row>
    <row r="140" spans="1:17" x14ac:dyDescent="0.2">
      <c r="A140" s="39">
        <v>129</v>
      </c>
      <c r="B140" s="47" t="s">
        <v>88</v>
      </c>
      <c r="C140" s="63">
        <f>Аркуш1!E237</f>
        <v>2144.81</v>
      </c>
      <c r="D140" s="63">
        <f>Аркуш1!F237</f>
        <v>529.77</v>
      </c>
      <c r="E140" s="63">
        <f>Аркуш1!G237</f>
        <v>116.55</v>
      </c>
      <c r="F140" s="63">
        <f>Аркуш1!H237</f>
        <v>2791.13</v>
      </c>
      <c r="G140" s="63">
        <f>Аркуш1!I237</f>
        <v>175.24</v>
      </c>
      <c r="H140" s="63">
        <f>Аркуш1!J237</f>
        <v>2966.37</v>
      </c>
      <c r="I140" s="63">
        <f>Аркуш1!K237</f>
        <v>11.41</v>
      </c>
      <c r="J140" s="63">
        <f>Аркуш1!L237</f>
        <v>2977.7799999999997</v>
      </c>
      <c r="K140" s="63">
        <f>Аркуш1!M237</f>
        <v>89.33</v>
      </c>
      <c r="L140" s="63">
        <f>Аркуш1!N237</f>
        <v>3067.1099999999997</v>
      </c>
      <c r="M140" s="63">
        <f>Аркуш1!O237</f>
        <v>613.41999999999996</v>
      </c>
      <c r="N140" s="63">
        <f>Аркуш1!P237</f>
        <v>3680.5299999999997</v>
      </c>
      <c r="O140" s="65">
        <v>54</v>
      </c>
      <c r="P140" s="56">
        <f t="shared" si="2"/>
        <v>1.1359660493827159</v>
      </c>
      <c r="Q140" s="57">
        <f t="shared" si="3"/>
        <v>3.4078981481481478</v>
      </c>
    </row>
    <row r="141" spans="1:17" x14ac:dyDescent="0.2">
      <c r="A141" s="8">
        <v>130</v>
      </c>
      <c r="B141" s="51" t="s">
        <v>404</v>
      </c>
      <c r="C141" s="54">
        <f>SUM(Аркуш1!E238:E239)</f>
        <v>4786.38</v>
      </c>
      <c r="D141" s="54">
        <f>SUM(Аркуш1!F238:F239)</f>
        <v>1059.54</v>
      </c>
      <c r="E141" s="54">
        <f>SUM(Аркуш1!G238:G239)</f>
        <v>233.1</v>
      </c>
      <c r="F141" s="54">
        <f>SUM(Аркуш1!H238:H239)</f>
        <v>6079.02</v>
      </c>
      <c r="G141" s="54">
        <f>SUM(Аркуш1!I238:I239)</f>
        <v>350.48</v>
      </c>
      <c r="H141" s="54">
        <f>SUM(Аркуш1!J238:J239)</f>
        <v>6429.5</v>
      </c>
      <c r="I141" s="54">
        <f>SUM(Аркуш1!K238:K239)</f>
        <v>22.82</v>
      </c>
      <c r="J141" s="54">
        <f>SUM(Аркуш1!L238:L239)</f>
        <v>6452.32</v>
      </c>
      <c r="K141" s="54">
        <f>SUM(Аркуш1!M238:M239)</f>
        <v>193.56</v>
      </c>
      <c r="L141" s="54">
        <f>SUM(Аркуш1!N238:N239)</f>
        <v>6645.88</v>
      </c>
      <c r="M141" s="54">
        <f>SUM(Аркуш1!O238:O239)</f>
        <v>1329.18</v>
      </c>
      <c r="N141" s="54">
        <f>SUM(Аркуш1!P238:P239)</f>
        <v>7975.06</v>
      </c>
      <c r="O141" s="66">
        <f>SUM(Аркуш1!Q238:Q239)</f>
        <v>294</v>
      </c>
      <c r="P141" s="56">
        <f t="shared" ref="P141:P204" si="4">N141/60/O141</f>
        <v>0.45210090702947842</v>
      </c>
      <c r="Q141" s="57">
        <f t="shared" si="3"/>
        <v>1.3563027210884353</v>
      </c>
    </row>
    <row r="142" spans="1:17" x14ac:dyDescent="0.2">
      <c r="A142" s="39">
        <v>131</v>
      </c>
      <c r="B142" s="47" t="s">
        <v>405</v>
      </c>
      <c r="C142" s="54">
        <f>SUM(Аркуш1!E240:E241)</f>
        <v>3730.62</v>
      </c>
      <c r="D142" s="54">
        <f>SUM(Аркуш1!F240:F241)</f>
        <v>1059.54</v>
      </c>
      <c r="E142" s="54">
        <f>SUM(Аркуш1!G240:G241)</f>
        <v>233.1</v>
      </c>
      <c r="F142" s="54">
        <f>SUM(Аркуш1!H240:H241)</f>
        <v>5023.26</v>
      </c>
      <c r="G142" s="54">
        <f>SUM(Аркуш1!I240:I241)</f>
        <v>350.48</v>
      </c>
      <c r="H142" s="54">
        <f>SUM(Аркуш1!J240:J241)</f>
        <v>5373.74</v>
      </c>
      <c r="I142" s="54">
        <f>SUM(Аркуш1!K240:K241)</f>
        <v>22.82</v>
      </c>
      <c r="J142" s="54">
        <f>SUM(Аркуш1!L240:L241)</f>
        <v>5396.5599999999995</v>
      </c>
      <c r="K142" s="54">
        <f>SUM(Аркуш1!M240:M241)</f>
        <v>161.9</v>
      </c>
      <c r="L142" s="54">
        <f>SUM(Аркуш1!N240:N241)</f>
        <v>5558.4599999999991</v>
      </c>
      <c r="M142" s="54">
        <f>SUM(Аркуш1!O240:O241)</f>
        <v>1111.7</v>
      </c>
      <c r="N142" s="54">
        <f>SUM(Аркуш1!P240:P241)</f>
        <v>6670.1599999999989</v>
      </c>
      <c r="O142" s="66">
        <f>SUM(Аркуш1!Q240:Q241)</f>
        <v>31</v>
      </c>
      <c r="P142" s="56">
        <f t="shared" si="4"/>
        <v>3.5861075268817197</v>
      </c>
      <c r="Q142" s="57">
        <f t="shared" si="3"/>
        <v>10.75832258064516</v>
      </c>
    </row>
    <row r="143" spans="1:17" ht="25.5" x14ac:dyDescent="0.2">
      <c r="A143" s="8">
        <v>132</v>
      </c>
      <c r="B143" s="49" t="s">
        <v>406</v>
      </c>
      <c r="C143" s="54">
        <f>SUM(Аркуш1!E242:E244)</f>
        <v>6154.93</v>
      </c>
      <c r="D143" s="54">
        <f>SUM(Аркуш1!F242:F244)</f>
        <v>1589.31</v>
      </c>
      <c r="E143" s="54">
        <f>SUM(Аркуш1!G242:G244)</f>
        <v>349.65</v>
      </c>
      <c r="F143" s="54">
        <f>SUM(Аркуш1!H242:H244)</f>
        <v>8093.89</v>
      </c>
      <c r="G143" s="54">
        <f>SUM(Аркуш1!I242:I244)</f>
        <v>525.72</v>
      </c>
      <c r="H143" s="54">
        <f>SUM(Аркуш1!J242:J244)</f>
        <v>8619.61</v>
      </c>
      <c r="I143" s="54">
        <f>SUM(Аркуш1!K242:K244)</f>
        <v>34.230000000000004</v>
      </c>
      <c r="J143" s="54">
        <f>SUM(Аркуш1!L242:L244)</f>
        <v>8653.84</v>
      </c>
      <c r="K143" s="54">
        <f>SUM(Аркуш1!M242:M244)</f>
        <v>259.61</v>
      </c>
      <c r="L143" s="54">
        <f>SUM(Аркуш1!N242:N244)</f>
        <v>8913.4499999999989</v>
      </c>
      <c r="M143" s="54">
        <f>SUM(Аркуш1!O242:O244)</f>
        <v>1782.69</v>
      </c>
      <c r="N143" s="54">
        <f>SUM(Аркуш1!P242:P244)</f>
        <v>10696.14</v>
      </c>
      <c r="O143" s="66">
        <f>SUM(Аркуш1!Q242:Q244)</f>
        <v>184</v>
      </c>
      <c r="P143" s="56">
        <f t="shared" si="4"/>
        <v>0.96885326086956514</v>
      </c>
      <c r="Q143" s="57">
        <f t="shared" ref="Q143:Q206" si="5">P143*3</f>
        <v>2.9065597826086953</v>
      </c>
    </row>
    <row r="144" spans="1:17" ht="25.5" x14ac:dyDescent="0.2">
      <c r="A144" s="39">
        <v>133</v>
      </c>
      <c r="B144" s="47" t="s">
        <v>407</v>
      </c>
      <c r="C144" s="54">
        <f>SUM(Аркуш1!E245:E246)</f>
        <v>4169.49</v>
      </c>
      <c r="D144" s="54">
        <f>SUM(Аркуш1!F245:F246)</f>
        <v>1107.42</v>
      </c>
      <c r="E144" s="54">
        <f>SUM(Аркуш1!G245:G246)</f>
        <v>243.63</v>
      </c>
      <c r="F144" s="54">
        <f>SUM(Аркуш1!H245:H246)</f>
        <v>5520.54</v>
      </c>
      <c r="G144" s="54">
        <f>SUM(Аркуш1!I245:I246)</f>
        <v>369.42</v>
      </c>
      <c r="H144" s="54">
        <f>SUM(Аркуш1!J245:J246)</f>
        <v>5889.9599999999991</v>
      </c>
      <c r="I144" s="54">
        <f>SUM(Аркуш1!K245:K246)</f>
        <v>24.08</v>
      </c>
      <c r="J144" s="54">
        <f>SUM(Аркуш1!L245:L246)</f>
        <v>5914.0399999999991</v>
      </c>
      <c r="K144" s="54">
        <f>SUM(Аркуш1!M245:M246)</f>
        <v>177.42000000000002</v>
      </c>
      <c r="L144" s="54">
        <f>SUM(Аркуш1!N245:N246)</f>
        <v>6091.4599999999991</v>
      </c>
      <c r="M144" s="54">
        <f>SUM(Аркуш1!O245:O246)</f>
        <v>1218.29</v>
      </c>
      <c r="N144" s="54">
        <f>SUM(Аркуш1!P245:P246)</f>
        <v>7309.75</v>
      </c>
      <c r="O144" s="66">
        <f>SUM(Аркуш1!Q245:Q246)</f>
        <v>187</v>
      </c>
      <c r="P144" s="56">
        <f t="shared" si="4"/>
        <v>0.65149286987522281</v>
      </c>
      <c r="Q144" s="57">
        <f t="shared" si="5"/>
        <v>1.9544786096256686</v>
      </c>
    </row>
    <row r="145" spans="1:17" ht="25.5" x14ac:dyDescent="0.2">
      <c r="A145" s="8">
        <v>134</v>
      </c>
      <c r="B145" s="49" t="s">
        <v>408</v>
      </c>
      <c r="C145" s="54">
        <f>SUM(Аркуш1!E247:E253)</f>
        <v>11815.95</v>
      </c>
      <c r="D145" s="54">
        <f>SUM(Аркуш1!F247:F253)</f>
        <v>3708.39</v>
      </c>
      <c r="E145" s="54">
        <f>SUM(Аркуш1!G247:G253)</f>
        <v>815.84999999999991</v>
      </c>
      <c r="F145" s="54">
        <f>SUM(Аркуш1!H247:H253)</f>
        <v>16340.19</v>
      </c>
      <c r="G145" s="54">
        <f>SUM(Аркуш1!I247:I253)</f>
        <v>1226.68</v>
      </c>
      <c r="H145" s="54">
        <f>SUM(Аркуш1!J247:J253)</f>
        <v>17566.87</v>
      </c>
      <c r="I145" s="54">
        <f>SUM(Аркуш1!K247:K253)</f>
        <v>79.86999999999999</v>
      </c>
      <c r="J145" s="54">
        <f>SUM(Аркуш1!L247:L253)</f>
        <v>17646.739999999998</v>
      </c>
      <c r="K145" s="54">
        <f>SUM(Аркуш1!M247:M253)</f>
        <v>529.39</v>
      </c>
      <c r="L145" s="54">
        <f>SUM(Аркуш1!N247:N253)</f>
        <v>18176.129999999997</v>
      </c>
      <c r="M145" s="54">
        <f>SUM(Аркуш1!O247:O253)</f>
        <v>3635.23</v>
      </c>
      <c r="N145" s="54">
        <f>SUM(Аркуш1!P247:P253)</f>
        <v>21811.359999999997</v>
      </c>
      <c r="O145" s="66">
        <f>SUM(Аркуш1!Q247:Q253)</f>
        <v>246</v>
      </c>
      <c r="P145" s="56">
        <f t="shared" si="4"/>
        <v>1.4777344173441733</v>
      </c>
      <c r="Q145" s="57">
        <f t="shared" si="5"/>
        <v>4.43320325203252</v>
      </c>
    </row>
    <row r="146" spans="1:17" x14ac:dyDescent="0.2">
      <c r="A146" s="39">
        <v>135</v>
      </c>
      <c r="B146" s="47" t="s">
        <v>86</v>
      </c>
      <c r="C146" s="63">
        <f>Аркуш1!E254</f>
        <v>1865.31</v>
      </c>
      <c r="D146" s="63">
        <f>Аркуш1!F254</f>
        <v>529.77</v>
      </c>
      <c r="E146" s="63">
        <f>Аркуш1!G254</f>
        <v>116.55</v>
      </c>
      <c r="F146" s="63">
        <f>Аркуш1!H254</f>
        <v>2511.63</v>
      </c>
      <c r="G146" s="63">
        <f>Аркуш1!I254</f>
        <v>175.24</v>
      </c>
      <c r="H146" s="63">
        <f>Аркуш1!J254</f>
        <v>2686.87</v>
      </c>
      <c r="I146" s="63">
        <f>Аркуш1!K254</f>
        <v>11.41</v>
      </c>
      <c r="J146" s="63">
        <f>Аркуш1!L254</f>
        <v>2698.2799999999997</v>
      </c>
      <c r="K146" s="63">
        <f>Аркуш1!M254</f>
        <v>80.95</v>
      </c>
      <c r="L146" s="63">
        <f>Аркуш1!N254</f>
        <v>2779.2299999999996</v>
      </c>
      <c r="M146" s="63">
        <f>Аркуш1!O254</f>
        <v>555.85</v>
      </c>
      <c r="N146" s="63">
        <f>Аркуш1!P254</f>
        <v>3335.0799999999995</v>
      </c>
      <c r="O146" s="65">
        <v>38</v>
      </c>
      <c r="P146" s="56">
        <f t="shared" si="4"/>
        <v>1.4627543859649119</v>
      </c>
      <c r="Q146" s="57">
        <f t="shared" si="5"/>
        <v>4.3882631578947358</v>
      </c>
    </row>
    <row r="147" spans="1:17" x14ac:dyDescent="0.2">
      <c r="A147" s="8">
        <v>136</v>
      </c>
      <c r="B147" s="47" t="s">
        <v>168</v>
      </c>
      <c r="C147" s="63">
        <f>Аркуш1!E255</f>
        <v>1865.31</v>
      </c>
      <c r="D147" s="63">
        <f>Аркуш1!F255</f>
        <v>529.77</v>
      </c>
      <c r="E147" s="63">
        <f>Аркуш1!G255</f>
        <v>116.55</v>
      </c>
      <c r="F147" s="63">
        <f>Аркуш1!H255</f>
        <v>2511.63</v>
      </c>
      <c r="G147" s="63">
        <f>Аркуш1!I255</f>
        <v>175.24</v>
      </c>
      <c r="H147" s="63">
        <f>Аркуш1!J255</f>
        <v>2686.87</v>
      </c>
      <c r="I147" s="63">
        <f>Аркуш1!K255</f>
        <v>11.41</v>
      </c>
      <c r="J147" s="63">
        <f>Аркуш1!L255</f>
        <v>2698.2799999999997</v>
      </c>
      <c r="K147" s="63">
        <f>Аркуш1!M255</f>
        <v>80.95</v>
      </c>
      <c r="L147" s="63">
        <f>Аркуш1!N255</f>
        <v>2779.2299999999996</v>
      </c>
      <c r="M147" s="63">
        <f>Аркуш1!O255</f>
        <v>555.85</v>
      </c>
      <c r="N147" s="63">
        <f>Аркуш1!P255</f>
        <v>3335.0799999999995</v>
      </c>
      <c r="O147" s="65">
        <v>60</v>
      </c>
      <c r="P147" s="56">
        <f t="shared" si="4"/>
        <v>0.92641111111111096</v>
      </c>
      <c r="Q147" s="57">
        <f t="shared" si="5"/>
        <v>2.779233333333333</v>
      </c>
    </row>
    <row r="148" spans="1:17" x14ac:dyDescent="0.2">
      <c r="A148" s="39">
        <v>137</v>
      </c>
      <c r="B148" s="47" t="s">
        <v>85</v>
      </c>
      <c r="C148" s="63">
        <f>Аркуш1!E256</f>
        <v>2144.81</v>
      </c>
      <c r="D148" s="63">
        <f>Аркуш1!F256</f>
        <v>529.77</v>
      </c>
      <c r="E148" s="63">
        <f>Аркуш1!G256</f>
        <v>116.55</v>
      </c>
      <c r="F148" s="63">
        <f>Аркуш1!H256</f>
        <v>2791.13</v>
      </c>
      <c r="G148" s="63">
        <f>Аркуш1!I256</f>
        <v>175.24</v>
      </c>
      <c r="H148" s="63">
        <f>Аркуш1!J256</f>
        <v>2966.37</v>
      </c>
      <c r="I148" s="63">
        <f>Аркуш1!K256</f>
        <v>11.41</v>
      </c>
      <c r="J148" s="63">
        <f>Аркуш1!L256</f>
        <v>2977.7799999999997</v>
      </c>
      <c r="K148" s="63">
        <f>Аркуш1!M256</f>
        <v>89.33</v>
      </c>
      <c r="L148" s="63">
        <f>Аркуш1!N256</f>
        <v>3067.1099999999997</v>
      </c>
      <c r="M148" s="63">
        <f>Аркуш1!O256</f>
        <v>613.41999999999996</v>
      </c>
      <c r="N148" s="63">
        <f>Аркуш1!P256</f>
        <v>3680.5299999999997</v>
      </c>
      <c r="O148" s="65">
        <v>213</v>
      </c>
      <c r="P148" s="56">
        <f t="shared" si="4"/>
        <v>0.28799139280125197</v>
      </c>
      <c r="Q148" s="57">
        <f t="shared" si="5"/>
        <v>0.8639741784037559</v>
      </c>
    </row>
    <row r="149" spans="1:17" x14ac:dyDescent="0.2">
      <c r="A149" s="8">
        <v>138</v>
      </c>
      <c r="B149" s="47" t="s">
        <v>84</v>
      </c>
      <c r="C149" s="63">
        <f>Аркуш1!E257</f>
        <v>2613.4299999999998</v>
      </c>
      <c r="D149" s="63">
        <f>Аркуш1!F257</f>
        <v>577.65</v>
      </c>
      <c r="E149" s="63">
        <f>Аркуш1!G257</f>
        <v>127.08</v>
      </c>
      <c r="F149" s="63">
        <f>Аркуш1!H257</f>
        <v>3318.16</v>
      </c>
      <c r="G149" s="63">
        <f>Аркуш1!I257</f>
        <v>194.18</v>
      </c>
      <c r="H149" s="63">
        <f>Аркуш1!J257</f>
        <v>3512.3399999999997</v>
      </c>
      <c r="I149" s="63">
        <f>Аркуш1!K257</f>
        <v>12.67</v>
      </c>
      <c r="J149" s="63">
        <f>Аркуш1!L257</f>
        <v>3525.0099999999998</v>
      </c>
      <c r="K149" s="63">
        <f>Аркуш1!M257</f>
        <v>105.75</v>
      </c>
      <c r="L149" s="63">
        <f>Аркуш1!N257</f>
        <v>3630.7599999999998</v>
      </c>
      <c r="M149" s="63">
        <f>Аркуш1!O257</f>
        <v>726.15</v>
      </c>
      <c r="N149" s="63">
        <f>Аркуш1!P257</f>
        <v>4356.91</v>
      </c>
      <c r="O149" s="65">
        <v>182</v>
      </c>
      <c r="P149" s="56">
        <f t="shared" si="4"/>
        <v>0.39898443223443225</v>
      </c>
      <c r="Q149" s="57">
        <f t="shared" si="5"/>
        <v>1.1969532967032968</v>
      </c>
    </row>
    <row r="150" spans="1:17" x14ac:dyDescent="0.2">
      <c r="A150" s="39">
        <v>139</v>
      </c>
      <c r="B150" s="47" t="s">
        <v>66</v>
      </c>
      <c r="C150" s="63">
        <f>Аркуш1!E258</f>
        <v>2144.81</v>
      </c>
      <c r="D150" s="63">
        <f>Аркуш1!F258</f>
        <v>529.77</v>
      </c>
      <c r="E150" s="63">
        <f>Аркуш1!G258</f>
        <v>116.55</v>
      </c>
      <c r="F150" s="63">
        <f>Аркуш1!H258</f>
        <v>2791.13</v>
      </c>
      <c r="G150" s="63">
        <f>Аркуш1!I258</f>
        <v>175.24</v>
      </c>
      <c r="H150" s="63">
        <f>Аркуш1!J258</f>
        <v>2966.37</v>
      </c>
      <c r="I150" s="63">
        <f>Аркуш1!K258</f>
        <v>11.41</v>
      </c>
      <c r="J150" s="63">
        <f>Аркуш1!L258</f>
        <v>2977.7799999999997</v>
      </c>
      <c r="K150" s="63">
        <f>Аркуш1!M258</f>
        <v>89.33</v>
      </c>
      <c r="L150" s="63">
        <f>Аркуш1!N258</f>
        <v>3067.1099999999997</v>
      </c>
      <c r="M150" s="63">
        <f>Аркуш1!O258</f>
        <v>613.41999999999996</v>
      </c>
      <c r="N150" s="63">
        <f>Аркуш1!P258</f>
        <v>3680.5299999999997</v>
      </c>
      <c r="O150" s="65">
        <v>79</v>
      </c>
      <c r="P150" s="56">
        <f t="shared" si="4"/>
        <v>0.7764831223628692</v>
      </c>
      <c r="Q150" s="57">
        <f t="shared" si="5"/>
        <v>2.3294493670886078</v>
      </c>
    </row>
    <row r="151" spans="1:17" x14ac:dyDescent="0.2">
      <c r="A151" s="8">
        <v>140</v>
      </c>
      <c r="B151" s="50" t="s">
        <v>340</v>
      </c>
      <c r="C151" s="63">
        <f>Аркуш1!E259</f>
        <v>1556.06</v>
      </c>
      <c r="D151" s="63">
        <f>Аркуш1!F259</f>
        <v>529.77</v>
      </c>
      <c r="E151" s="63">
        <f>Аркуш1!G259</f>
        <v>116.55</v>
      </c>
      <c r="F151" s="63">
        <f>Аркуш1!H259</f>
        <v>2202.38</v>
      </c>
      <c r="G151" s="63">
        <f>Аркуш1!I259</f>
        <v>175.24</v>
      </c>
      <c r="H151" s="63">
        <f>Аркуш1!J259</f>
        <v>2377.62</v>
      </c>
      <c r="I151" s="63">
        <f>Аркуш1!K259</f>
        <v>11.41</v>
      </c>
      <c r="J151" s="63">
        <f>Аркуш1!L259</f>
        <v>2389.0299999999997</v>
      </c>
      <c r="K151" s="63">
        <f>Аркуш1!M259</f>
        <v>71.67</v>
      </c>
      <c r="L151" s="63">
        <f>Аркуш1!N259</f>
        <v>2460.6999999999998</v>
      </c>
      <c r="M151" s="63">
        <f>Аркуш1!O259</f>
        <v>492.14</v>
      </c>
      <c r="N151" s="63">
        <f>Аркуш1!P259</f>
        <v>2952.8399999999997</v>
      </c>
      <c r="O151" s="65">
        <v>12</v>
      </c>
      <c r="P151" s="56">
        <f t="shared" si="4"/>
        <v>4.101166666666666</v>
      </c>
      <c r="Q151" s="57">
        <f t="shared" si="5"/>
        <v>12.303499999999998</v>
      </c>
    </row>
    <row r="152" spans="1:17" x14ac:dyDescent="0.2">
      <c r="A152" s="39">
        <v>141</v>
      </c>
      <c r="B152" s="47" t="s">
        <v>172</v>
      </c>
      <c r="C152" s="63">
        <f>Аркуш1!E260</f>
        <v>1556.06</v>
      </c>
      <c r="D152" s="63">
        <f>Аркуш1!F260</f>
        <v>529.77</v>
      </c>
      <c r="E152" s="63">
        <f>Аркуш1!G260</f>
        <v>116.55</v>
      </c>
      <c r="F152" s="63">
        <f>Аркуш1!H260</f>
        <v>2202.38</v>
      </c>
      <c r="G152" s="63">
        <f>Аркуш1!I260</f>
        <v>175.24</v>
      </c>
      <c r="H152" s="63">
        <f>Аркуш1!J260</f>
        <v>2377.62</v>
      </c>
      <c r="I152" s="63">
        <f>Аркуш1!K260</f>
        <v>11.41</v>
      </c>
      <c r="J152" s="63">
        <f>Аркуш1!L260</f>
        <v>2389.0299999999997</v>
      </c>
      <c r="K152" s="63">
        <f>Аркуш1!M260</f>
        <v>71.67</v>
      </c>
      <c r="L152" s="63">
        <f>Аркуш1!N260</f>
        <v>2460.6999999999998</v>
      </c>
      <c r="M152" s="63">
        <f>Аркуш1!O260</f>
        <v>492.14</v>
      </c>
      <c r="N152" s="63">
        <f>Аркуш1!P260</f>
        <v>2952.8399999999997</v>
      </c>
      <c r="O152" s="65">
        <v>15</v>
      </c>
      <c r="P152" s="56">
        <f t="shared" si="4"/>
        <v>3.2809333333333326</v>
      </c>
      <c r="Q152" s="57">
        <f t="shared" si="5"/>
        <v>9.8427999999999969</v>
      </c>
    </row>
    <row r="153" spans="1:17" x14ac:dyDescent="0.2">
      <c r="A153" s="8">
        <v>142</v>
      </c>
      <c r="B153" s="47" t="s">
        <v>291</v>
      </c>
      <c r="C153" s="63">
        <f>Аркуш1!E261</f>
        <v>1556.06</v>
      </c>
      <c r="D153" s="63">
        <f>Аркуш1!F261</f>
        <v>529.77</v>
      </c>
      <c r="E153" s="63">
        <f>Аркуш1!G261</f>
        <v>116.55</v>
      </c>
      <c r="F153" s="63">
        <f>Аркуш1!H261</f>
        <v>2202.38</v>
      </c>
      <c r="G153" s="63">
        <f>Аркуш1!I261</f>
        <v>175.24</v>
      </c>
      <c r="H153" s="63">
        <f>Аркуш1!J261</f>
        <v>2377.62</v>
      </c>
      <c r="I153" s="63">
        <f>Аркуш1!K261</f>
        <v>11.41</v>
      </c>
      <c r="J153" s="63">
        <f>Аркуш1!L261</f>
        <v>2389.0299999999997</v>
      </c>
      <c r="K153" s="63">
        <f>Аркуш1!M261</f>
        <v>71.67</v>
      </c>
      <c r="L153" s="63">
        <f>Аркуш1!N261</f>
        <v>2460.6999999999998</v>
      </c>
      <c r="M153" s="63">
        <f>Аркуш1!O261</f>
        <v>492.14</v>
      </c>
      <c r="N153" s="63">
        <f>Аркуш1!P261</f>
        <v>2952.8399999999997</v>
      </c>
      <c r="O153" s="65">
        <v>14</v>
      </c>
      <c r="P153" s="56">
        <f t="shared" si="4"/>
        <v>3.5152857142857137</v>
      </c>
      <c r="Q153" s="57">
        <f t="shared" si="5"/>
        <v>10.545857142857141</v>
      </c>
    </row>
    <row r="154" spans="1:17" x14ac:dyDescent="0.2">
      <c r="A154" s="39">
        <v>143</v>
      </c>
      <c r="B154" s="47" t="s">
        <v>171</v>
      </c>
      <c r="C154" s="63">
        <f>Аркуш1!E262</f>
        <v>1658.44</v>
      </c>
      <c r="D154" s="63">
        <f>Аркуш1!F262</f>
        <v>529.77</v>
      </c>
      <c r="E154" s="63">
        <f>Аркуш1!G262</f>
        <v>116.55</v>
      </c>
      <c r="F154" s="63">
        <f>Аркуш1!H262</f>
        <v>2304.7600000000002</v>
      </c>
      <c r="G154" s="63">
        <f>Аркуш1!I262</f>
        <v>175.24</v>
      </c>
      <c r="H154" s="63">
        <f>Аркуш1!J262</f>
        <v>2480</v>
      </c>
      <c r="I154" s="63">
        <f>Аркуш1!K262</f>
        <v>11.41</v>
      </c>
      <c r="J154" s="63">
        <f>Аркуш1!L262</f>
        <v>2491.41</v>
      </c>
      <c r="K154" s="63">
        <f>Аркуш1!M262</f>
        <v>74.739999999999995</v>
      </c>
      <c r="L154" s="63">
        <f>Аркуш1!N262</f>
        <v>2566.1499999999996</v>
      </c>
      <c r="M154" s="63">
        <f>Аркуш1!O262</f>
        <v>513.23</v>
      </c>
      <c r="N154" s="63">
        <f>Аркуш1!P262</f>
        <v>3079.3799999999997</v>
      </c>
      <c r="O154" s="65">
        <v>12</v>
      </c>
      <c r="P154" s="56">
        <f t="shared" si="4"/>
        <v>4.2769166666666658</v>
      </c>
      <c r="Q154" s="57">
        <f t="shared" si="5"/>
        <v>12.830749999999998</v>
      </c>
    </row>
    <row r="155" spans="1:17" x14ac:dyDescent="0.2">
      <c r="A155" s="8">
        <v>144</v>
      </c>
      <c r="B155" s="47" t="s">
        <v>170</v>
      </c>
      <c r="C155" s="63">
        <f>Аркуш1!E263</f>
        <v>1658.44</v>
      </c>
      <c r="D155" s="63">
        <f>Аркуш1!F263</f>
        <v>529.77</v>
      </c>
      <c r="E155" s="63">
        <f>Аркуш1!G263</f>
        <v>116.55</v>
      </c>
      <c r="F155" s="63">
        <f>Аркуш1!H263</f>
        <v>2304.7600000000002</v>
      </c>
      <c r="G155" s="63">
        <f>Аркуш1!I263</f>
        <v>175.24</v>
      </c>
      <c r="H155" s="63">
        <f>Аркуш1!J263</f>
        <v>2480</v>
      </c>
      <c r="I155" s="63">
        <f>Аркуш1!K263</f>
        <v>11.41</v>
      </c>
      <c r="J155" s="63">
        <f>Аркуш1!L263</f>
        <v>2491.41</v>
      </c>
      <c r="K155" s="63">
        <f>Аркуш1!M263</f>
        <v>74.739999999999995</v>
      </c>
      <c r="L155" s="63">
        <f>Аркуш1!N263</f>
        <v>2566.1499999999996</v>
      </c>
      <c r="M155" s="63">
        <f>Аркуш1!O263</f>
        <v>513.23</v>
      </c>
      <c r="N155" s="63">
        <f>Аркуш1!P263</f>
        <v>3079.3799999999997</v>
      </c>
      <c r="O155" s="65">
        <v>22</v>
      </c>
      <c r="P155" s="56">
        <f t="shared" si="4"/>
        <v>2.3328636363636361</v>
      </c>
      <c r="Q155" s="57">
        <f t="shared" si="5"/>
        <v>6.9985909090909084</v>
      </c>
    </row>
    <row r="156" spans="1:17" x14ac:dyDescent="0.2">
      <c r="A156" s="39">
        <v>145</v>
      </c>
      <c r="B156" s="47" t="s">
        <v>349</v>
      </c>
      <c r="C156" s="63">
        <f>Аркуш1!E264</f>
        <v>1865.31</v>
      </c>
      <c r="D156" s="63">
        <f>Аркуш1!F264</f>
        <v>529.77</v>
      </c>
      <c r="E156" s="63">
        <f>Аркуш1!G264</f>
        <v>116.55</v>
      </c>
      <c r="F156" s="63">
        <f>Аркуш1!H264</f>
        <v>2511.63</v>
      </c>
      <c r="G156" s="63">
        <f>Аркуш1!I264</f>
        <v>175.24</v>
      </c>
      <c r="H156" s="63">
        <f>Аркуш1!J264</f>
        <v>2686.87</v>
      </c>
      <c r="I156" s="63">
        <f>Аркуш1!K264</f>
        <v>11.41</v>
      </c>
      <c r="J156" s="63">
        <f>Аркуш1!L264</f>
        <v>2698.2799999999997</v>
      </c>
      <c r="K156" s="63">
        <f>Аркуш1!M264</f>
        <v>80.95</v>
      </c>
      <c r="L156" s="63">
        <f>Аркуш1!N264</f>
        <v>2779.2299999999996</v>
      </c>
      <c r="M156" s="63">
        <f>Аркуш1!O264</f>
        <v>555.85</v>
      </c>
      <c r="N156" s="63">
        <f>Аркуш1!P264</f>
        <v>3335.0799999999995</v>
      </c>
      <c r="O156" s="65">
        <v>28</v>
      </c>
      <c r="P156" s="56">
        <f t="shared" si="4"/>
        <v>1.9851666666666663</v>
      </c>
      <c r="Q156" s="57">
        <f t="shared" si="5"/>
        <v>5.9554999999999989</v>
      </c>
    </row>
    <row r="157" spans="1:17" x14ac:dyDescent="0.2">
      <c r="A157" s="8">
        <v>146</v>
      </c>
      <c r="B157" s="50" t="s">
        <v>178</v>
      </c>
      <c r="C157" s="63">
        <f>Аркуш1!E265</f>
        <v>1556.06</v>
      </c>
      <c r="D157" s="63">
        <f>Аркуш1!F265</f>
        <v>529.77</v>
      </c>
      <c r="E157" s="63">
        <f>Аркуш1!G265</f>
        <v>116.55</v>
      </c>
      <c r="F157" s="63">
        <f>Аркуш1!H265</f>
        <v>2202.38</v>
      </c>
      <c r="G157" s="63">
        <f>Аркуш1!I265</f>
        <v>175.24</v>
      </c>
      <c r="H157" s="63">
        <f>Аркуш1!J265</f>
        <v>2377.62</v>
      </c>
      <c r="I157" s="63">
        <f>Аркуш1!K265</f>
        <v>11.41</v>
      </c>
      <c r="J157" s="63">
        <f>Аркуш1!L265</f>
        <v>2389.0299999999997</v>
      </c>
      <c r="K157" s="63">
        <f>Аркуш1!M265</f>
        <v>71.67</v>
      </c>
      <c r="L157" s="63">
        <f>Аркуш1!N265</f>
        <v>2460.6999999999998</v>
      </c>
      <c r="M157" s="63">
        <f>Аркуш1!O265</f>
        <v>492.14</v>
      </c>
      <c r="N157" s="63">
        <f>Аркуш1!P265</f>
        <v>2952.8399999999997</v>
      </c>
      <c r="O157" s="65">
        <v>8</v>
      </c>
      <c r="P157" s="56">
        <f t="shared" si="4"/>
        <v>6.1517499999999989</v>
      </c>
      <c r="Q157" s="57">
        <f t="shared" si="5"/>
        <v>18.455249999999996</v>
      </c>
    </row>
    <row r="158" spans="1:17" x14ac:dyDescent="0.2">
      <c r="A158" s="39">
        <v>147</v>
      </c>
      <c r="B158" s="47" t="s">
        <v>104</v>
      </c>
      <c r="C158" s="63">
        <f>Аркуш1!E266</f>
        <v>1658.44</v>
      </c>
      <c r="D158" s="63">
        <f>Аркуш1!F266</f>
        <v>529.77</v>
      </c>
      <c r="E158" s="63">
        <f>Аркуш1!G266</f>
        <v>116.55</v>
      </c>
      <c r="F158" s="63">
        <f>Аркуш1!H266</f>
        <v>2304.7600000000002</v>
      </c>
      <c r="G158" s="63">
        <f>Аркуш1!I266</f>
        <v>175.24</v>
      </c>
      <c r="H158" s="63">
        <f>Аркуш1!J266</f>
        <v>2480</v>
      </c>
      <c r="I158" s="63">
        <f>Аркуш1!K266</f>
        <v>11.41</v>
      </c>
      <c r="J158" s="63">
        <f>Аркуш1!L266</f>
        <v>2491.41</v>
      </c>
      <c r="K158" s="63">
        <f>Аркуш1!M266</f>
        <v>74.739999999999995</v>
      </c>
      <c r="L158" s="63">
        <f>Аркуш1!N266</f>
        <v>2566.1499999999996</v>
      </c>
      <c r="M158" s="63">
        <f>Аркуш1!O266</f>
        <v>513.23</v>
      </c>
      <c r="N158" s="63">
        <f>Аркуш1!P266</f>
        <v>3079.3799999999997</v>
      </c>
      <c r="O158" s="65">
        <v>68</v>
      </c>
      <c r="P158" s="56">
        <f t="shared" si="4"/>
        <v>0.75474999999999992</v>
      </c>
      <c r="Q158" s="57">
        <f t="shared" si="5"/>
        <v>2.2642499999999997</v>
      </c>
    </row>
    <row r="159" spans="1:17" x14ac:dyDescent="0.2">
      <c r="A159" s="8">
        <v>148</v>
      </c>
      <c r="B159" s="47" t="s">
        <v>167</v>
      </c>
      <c r="C159" s="63">
        <f>Аркуш1!E267</f>
        <v>2144.81</v>
      </c>
      <c r="D159" s="63">
        <f>Аркуш1!F267</f>
        <v>529.77</v>
      </c>
      <c r="E159" s="63">
        <f>Аркуш1!G267</f>
        <v>116.55</v>
      </c>
      <c r="F159" s="63">
        <f>Аркуш1!H267</f>
        <v>2791.13</v>
      </c>
      <c r="G159" s="63">
        <f>Аркуш1!I267</f>
        <v>175.24</v>
      </c>
      <c r="H159" s="63">
        <f>Аркуш1!J267</f>
        <v>2966.37</v>
      </c>
      <c r="I159" s="63">
        <f>Аркуш1!K267</f>
        <v>11.41</v>
      </c>
      <c r="J159" s="63">
        <f>Аркуш1!L267</f>
        <v>2977.7799999999997</v>
      </c>
      <c r="K159" s="63">
        <f>Аркуш1!M267</f>
        <v>89.33</v>
      </c>
      <c r="L159" s="63">
        <f>Аркуш1!N267</f>
        <v>3067.1099999999997</v>
      </c>
      <c r="M159" s="63">
        <f>Аркуш1!O267</f>
        <v>613.41999999999996</v>
      </c>
      <c r="N159" s="63">
        <f>Аркуш1!P267</f>
        <v>3680.5299999999997</v>
      </c>
      <c r="O159" s="65">
        <v>101</v>
      </c>
      <c r="P159" s="56">
        <f t="shared" si="4"/>
        <v>0.60734818481848185</v>
      </c>
      <c r="Q159" s="57">
        <f t="shared" si="5"/>
        <v>1.8220445544554456</v>
      </c>
    </row>
    <row r="160" spans="1:17" x14ac:dyDescent="0.2">
      <c r="A160" s="39">
        <v>149</v>
      </c>
      <c r="B160" s="47" t="s">
        <v>166</v>
      </c>
      <c r="C160" s="63">
        <f>Аркуш1!E268</f>
        <v>2144.81</v>
      </c>
      <c r="D160" s="63">
        <f>Аркуш1!F268</f>
        <v>529.77</v>
      </c>
      <c r="E160" s="63">
        <f>Аркуш1!G268</f>
        <v>116.55</v>
      </c>
      <c r="F160" s="63">
        <f>Аркуш1!H268</f>
        <v>2791.13</v>
      </c>
      <c r="G160" s="63">
        <f>Аркуш1!I268</f>
        <v>175.24</v>
      </c>
      <c r="H160" s="63">
        <f>Аркуш1!J268</f>
        <v>2966.37</v>
      </c>
      <c r="I160" s="63">
        <f>Аркуш1!K268</f>
        <v>11.41</v>
      </c>
      <c r="J160" s="63">
        <f>Аркуш1!L268</f>
        <v>2977.7799999999997</v>
      </c>
      <c r="K160" s="63">
        <f>Аркуш1!M268</f>
        <v>89.33</v>
      </c>
      <c r="L160" s="63">
        <f>Аркуш1!N268</f>
        <v>3067.1099999999997</v>
      </c>
      <c r="M160" s="63">
        <f>Аркуш1!O268</f>
        <v>613.41999999999996</v>
      </c>
      <c r="N160" s="63">
        <f>Аркуш1!P268</f>
        <v>3680.5299999999997</v>
      </c>
      <c r="O160" s="65">
        <v>107</v>
      </c>
      <c r="P160" s="56">
        <f t="shared" si="4"/>
        <v>0.57329127725856699</v>
      </c>
      <c r="Q160" s="57">
        <f t="shared" si="5"/>
        <v>1.719873831775701</v>
      </c>
    </row>
    <row r="161" spans="1:17" x14ac:dyDescent="0.2">
      <c r="A161" s="8">
        <v>150</v>
      </c>
      <c r="B161" s="47" t="s">
        <v>165</v>
      </c>
      <c r="C161" s="63">
        <f>Аркуш1!E269</f>
        <v>2393.19</v>
      </c>
      <c r="D161" s="63">
        <f>Аркуш1!F269</f>
        <v>529.77</v>
      </c>
      <c r="E161" s="63">
        <f>Аркуш1!G269</f>
        <v>116.55</v>
      </c>
      <c r="F161" s="63">
        <f>Аркуш1!H269</f>
        <v>3039.51</v>
      </c>
      <c r="G161" s="63">
        <f>Аркуш1!I269</f>
        <v>175.24</v>
      </c>
      <c r="H161" s="63">
        <f>Аркуш1!J269</f>
        <v>3214.75</v>
      </c>
      <c r="I161" s="63">
        <f>Аркуш1!K269</f>
        <v>11.41</v>
      </c>
      <c r="J161" s="63">
        <f>Аркуш1!L269</f>
        <v>3226.16</v>
      </c>
      <c r="K161" s="63">
        <f>Аркуш1!M269</f>
        <v>96.78</v>
      </c>
      <c r="L161" s="63">
        <f>Аркуш1!N269</f>
        <v>3322.94</v>
      </c>
      <c r="M161" s="63">
        <f>Аркуш1!O269</f>
        <v>664.59</v>
      </c>
      <c r="N161" s="63">
        <f>Аркуш1!P269</f>
        <v>3987.53</v>
      </c>
      <c r="O161" s="65">
        <v>77</v>
      </c>
      <c r="P161" s="56">
        <f t="shared" si="4"/>
        <v>0.86310173160173154</v>
      </c>
      <c r="Q161" s="57">
        <f t="shared" si="5"/>
        <v>2.5893051948051946</v>
      </c>
    </row>
    <row r="162" spans="1:17" x14ac:dyDescent="0.2">
      <c r="A162" s="39">
        <v>151</v>
      </c>
      <c r="B162" s="47" t="s">
        <v>80</v>
      </c>
      <c r="C162" s="63">
        <f>Аркуш1!E270</f>
        <v>1865.31</v>
      </c>
      <c r="D162" s="63">
        <f>Аркуш1!F270</f>
        <v>529.77</v>
      </c>
      <c r="E162" s="63">
        <f>Аркуш1!G270</f>
        <v>116.55</v>
      </c>
      <c r="F162" s="63">
        <f>Аркуш1!H270</f>
        <v>2511.63</v>
      </c>
      <c r="G162" s="63">
        <f>Аркуш1!I270</f>
        <v>175.24</v>
      </c>
      <c r="H162" s="63">
        <f>Аркуш1!J270</f>
        <v>2686.87</v>
      </c>
      <c r="I162" s="63">
        <f>Аркуш1!K270</f>
        <v>11.41</v>
      </c>
      <c r="J162" s="63">
        <f>Аркуш1!L270</f>
        <v>2698.2799999999997</v>
      </c>
      <c r="K162" s="63">
        <f>Аркуш1!M270</f>
        <v>80.95</v>
      </c>
      <c r="L162" s="63">
        <f>Аркуш1!N270</f>
        <v>2779.2299999999996</v>
      </c>
      <c r="M162" s="63">
        <f>Аркуш1!O270</f>
        <v>555.85</v>
      </c>
      <c r="N162" s="63">
        <f>Аркуш1!P270</f>
        <v>3335.0799999999995</v>
      </c>
      <c r="O162" s="65">
        <v>80</v>
      </c>
      <c r="P162" s="56">
        <f t="shared" si="4"/>
        <v>0.69480833333333325</v>
      </c>
      <c r="Q162" s="57">
        <f t="shared" si="5"/>
        <v>2.0844249999999995</v>
      </c>
    </row>
    <row r="163" spans="1:17" x14ac:dyDescent="0.2">
      <c r="A163" s="8">
        <v>152</v>
      </c>
      <c r="B163" s="47" t="s">
        <v>79</v>
      </c>
      <c r="C163" s="63">
        <f>Аркуш1!E271</f>
        <v>2144.81</v>
      </c>
      <c r="D163" s="63">
        <f>Аркуш1!F271</f>
        <v>529.77</v>
      </c>
      <c r="E163" s="63">
        <f>Аркуш1!G271</f>
        <v>116.55</v>
      </c>
      <c r="F163" s="63">
        <f>Аркуш1!H271</f>
        <v>2791.13</v>
      </c>
      <c r="G163" s="63">
        <f>Аркуш1!I271</f>
        <v>175.24</v>
      </c>
      <c r="H163" s="63">
        <f>Аркуш1!J271</f>
        <v>2966.37</v>
      </c>
      <c r="I163" s="63">
        <f>Аркуш1!K271</f>
        <v>11.41</v>
      </c>
      <c r="J163" s="63">
        <f>Аркуш1!L271</f>
        <v>2977.7799999999997</v>
      </c>
      <c r="K163" s="63">
        <f>Аркуш1!M271</f>
        <v>89.33</v>
      </c>
      <c r="L163" s="63">
        <f>Аркуш1!N271</f>
        <v>3067.1099999999997</v>
      </c>
      <c r="M163" s="63">
        <f>Аркуш1!O271</f>
        <v>613.41999999999996</v>
      </c>
      <c r="N163" s="63">
        <f>Аркуш1!P271</f>
        <v>3680.5299999999997</v>
      </c>
      <c r="O163" s="65">
        <v>100</v>
      </c>
      <c r="P163" s="56">
        <f t="shared" si="4"/>
        <v>0.61342166666666664</v>
      </c>
      <c r="Q163" s="57">
        <f t="shared" si="5"/>
        <v>1.840265</v>
      </c>
    </row>
    <row r="164" spans="1:17" x14ac:dyDescent="0.2">
      <c r="A164" s="39">
        <v>153</v>
      </c>
      <c r="B164" s="47" t="s">
        <v>164</v>
      </c>
      <c r="C164" s="63">
        <f>Аркуш1!E272</f>
        <v>2144.81</v>
      </c>
      <c r="D164" s="63">
        <f>Аркуш1!F272</f>
        <v>529.77</v>
      </c>
      <c r="E164" s="63">
        <f>Аркуш1!G272</f>
        <v>116.55</v>
      </c>
      <c r="F164" s="63">
        <f>Аркуш1!H272</f>
        <v>2791.13</v>
      </c>
      <c r="G164" s="63">
        <f>Аркуш1!I272</f>
        <v>175.24</v>
      </c>
      <c r="H164" s="63">
        <f>Аркуш1!J272</f>
        <v>2966.37</v>
      </c>
      <c r="I164" s="63">
        <f>Аркуш1!K272</f>
        <v>11.41</v>
      </c>
      <c r="J164" s="63">
        <f>Аркуш1!L272</f>
        <v>2977.7799999999997</v>
      </c>
      <c r="K164" s="63">
        <f>Аркуш1!M272</f>
        <v>89.33</v>
      </c>
      <c r="L164" s="63">
        <f>Аркуш1!N272</f>
        <v>3067.1099999999997</v>
      </c>
      <c r="M164" s="63">
        <f>Аркуш1!O272</f>
        <v>613.41999999999996</v>
      </c>
      <c r="N164" s="63">
        <f>Аркуш1!P272</f>
        <v>3680.5299999999997</v>
      </c>
      <c r="O164" s="65">
        <v>69</v>
      </c>
      <c r="P164" s="56">
        <f t="shared" si="4"/>
        <v>0.8890169082125603</v>
      </c>
      <c r="Q164" s="57">
        <f t="shared" si="5"/>
        <v>2.6670507246376811</v>
      </c>
    </row>
    <row r="165" spans="1:17" x14ac:dyDescent="0.2">
      <c r="A165" s="8">
        <v>154</v>
      </c>
      <c r="B165" s="50" t="s">
        <v>409</v>
      </c>
      <c r="C165" s="54">
        <f>SUM(Аркуш1!E273:E275)</f>
        <v>5595.93</v>
      </c>
      <c r="D165" s="54">
        <f>SUM(Аркуш1!F273:F275)</f>
        <v>1589.31</v>
      </c>
      <c r="E165" s="54">
        <f>SUM(Аркуш1!G273:G275)</f>
        <v>349.65</v>
      </c>
      <c r="F165" s="54">
        <f>SUM(Аркуш1!H273:H275)</f>
        <v>7534.89</v>
      </c>
      <c r="G165" s="54">
        <f>SUM(Аркуш1!I273:I275)</f>
        <v>525.72</v>
      </c>
      <c r="H165" s="54">
        <f>SUM(Аркуш1!J273:J275)</f>
        <v>8060.61</v>
      </c>
      <c r="I165" s="54">
        <f>SUM(Аркуш1!K273:K275)</f>
        <v>34.230000000000004</v>
      </c>
      <c r="J165" s="54">
        <f>SUM(Аркуш1!L273:L275)</f>
        <v>8094.8399999999992</v>
      </c>
      <c r="K165" s="54">
        <f>SUM(Аркуш1!M273:M275)</f>
        <v>242.85000000000002</v>
      </c>
      <c r="L165" s="54">
        <f>SUM(Аркуш1!N273:N275)</f>
        <v>8337.6899999999987</v>
      </c>
      <c r="M165" s="54">
        <f>SUM(Аркуш1!O273:O275)</f>
        <v>1667.5500000000002</v>
      </c>
      <c r="N165" s="54">
        <f>SUM(Аркуш1!P273:P275)</f>
        <v>10005.239999999998</v>
      </c>
      <c r="O165" s="66">
        <f>SUM(Аркуш1!Q273:Q275)</f>
        <v>106</v>
      </c>
      <c r="P165" s="56">
        <f t="shared" si="4"/>
        <v>1.5731509433962261</v>
      </c>
      <c r="Q165" s="57">
        <f t="shared" si="5"/>
        <v>4.7194528301886782</v>
      </c>
    </row>
    <row r="166" spans="1:17" x14ac:dyDescent="0.2">
      <c r="A166" s="39">
        <v>155</v>
      </c>
      <c r="B166" s="47" t="s">
        <v>76</v>
      </c>
      <c r="C166" s="63">
        <f>Аркуш1!E276</f>
        <v>1865.31</v>
      </c>
      <c r="D166" s="63">
        <f>Аркуш1!F276</f>
        <v>529.77</v>
      </c>
      <c r="E166" s="63">
        <f>Аркуш1!G276</f>
        <v>116.55</v>
      </c>
      <c r="F166" s="63">
        <f>Аркуш1!H276</f>
        <v>2511.63</v>
      </c>
      <c r="G166" s="63">
        <f>Аркуш1!I276</f>
        <v>175.24</v>
      </c>
      <c r="H166" s="63">
        <f>Аркуш1!J276</f>
        <v>2686.87</v>
      </c>
      <c r="I166" s="63">
        <f>Аркуш1!K276</f>
        <v>11.41</v>
      </c>
      <c r="J166" s="63">
        <f>Аркуш1!L276</f>
        <v>2698.2799999999997</v>
      </c>
      <c r="K166" s="63">
        <f>Аркуш1!M276</f>
        <v>80.95</v>
      </c>
      <c r="L166" s="63">
        <f>Аркуш1!N276</f>
        <v>2779.2299999999996</v>
      </c>
      <c r="M166" s="63">
        <f>Аркуш1!O276</f>
        <v>555.85</v>
      </c>
      <c r="N166" s="63">
        <f>Аркуш1!P276</f>
        <v>3335.0799999999995</v>
      </c>
      <c r="O166" s="65">
        <v>80</v>
      </c>
      <c r="P166" s="56">
        <f t="shared" si="4"/>
        <v>0.69480833333333325</v>
      </c>
      <c r="Q166" s="57">
        <f t="shared" si="5"/>
        <v>2.0844249999999995</v>
      </c>
    </row>
    <row r="167" spans="1:17" x14ac:dyDescent="0.2">
      <c r="A167" s="8">
        <v>156</v>
      </c>
      <c r="B167" s="47" t="s">
        <v>163</v>
      </c>
      <c r="C167" s="63">
        <f>Аркуш1!E277</f>
        <v>1865.31</v>
      </c>
      <c r="D167" s="63">
        <f>Аркуш1!F277</f>
        <v>529.77</v>
      </c>
      <c r="E167" s="63">
        <f>Аркуш1!G277</f>
        <v>116.55</v>
      </c>
      <c r="F167" s="63">
        <f>Аркуш1!H277</f>
        <v>2511.63</v>
      </c>
      <c r="G167" s="63">
        <f>Аркуш1!I277</f>
        <v>175.24</v>
      </c>
      <c r="H167" s="63">
        <f>Аркуш1!J277</f>
        <v>2686.87</v>
      </c>
      <c r="I167" s="63">
        <f>Аркуш1!K277</f>
        <v>11.41</v>
      </c>
      <c r="J167" s="63">
        <f>Аркуш1!L277</f>
        <v>2698.2799999999997</v>
      </c>
      <c r="K167" s="63">
        <f>Аркуш1!M277</f>
        <v>80.95</v>
      </c>
      <c r="L167" s="63">
        <f>Аркуш1!N277</f>
        <v>2779.2299999999996</v>
      </c>
      <c r="M167" s="63">
        <f>Аркуш1!O277</f>
        <v>555.85</v>
      </c>
      <c r="N167" s="63">
        <f>Аркуш1!P277</f>
        <v>3335.0799999999995</v>
      </c>
      <c r="O167" s="65">
        <v>68</v>
      </c>
      <c r="P167" s="56">
        <f t="shared" si="4"/>
        <v>0.81742156862745086</v>
      </c>
      <c r="Q167" s="57">
        <f t="shared" si="5"/>
        <v>2.4522647058823526</v>
      </c>
    </row>
    <row r="168" spans="1:17" x14ac:dyDescent="0.2">
      <c r="A168" s="39">
        <v>157</v>
      </c>
      <c r="B168" s="47" t="s">
        <v>75</v>
      </c>
      <c r="C168" s="63">
        <f>Аркуш1!E278</f>
        <v>2144.81</v>
      </c>
      <c r="D168" s="63">
        <f>Аркуш1!F278</f>
        <v>529.77</v>
      </c>
      <c r="E168" s="63">
        <f>Аркуш1!G278</f>
        <v>116.55</v>
      </c>
      <c r="F168" s="63">
        <f>Аркуш1!H278</f>
        <v>2791.13</v>
      </c>
      <c r="G168" s="63">
        <f>Аркуш1!I278</f>
        <v>175.24</v>
      </c>
      <c r="H168" s="63">
        <f>Аркуш1!J278</f>
        <v>2966.37</v>
      </c>
      <c r="I168" s="63">
        <f>Аркуш1!K278</f>
        <v>11.41</v>
      </c>
      <c r="J168" s="63">
        <f>Аркуш1!L278</f>
        <v>2977.7799999999997</v>
      </c>
      <c r="K168" s="63">
        <f>Аркуш1!M278</f>
        <v>89.33</v>
      </c>
      <c r="L168" s="63">
        <f>Аркуш1!N278</f>
        <v>3067.1099999999997</v>
      </c>
      <c r="M168" s="63">
        <f>Аркуш1!O278</f>
        <v>613.41999999999996</v>
      </c>
      <c r="N168" s="63">
        <f>Аркуш1!P278</f>
        <v>3680.5299999999997</v>
      </c>
      <c r="O168" s="65">
        <v>172</v>
      </c>
      <c r="P168" s="56">
        <f t="shared" si="4"/>
        <v>0.35664050387596896</v>
      </c>
      <c r="Q168" s="57">
        <f t="shared" si="5"/>
        <v>1.0699215116279068</v>
      </c>
    </row>
    <row r="169" spans="1:17" x14ac:dyDescent="0.2">
      <c r="A169" s="8">
        <v>158</v>
      </c>
      <c r="B169" s="47" t="s">
        <v>74</v>
      </c>
      <c r="C169" s="63">
        <f>Аркуш1!E279</f>
        <v>2613.4299999999998</v>
      </c>
      <c r="D169" s="63">
        <f>Аркуш1!F279</f>
        <v>577.65</v>
      </c>
      <c r="E169" s="63">
        <f>Аркуш1!G279</f>
        <v>127.08</v>
      </c>
      <c r="F169" s="63">
        <f>Аркуш1!H279</f>
        <v>3318.16</v>
      </c>
      <c r="G169" s="63">
        <f>Аркуш1!I279</f>
        <v>194.18</v>
      </c>
      <c r="H169" s="63">
        <f>Аркуш1!J279</f>
        <v>3512.3399999999997</v>
      </c>
      <c r="I169" s="63">
        <f>Аркуш1!K279</f>
        <v>12.67</v>
      </c>
      <c r="J169" s="63">
        <f>Аркуш1!L279</f>
        <v>3525.0099999999998</v>
      </c>
      <c r="K169" s="63">
        <f>Аркуш1!M279</f>
        <v>105.75</v>
      </c>
      <c r="L169" s="63">
        <f>Аркуш1!N279</f>
        <v>3630.7599999999998</v>
      </c>
      <c r="M169" s="63">
        <f>Аркуш1!O279</f>
        <v>726.15</v>
      </c>
      <c r="N169" s="63">
        <f>Аркуш1!P279</f>
        <v>4356.91</v>
      </c>
      <c r="O169" s="65">
        <v>195</v>
      </c>
      <c r="P169" s="56">
        <f t="shared" si="4"/>
        <v>0.37238547008547007</v>
      </c>
      <c r="Q169" s="57">
        <f t="shared" si="5"/>
        <v>1.1171564102564102</v>
      </c>
    </row>
    <row r="170" spans="1:17" x14ac:dyDescent="0.2">
      <c r="A170" s="39">
        <v>159</v>
      </c>
      <c r="B170" s="47" t="s">
        <v>410</v>
      </c>
      <c r="C170" s="54">
        <f>SUM(Аркуш1!E280:E281)</f>
        <v>3316.88</v>
      </c>
      <c r="D170" s="54">
        <f>SUM(Аркуш1!F280:F281)</f>
        <v>1059.54</v>
      </c>
      <c r="E170" s="54">
        <f>SUM(Аркуш1!G280:G281)</f>
        <v>233.1</v>
      </c>
      <c r="F170" s="54">
        <f>SUM(Аркуш1!H280:H281)</f>
        <v>4609.5200000000004</v>
      </c>
      <c r="G170" s="54">
        <f>SUM(Аркуш1!I280:I281)</f>
        <v>350.48</v>
      </c>
      <c r="H170" s="54">
        <f>SUM(Аркуш1!J280:J281)</f>
        <v>4960</v>
      </c>
      <c r="I170" s="54">
        <f>SUM(Аркуш1!K280:K281)</f>
        <v>22.82</v>
      </c>
      <c r="J170" s="54">
        <f>SUM(Аркуш1!L280:L281)</f>
        <v>4982.82</v>
      </c>
      <c r="K170" s="54">
        <f>SUM(Аркуш1!M280:M281)</f>
        <v>149.47999999999999</v>
      </c>
      <c r="L170" s="54">
        <f>SUM(Аркуш1!N280:N281)</f>
        <v>5132.2999999999993</v>
      </c>
      <c r="M170" s="54">
        <f>SUM(Аркуш1!O280:O281)</f>
        <v>1026.46</v>
      </c>
      <c r="N170" s="54">
        <f>SUM(Аркуш1!P280:P281)</f>
        <v>6158.7599999999993</v>
      </c>
      <c r="O170" s="66">
        <f>SUM(Аркуш1!Q280:Q281)</f>
        <v>71</v>
      </c>
      <c r="P170" s="56">
        <f t="shared" si="4"/>
        <v>1.4457183098591548</v>
      </c>
      <c r="Q170" s="57">
        <f t="shared" si="5"/>
        <v>4.3371549295774647</v>
      </c>
    </row>
    <row r="171" spans="1:17" x14ac:dyDescent="0.2">
      <c r="A171" s="8">
        <v>160</v>
      </c>
      <c r="B171" s="47" t="s">
        <v>411</v>
      </c>
      <c r="C171" s="54">
        <f>SUM(Аркуш1!E282:E283)</f>
        <v>3316.88</v>
      </c>
      <c r="D171" s="54">
        <f>SUM(Аркуш1!F282:F283)</f>
        <v>1059.54</v>
      </c>
      <c r="E171" s="54">
        <f>SUM(Аркуш1!G282:G283)</f>
        <v>233.1</v>
      </c>
      <c r="F171" s="54">
        <f>SUM(Аркуш1!H282:H283)</f>
        <v>4609.5200000000004</v>
      </c>
      <c r="G171" s="54">
        <f>SUM(Аркуш1!I282:I283)</f>
        <v>350.48</v>
      </c>
      <c r="H171" s="54">
        <f>SUM(Аркуш1!J282:J283)</f>
        <v>4960</v>
      </c>
      <c r="I171" s="54">
        <f>SUM(Аркуш1!K282:K283)</f>
        <v>22.82</v>
      </c>
      <c r="J171" s="54">
        <f>SUM(Аркуш1!L282:L283)</f>
        <v>4982.82</v>
      </c>
      <c r="K171" s="54">
        <f>SUM(Аркуш1!M282:M283)</f>
        <v>149.47999999999999</v>
      </c>
      <c r="L171" s="54">
        <f>SUM(Аркуш1!N282:N283)</f>
        <v>5132.2999999999993</v>
      </c>
      <c r="M171" s="54">
        <f>SUM(Аркуш1!O282:O283)</f>
        <v>1026.46</v>
      </c>
      <c r="N171" s="54">
        <f>SUM(Аркуш1!P282:P283)</f>
        <v>6158.7599999999993</v>
      </c>
      <c r="O171" s="66">
        <f>SUM(Аркуш1!Q282:Q283)</f>
        <v>70</v>
      </c>
      <c r="P171" s="56">
        <f t="shared" si="4"/>
        <v>1.4663714285714284</v>
      </c>
      <c r="Q171" s="57">
        <f t="shared" si="5"/>
        <v>4.3991142857142851</v>
      </c>
    </row>
    <row r="172" spans="1:17" x14ac:dyDescent="0.2">
      <c r="A172" s="39">
        <v>161</v>
      </c>
      <c r="B172" s="47" t="s">
        <v>261</v>
      </c>
      <c r="C172" s="63">
        <f>Аркуш1!E284</f>
        <v>1865.31</v>
      </c>
      <c r="D172" s="63">
        <f>Аркуш1!F284</f>
        <v>529.77</v>
      </c>
      <c r="E172" s="63">
        <f>Аркуш1!G284</f>
        <v>116.55</v>
      </c>
      <c r="F172" s="63">
        <f>Аркуш1!H284</f>
        <v>2511.63</v>
      </c>
      <c r="G172" s="63">
        <f>Аркуш1!I284</f>
        <v>175.24</v>
      </c>
      <c r="H172" s="63">
        <f>Аркуш1!J284</f>
        <v>2686.87</v>
      </c>
      <c r="I172" s="63">
        <f>Аркуш1!K284</f>
        <v>11.41</v>
      </c>
      <c r="J172" s="63">
        <f>Аркуш1!L284</f>
        <v>2698.2799999999997</v>
      </c>
      <c r="K172" s="63">
        <f>Аркуш1!M284</f>
        <v>80.95</v>
      </c>
      <c r="L172" s="63">
        <f>Аркуш1!N284</f>
        <v>2779.2299999999996</v>
      </c>
      <c r="M172" s="63">
        <f>Аркуш1!O284</f>
        <v>555.85</v>
      </c>
      <c r="N172" s="63">
        <f>Аркуш1!P284</f>
        <v>3335.0799999999995</v>
      </c>
      <c r="O172" s="65">
        <v>37</v>
      </c>
      <c r="P172" s="56">
        <f t="shared" si="4"/>
        <v>1.502288288288288</v>
      </c>
      <c r="Q172" s="57">
        <f t="shared" si="5"/>
        <v>4.5068648648648644</v>
      </c>
    </row>
    <row r="173" spans="1:17" x14ac:dyDescent="0.2">
      <c r="A173" s="8">
        <v>162</v>
      </c>
      <c r="B173" s="50" t="s">
        <v>183</v>
      </c>
      <c r="C173" s="63">
        <f>Аркуш1!E285</f>
        <v>1865.31</v>
      </c>
      <c r="D173" s="63">
        <f>Аркуш1!F285</f>
        <v>529.77</v>
      </c>
      <c r="E173" s="63">
        <f>Аркуш1!G285</f>
        <v>116.55</v>
      </c>
      <c r="F173" s="63">
        <f>Аркуш1!H285</f>
        <v>2511.63</v>
      </c>
      <c r="G173" s="63">
        <f>Аркуш1!I285</f>
        <v>175.24</v>
      </c>
      <c r="H173" s="63">
        <f>Аркуш1!J285</f>
        <v>2686.87</v>
      </c>
      <c r="I173" s="63">
        <f>Аркуш1!K285</f>
        <v>11.41</v>
      </c>
      <c r="J173" s="63">
        <f>Аркуш1!L285</f>
        <v>2698.2799999999997</v>
      </c>
      <c r="K173" s="63">
        <f>Аркуш1!M285</f>
        <v>80.95</v>
      </c>
      <c r="L173" s="63">
        <f>Аркуш1!N285</f>
        <v>2779.2299999999996</v>
      </c>
      <c r="M173" s="63">
        <f>Аркуш1!O285</f>
        <v>555.85</v>
      </c>
      <c r="N173" s="63">
        <f>Аркуш1!P285</f>
        <v>3335.0799999999995</v>
      </c>
      <c r="O173" s="65">
        <v>40</v>
      </c>
      <c r="P173" s="56">
        <f t="shared" si="4"/>
        <v>1.3896166666666665</v>
      </c>
      <c r="Q173" s="57">
        <f t="shared" si="5"/>
        <v>4.1688499999999991</v>
      </c>
    </row>
    <row r="174" spans="1:17" x14ac:dyDescent="0.2">
      <c r="A174" s="39">
        <v>163</v>
      </c>
      <c r="B174" s="50" t="s">
        <v>176</v>
      </c>
      <c r="C174" s="63">
        <f>Аркуш1!E286</f>
        <v>2144.81</v>
      </c>
      <c r="D174" s="63">
        <f>Аркуш1!F286</f>
        <v>529.77</v>
      </c>
      <c r="E174" s="63">
        <f>Аркуш1!G286</f>
        <v>116.55</v>
      </c>
      <c r="F174" s="63">
        <f>Аркуш1!H286</f>
        <v>2791.13</v>
      </c>
      <c r="G174" s="63">
        <f>Аркуш1!I286</f>
        <v>175.24</v>
      </c>
      <c r="H174" s="63">
        <f>Аркуш1!J286</f>
        <v>2966.37</v>
      </c>
      <c r="I174" s="63">
        <f>Аркуш1!K286</f>
        <v>11.41</v>
      </c>
      <c r="J174" s="63">
        <f>Аркуш1!L286</f>
        <v>2977.7799999999997</v>
      </c>
      <c r="K174" s="63">
        <f>Аркуш1!M286</f>
        <v>89.33</v>
      </c>
      <c r="L174" s="63">
        <f>Аркуш1!N286</f>
        <v>3067.1099999999997</v>
      </c>
      <c r="M174" s="63">
        <f>Аркуш1!O286</f>
        <v>613.41999999999996</v>
      </c>
      <c r="N174" s="63">
        <f>Аркуш1!P286</f>
        <v>3680.5299999999997</v>
      </c>
      <c r="O174" s="65">
        <v>38</v>
      </c>
      <c r="P174" s="56">
        <f t="shared" si="4"/>
        <v>1.614267543859649</v>
      </c>
      <c r="Q174" s="57">
        <f t="shared" si="5"/>
        <v>4.8428026315789472</v>
      </c>
    </row>
    <row r="175" spans="1:17" x14ac:dyDescent="0.2">
      <c r="A175" s="8">
        <v>164</v>
      </c>
      <c r="B175" s="50" t="s">
        <v>174</v>
      </c>
      <c r="C175" s="63">
        <f>Аркуш1!E287</f>
        <v>2144.81</v>
      </c>
      <c r="D175" s="63">
        <f>Аркуш1!F287</f>
        <v>529.77</v>
      </c>
      <c r="E175" s="63">
        <f>Аркуш1!G287</f>
        <v>116.55</v>
      </c>
      <c r="F175" s="63">
        <f>Аркуш1!H287</f>
        <v>2791.13</v>
      </c>
      <c r="G175" s="63">
        <f>Аркуш1!I287</f>
        <v>175.24</v>
      </c>
      <c r="H175" s="63">
        <f>Аркуш1!J287</f>
        <v>2966.37</v>
      </c>
      <c r="I175" s="63">
        <f>Аркуш1!K287</f>
        <v>11.41</v>
      </c>
      <c r="J175" s="63">
        <f>Аркуш1!L287</f>
        <v>2977.7799999999997</v>
      </c>
      <c r="K175" s="63">
        <f>Аркуш1!M287</f>
        <v>89.33</v>
      </c>
      <c r="L175" s="63">
        <f>Аркуш1!N287</f>
        <v>3067.1099999999997</v>
      </c>
      <c r="M175" s="63">
        <f>Аркуш1!O287</f>
        <v>613.41999999999996</v>
      </c>
      <c r="N175" s="63">
        <f>Аркуш1!P287</f>
        <v>3680.5299999999997</v>
      </c>
      <c r="O175" s="65">
        <v>40</v>
      </c>
      <c r="P175" s="56">
        <f t="shared" si="4"/>
        <v>1.5335541666666666</v>
      </c>
      <c r="Q175" s="57">
        <f t="shared" si="5"/>
        <v>4.6006624999999994</v>
      </c>
    </row>
    <row r="176" spans="1:17" x14ac:dyDescent="0.2">
      <c r="A176" s="39">
        <v>165</v>
      </c>
      <c r="B176" s="47" t="s">
        <v>412</v>
      </c>
      <c r="C176" s="54">
        <f>SUM(Аркуш1!E288:E292)</f>
        <v>8985.44</v>
      </c>
      <c r="D176" s="54">
        <f>SUM(Аркуш1!F288:F292)</f>
        <v>2648.85</v>
      </c>
      <c r="E176" s="54">
        <f>SUM(Аркуш1!G288:G292)</f>
        <v>582.75</v>
      </c>
      <c r="F176" s="54">
        <f>SUM(Аркуш1!H288:H292)</f>
        <v>12217.04</v>
      </c>
      <c r="G176" s="54">
        <f>SUM(Аркуш1!I288:I292)</f>
        <v>876.2</v>
      </c>
      <c r="H176" s="54">
        <f>SUM(Аркуш1!J288:J292)</f>
        <v>13093.239999999998</v>
      </c>
      <c r="I176" s="54">
        <f>SUM(Аркуш1!K288:K292)</f>
        <v>57.05</v>
      </c>
      <c r="J176" s="54">
        <f>SUM(Аркуш1!L288:L292)</f>
        <v>13150.289999999997</v>
      </c>
      <c r="K176" s="54">
        <f>SUM(Аркуш1!M288:M292)</f>
        <v>394.5</v>
      </c>
      <c r="L176" s="54">
        <f>SUM(Аркуш1!N288:N292)</f>
        <v>13544.789999999999</v>
      </c>
      <c r="M176" s="54">
        <f>SUM(Аркуш1!O288:O292)</f>
        <v>2708.96</v>
      </c>
      <c r="N176" s="54">
        <f>SUM(Аркуш1!P288:P292)</f>
        <v>16253.749999999998</v>
      </c>
      <c r="O176" s="66">
        <f>SUM(Аркуш1!Q288:Q292)</f>
        <v>209</v>
      </c>
      <c r="P176" s="56">
        <f t="shared" si="4"/>
        <v>1.296152312599681</v>
      </c>
      <c r="Q176" s="57">
        <f t="shared" si="5"/>
        <v>3.888456937799043</v>
      </c>
    </row>
    <row r="177" spans="1:17" x14ac:dyDescent="0.2">
      <c r="A177" s="8">
        <v>166</v>
      </c>
      <c r="B177" s="47" t="s">
        <v>413</v>
      </c>
      <c r="C177" s="54">
        <f>SUM(Аркуш1!E293:E297)</f>
        <v>9399.18</v>
      </c>
      <c r="D177" s="54">
        <f>SUM(Аркуш1!F293:F297)</f>
        <v>2648.85</v>
      </c>
      <c r="E177" s="54">
        <f>SUM(Аркуш1!G293:G297)</f>
        <v>582.75</v>
      </c>
      <c r="F177" s="54">
        <f>SUM(Аркуш1!H293:H297)</f>
        <v>12630.78</v>
      </c>
      <c r="G177" s="54">
        <f>SUM(Аркуш1!I293:I297)</f>
        <v>876.2</v>
      </c>
      <c r="H177" s="54">
        <f>SUM(Аркуш1!J293:J297)</f>
        <v>13506.98</v>
      </c>
      <c r="I177" s="54">
        <f>SUM(Аркуш1!K293:K297)</f>
        <v>57.05</v>
      </c>
      <c r="J177" s="54">
        <f>SUM(Аркуш1!L293:L297)</f>
        <v>13564.029999999999</v>
      </c>
      <c r="K177" s="54">
        <f>SUM(Аркуш1!M293:M297)</f>
        <v>406.92</v>
      </c>
      <c r="L177" s="54">
        <f>SUM(Аркуш1!N293:N297)</f>
        <v>13970.949999999999</v>
      </c>
      <c r="M177" s="54">
        <f>SUM(Аркуш1!O293:O297)</f>
        <v>2794.2</v>
      </c>
      <c r="N177" s="54">
        <f>SUM(Аркуш1!P293:P297)</f>
        <v>16765.149999999998</v>
      </c>
      <c r="O177" s="66">
        <f>SUM(Аркуш1!Q293:Q297)</f>
        <v>174</v>
      </c>
      <c r="P177" s="56">
        <f t="shared" si="4"/>
        <v>1.6058572796934865</v>
      </c>
      <c r="Q177" s="57">
        <f t="shared" si="5"/>
        <v>4.8175718390804594</v>
      </c>
    </row>
    <row r="178" spans="1:17" x14ac:dyDescent="0.2">
      <c r="A178" s="39">
        <v>167</v>
      </c>
      <c r="B178" s="47" t="s">
        <v>414</v>
      </c>
      <c r="C178" s="63">
        <f>Аркуш1!E298</f>
        <v>2144.81</v>
      </c>
      <c r="D178" s="63">
        <f>Аркуш1!F298</f>
        <v>529.77</v>
      </c>
      <c r="E178" s="63">
        <f>Аркуш1!G298</f>
        <v>116.55</v>
      </c>
      <c r="F178" s="63">
        <f>Аркуш1!H298</f>
        <v>2791.13</v>
      </c>
      <c r="G178" s="63">
        <f>Аркуш1!I298</f>
        <v>175.24</v>
      </c>
      <c r="H178" s="63">
        <f>Аркуш1!J298</f>
        <v>2966.37</v>
      </c>
      <c r="I178" s="63">
        <f>Аркуш1!K298</f>
        <v>11.41</v>
      </c>
      <c r="J178" s="63">
        <f>Аркуш1!L298</f>
        <v>2977.7799999999997</v>
      </c>
      <c r="K178" s="63">
        <f>Аркуш1!M298</f>
        <v>89.33</v>
      </c>
      <c r="L178" s="63">
        <f>Аркуш1!N298</f>
        <v>3067.1099999999997</v>
      </c>
      <c r="M178" s="63">
        <f>Аркуш1!O298</f>
        <v>613.41999999999996</v>
      </c>
      <c r="N178" s="63">
        <f>Аркуш1!P298</f>
        <v>3680.5299999999997</v>
      </c>
      <c r="O178" s="65">
        <v>68</v>
      </c>
      <c r="P178" s="56">
        <f t="shared" si="4"/>
        <v>0.90209068627450972</v>
      </c>
      <c r="Q178" s="57">
        <f t="shared" si="5"/>
        <v>2.7062720588235294</v>
      </c>
    </row>
    <row r="179" spans="1:17" x14ac:dyDescent="0.2">
      <c r="A179" s="8">
        <v>168</v>
      </c>
      <c r="B179" s="47" t="s">
        <v>415</v>
      </c>
      <c r="C179" s="54">
        <f>SUM(Аркуш1!E299:E301)</f>
        <v>4975.32</v>
      </c>
      <c r="D179" s="54">
        <f>SUM(Аркуш1!F299:F301)</f>
        <v>1589.31</v>
      </c>
      <c r="E179" s="54">
        <f>SUM(Аркуш1!G299:G301)</f>
        <v>349.65</v>
      </c>
      <c r="F179" s="54">
        <f>SUM(Аркуш1!H299:H301)</f>
        <v>6914.2800000000007</v>
      </c>
      <c r="G179" s="54">
        <f>SUM(Аркуш1!I299:I301)</f>
        <v>525.72</v>
      </c>
      <c r="H179" s="54">
        <f>SUM(Аркуш1!J299:J301)</f>
        <v>7440</v>
      </c>
      <c r="I179" s="54">
        <f>SUM(Аркуш1!K299:K301)</f>
        <v>34.230000000000004</v>
      </c>
      <c r="J179" s="54">
        <f>SUM(Аркуш1!L299:L301)</f>
        <v>7474.23</v>
      </c>
      <c r="K179" s="54">
        <f>SUM(Аркуш1!M299:M301)</f>
        <v>224.21999999999997</v>
      </c>
      <c r="L179" s="54">
        <f>SUM(Аркуш1!N299:N301)</f>
        <v>7698.4499999999989</v>
      </c>
      <c r="M179" s="54">
        <f>SUM(Аркуш1!O299:O301)</f>
        <v>1539.69</v>
      </c>
      <c r="N179" s="54">
        <f>SUM(Аркуш1!P299:P301)</f>
        <v>9238.14</v>
      </c>
      <c r="O179" s="66">
        <f>SUM(Аркуш1!Q299:Q301)</f>
        <v>110</v>
      </c>
      <c r="P179" s="56">
        <f t="shared" si="4"/>
        <v>1.3997181818181819</v>
      </c>
      <c r="Q179" s="57">
        <f t="shared" si="5"/>
        <v>4.1991545454545456</v>
      </c>
    </row>
    <row r="180" spans="1:17" x14ac:dyDescent="0.2">
      <c r="A180" s="39">
        <v>169</v>
      </c>
      <c r="B180" s="47" t="s">
        <v>416</v>
      </c>
      <c r="C180" s="54">
        <f>SUM(Аркуш1!E302:E308)</f>
        <v>12229.69</v>
      </c>
      <c r="D180" s="54">
        <f>SUM(Аркуш1!F302:F308)</f>
        <v>3708.39</v>
      </c>
      <c r="E180" s="54">
        <f>SUM(Аркуш1!G302:G308)</f>
        <v>815.84999999999991</v>
      </c>
      <c r="F180" s="54">
        <f>SUM(Аркуш1!H302:H308)</f>
        <v>16753.93</v>
      </c>
      <c r="G180" s="54">
        <f>SUM(Аркуш1!I302:I308)</f>
        <v>1226.68</v>
      </c>
      <c r="H180" s="54">
        <f>SUM(Аркуш1!J302:J308)</f>
        <v>17980.61</v>
      </c>
      <c r="I180" s="54">
        <f>SUM(Аркуш1!K302:K308)</f>
        <v>79.86999999999999</v>
      </c>
      <c r="J180" s="54">
        <f>SUM(Аркуш1!L302:L308)</f>
        <v>18060.48</v>
      </c>
      <c r="K180" s="54">
        <f>SUM(Аркуш1!M302:M308)</f>
        <v>541.80999999999995</v>
      </c>
      <c r="L180" s="54">
        <f>SUM(Аркуш1!N302:N308)</f>
        <v>18602.289999999997</v>
      </c>
      <c r="M180" s="54">
        <f>SUM(Аркуш1!O302:O308)</f>
        <v>3720.47</v>
      </c>
      <c r="N180" s="54">
        <f>SUM(Аркуш1!P302:P308)</f>
        <v>22322.76</v>
      </c>
      <c r="O180" s="66">
        <f>SUM(Аркуш1!Q302:Q308)</f>
        <v>246</v>
      </c>
      <c r="P180" s="56">
        <f t="shared" si="4"/>
        <v>1.5123821138211382</v>
      </c>
      <c r="Q180" s="57">
        <f t="shared" si="5"/>
        <v>4.5371463414634148</v>
      </c>
    </row>
    <row r="181" spans="1:17" x14ac:dyDescent="0.2">
      <c r="A181" s="8">
        <v>170</v>
      </c>
      <c r="B181" s="50" t="s">
        <v>180</v>
      </c>
      <c r="C181" s="63">
        <f>Аркуш1!E309</f>
        <v>1865.31</v>
      </c>
      <c r="D181" s="63">
        <f>Аркуш1!F309</f>
        <v>529.77</v>
      </c>
      <c r="E181" s="63">
        <f>Аркуш1!G309</f>
        <v>116.55</v>
      </c>
      <c r="F181" s="63">
        <f>Аркуш1!H309</f>
        <v>2511.63</v>
      </c>
      <c r="G181" s="63">
        <f>Аркуш1!I309</f>
        <v>175.24</v>
      </c>
      <c r="H181" s="63">
        <f>Аркуш1!J309</f>
        <v>2686.87</v>
      </c>
      <c r="I181" s="63">
        <f>Аркуш1!K309</f>
        <v>11.41</v>
      </c>
      <c r="J181" s="63">
        <f>Аркуш1!L309</f>
        <v>2698.2799999999997</v>
      </c>
      <c r="K181" s="63">
        <f>Аркуш1!M309</f>
        <v>80.95</v>
      </c>
      <c r="L181" s="63">
        <f>Аркуш1!N309</f>
        <v>2779.2299999999996</v>
      </c>
      <c r="M181" s="63">
        <f>Аркуш1!O309</f>
        <v>555.85</v>
      </c>
      <c r="N181" s="63">
        <f>Аркуш1!P309</f>
        <v>3335.0799999999995</v>
      </c>
      <c r="O181" s="65">
        <v>39</v>
      </c>
      <c r="P181" s="56">
        <f t="shared" si="4"/>
        <v>1.4252478632478629</v>
      </c>
      <c r="Q181" s="57">
        <f t="shared" si="5"/>
        <v>4.2757435897435885</v>
      </c>
    </row>
    <row r="182" spans="1:17" x14ac:dyDescent="0.2">
      <c r="A182" s="39">
        <v>171</v>
      </c>
      <c r="B182" s="50" t="s">
        <v>177</v>
      </c>
      <c r="C182" s="63">
        <f>Аркуш1!E310</f>
        <v>1865.31</v>
      </c>
      <c r="D182" s="63">
        <f>Аркуш1!F310</f>
        <v>529.77</v>
      </c>
      <c r="E182" s="63">
        <f>Аркуш1!G310</f>
        <v>116.55</v>
      </c>
      <c r="F182" s="63">
        <f>Аркуш1!H310</f>
        <v>2511.63</v>
      </c>
      <c r="G182" s="63">
        <f>Аркуш1!I310</f>
        <v>175.24</v>
      </c>
      <c r="H182" s="63">
        <f>Аркуш1!J310</f>
        <v>2686.87</v>
      </c>
      <c r="I182" s="63">
        <f>Аркуш1!K310</f>
        <v>11.41</v>
      </c>
      <c r="J182" s="63">
        <f>Аркуш1!L310</f>
        <v>2698.2799999999997</v>
      </c>
      <c r="K182" s="63">
        <f>Аркуш1!M310</f>
        <v>80.95</v>
      </c>
      <c r="L182" s="63">
        <f>Аркуш1!N310</f>
        <v>2779.2299999999996</v>
      </c>
      <c r="M182" s="63">
        <f>Аркуш1!O310</f>
        <v>555.85</v>
      </c>
      <c r="N182" s="63">
        <f>Аркуш1!P310</f>
        <v>3335.0799999999995</v>
      </c>
      <c r="O182" s="65">
        <v>60</v>
      </c>
      <c r="P182" s="56">
        <f t="shared" si="4"/>
        <v>0.92641111111111096</v>
      </c>
      <c r="Q182" s="57">
        <f t="shared" si="5"/>
        <v>2.779233333333333</v>
      </c>
    </row>
    <row r="183" spans="1:17" x14ac:dyDescent="0.2">
      <c r="A183" s="8">
        <v>172</v>
      </c>
      <c r="B183" s="50" t="s">
        <v>199</v>
      </c>
      <c r="C183" s="63">
        <f>Аркуш1!E311</f>
        <v>1865.31</v>
      </c>
      <c r="D183" s="63">
        <f>Аркуш1!F311</f>
        <v>529.77</v>
      </c>
      <c r="E183" s="63">
        <f>Аркуш1!G311</f>
        <v>116.55</v>
      </c>
      <c r="F183" s="63">
        <f>Аркуш1!H311</f>
        <v>2511.63</v>
      </c>
      <c r="G183" s="63">
        <f>Аркуш1!I311</f>
        <v>175.24</v>
      </c>
      <c r="H183" s="63">
        <f>Аркуш1!J311</f>
        <v>2686.87</v>
      </c>
      <c r="I183" s="63">
        <f>Аркуш1!K311</f>
        <v>11.41</v>
      </c>
      <c r="J183" s="63">
        <f>Аркуш1!L311</f>
        <v>2698.2799999999997</v>
      </c>
      <c r="K183" s="63">
        <f>Аркуш1!M311</f>
        <v>80.95</v>
      </c>
      <c r="L183" s="63">
        <f>Аркуш1!N311</f>
        <v>2779.2299999999996</v>
      </c>
      <c r="M183" s="63">
        <f>Аркуш1!O311</f>
        <v>555.85</v>
      </c>
      <c r="N183" s="63">
        <f>Аркуш1!P311</f>
        <v>3335.0799999999995</v>
      </c>
      <c r="O183" s="65">
        <v>50</v>
      </c>
      <c r="P183" s="56">
        <f t="shared" si="4"/>
        <v>1.1116933333333332</v>
      </c>
      <c r="Q183" s="57">
        <f t="shared" si="5"/>
        <v>3.3350799999999996</v>
      </c>
    </row>
    <row r="184" spans="1:17" x14ac:dyDescent="0.2">
      <c r="A184" s="39">
        <v>173</v>
      </c>
      <c r="B184" s="47" t="s">
        <v>162</v>
      </c>
      <c r="C184" s="63">
        <f>Аркуш1!E312</f>
        <v>1865.31</v>
      </c>
      <c r="D184" s="63">
        <f>Аркуш1!F312</f>
        <v>529.77</v>
      </c>
      <c r="E184" s="63">
        <f>Аркуш1!G312</f>
        <v>116.55</v>
      </c>
      <c r="F184" s="63">
        <f>Аркуш1!H312</f>
        <v>2511.63</v>
      </c>
      <c r="G184" s="63">
        <f>Аркуш1!I312</f>
        <v>175.24</v>
      </c>
      <c r="H184" s="63">
        <f>Аркуш1!J312</f>
        <v>2686.87</v>
      </c>
      <c r="I184" s="63">
        <f>Аркуш1!K312</f>
        <v>11.41</v>
      </c>
      <c r="J184" s="63">
        <f>Аркуш1!L312</f>
        <v>2698.2799999999997</v>
      </c>
      <c r="K184" s="63">
        <f>Аркуш1!M312</f>
        <v>80.95</v>
      </c>
      <c r="L184" s="63">
        <f>Аркуш1!N312</f>
        <v>2779.2299999999996</v>
      </c>
      <c r="M184" s="63">
        <f>Аркуш1!O312</f>
        <v>555.85</v>
      </c>
      <c r="N184" s="63">
        <f>Аркуш1!P312</f>
        <v>3335.0799999999995</v>
      </c>
      <c r="O184" s="65">
        <v>50</v>
      </c>
      <c r="P184" s="56">
        <f t="shared" si="4"/>
        <v>1.1116933333333332</v>
      </c>
      <c r="Q184" s="57">
        <f t="shared" si="5"/>
        <v>3.3350799999999996</v>
      </c>
    </row>
    <row r="185" spans="1:17" x14ac:dyDescent="0.2">
      <c r="A185" s="8">
        <v>174</v>
      </c>
      <c r="B185" s="47" t="s">
        <v>161</v>
      </c>
      <c r="C185" s="63">
        <f>Аркуш1!E313</f>
        <v>2144.81</v>
      </c>
      <c r="D185" s="63">
        <f>Аркуш1!F313</f>
        <v>529.77</v>
      </c>
      <c r="E185" s="63">
        <f>Аркуш1!G313</f>
        <v>116.55</v>
      </c>
      <c r="F185" s="63">
        <f>Аркуш1!H313</f>
        <v>2791.13</v>
      </c>
      <c r="G185" s="63">
        <f>Аркуш1!I313</f>
        <v>175.24</v>
      </c>
      <c r="H185" s="63">
        <f>Аркуш1!J313</f>
        <v>2966.37</v>
      </c>
      <c r="I185" s="63">
        <f>Аркуш1!K313</f>
        <v>11.41</v>
      </c>
      <c r="J185" s="63">
        <f>Аркуш1!L313</f>
        <v>2977.7799999999997</v>
      </c>
      <c r="K185" s="63">
        <f>Аркуш1!M313</f>
        <v>89.33</v>
      </c>
      <c r="L185" s="63">
        <f>Аркуш1!N313</f>
        <v>3067.1099999999997</v>
      </c>
      <c r="M185" s="63">
        <f>Аркуш1!O313</f>
        <v>613.41999999999996</v>
      </c>
      <c r="N185" s="63">
        <f>Аркуш1!P313</f>
        <v>3680.5299999999997</v>
      </c>
      <c r="O185" s="65">
        <v>52</v>
      </c>
      <c r="P185" s="56">
        <f t="shared" si="4"/>
        <v>1.1796570512820512</v>
      </c>
      <c r="Q185" s="57">
        <f t="shared" si="5"/>
        <v>3.5389711538461537</v>
      </c>
    </row>
    <row r="186" spans="1:17" x14ac:dyDescent="0.2">
      <c r="A186" s="39">
        <v>175</v>
      </c>
      <c r="B186" s="47" t="s">
        <v>160</v>
      </c>
      <c r="C186" s="63">
        <f>Аркуш1!E314</f>
        <v>2393.19</v>
      </c>
      <c r="D186" s="63">
        <f>Аркуш1!F314</f>
        <v>529.77</v>
      </c>
      <c r="E186" s="63">
        <f>Аркуш1!G314</f>
        <v>116.55</v>
      </c>
      <c r="F186" s="63">
        <f>Аркуш1!H314</f>
        <v>3039.51</v>
      </c>
      <c r="G186" s="63">
        <f>Аркуш1!I314</f>
        <v>175.24</v>
      </c>
      <c r="H186" s="63">
        <f>Аркуш1!J314</f>
        <v>3214.75</v>
      </c>
      <c r="I186" s="63">
        <f>Аркуш1!K314</f>
        <v>11.41</v>
      </c>
      <c r="J186" s="63">
        <f>Аркуш1!L314</f>
        <v>3226.16</v>
      </c>
      <c r="K186" s="63">
        <f>Аркуш1!M314</f>
        <v>96.78</v>
      </c>
      <c r="L186" s="63">
        <f>Аркуш1!N314</f>
        <v>3322.94</v>
      </c>
      <c r="M186" s="63">
        <f>Аркуш1!O314</f>
        <v>664.59</v>
      </c>
      <c r="N186" s="63">
        <f>Аркуш1!P314</f>
        <v>3987.53</v>
      </c>
      <c r="O186" s="65">
        <v>153</v>
      </c>
      <c r="P186" s="56">
        <f t="shared" si="4"/>
        <v>0.43437145969498908</v>
      </c>
      <c r="Q186" s="57">
        <f t="shared" si="5"/>
        <v>1.3031143790849673</v>
      </c>
    </row>
    <row r="187" spans="1:17" x14ac:dyDescent="0.2">
      <c r="A187" s="8">
        <v>176</v>
      </c>
      <c r="B187" s="47" t="s">
        <v>159</v>
      </c>
      <c r="C187" s="63">
        <f>Аркуш1!E315</f>
        <v>2393.19</v>
      </c>
      <c r="D187" s="63">
        <f>Аркуш1!F315</f>
        <v>529.77</v>
      </c>
      <c r="E187" s="63">
        <f>Аркуш1!G315</f>
        <v>116.55</v>
      </c>
      <c r="F187" s="63">
        <f>Аркуш1!H315</f>
        <v>3039.51</v>
      </c>
      <c r="G187" s="63">
        <f>Аркуш1!I315</f>
        <v>175.24</v>
      </c>
      <c r="H187" s="63">
        <f>Аркуш1!J315</f>
        <v>3214.75</v>
      </c>
      <c r="I187" s="63">
        <f>Аркуш1!K315</f>
        <v>11.41</v>
      </c>
      <c r="J187" s="63">
        <f>Аркуш1!L315</f>
        <v>3226.16</v>
      </c>
      <c r="K187" s="63">
        <f>Аркуш1!M315</f>
        <v>96.78</v>
      </c>
      <c r="L187" s="63">
        <f>Аркуш1!N315</f>
        <v>3322.94</v>
      </c>
      <c r="M187" s="63">
        <f>Аркуш1!O315</f>
        <v>664.59</v>
      </c>
      <c r="N187" s="63">
        <f>Аркуш1!P315</f>
        <v>3987.53</v>
      </c>
      <c r="O187" s="65">
        <v>178</v>
      </c>
      <c r="P187" s="56">
        <f t="shared" si="4"/>
        <v>0.3733642322097378</v>
      </c>
      <c r="Q187" s="57">
        <f t="shared" si="5"/>
        <v>1.1200926966292135</v>
      </c>
    </row>
    <row r="188" spans="1:17" x14ac:dyDescent="0.2">
      <c r="A188" s="39">
        <v>177</v>
      </c>
      <c r="B188" s="53" t="s">
        <v>102</v>
      </c>
      <c r="C188" s="63">
        <f>Аркуш1!E316</f>
        <v>2144.81</v>
      </c>
      <c r="D188" s="63">
        <f>Аркуш1!F316</f>
        <v>529.77</v>
      </c>
      <c r="E188" s="63">
        <f>Аркуш1!G316</f>
        <v>116.55</v>
      </c>
      <c r="F188" s="63">
        <f>Аркуш1!H316</f>
        <v>2791.13</v>
      </c>
      <c r="G188" s="63">
        <f>Аркуш1!I316</f>
        <v>175.24</v>
      </c>
      <c r="H188" s="63">
        <f>Аркуш1!J316</f>
        <v>2966.37</v>
      </c>
      <c r="I188" s="63">
        <f>Аркуш1!K316</f>
        <v>11.41</v>
      </c>
      <c r="J188" s="63">
        <f>Аркуш1!L316</f>
        <v>2977.7799999999997</v>
      </c>
      <c r="K188" s="63">
        <f>Аркуш1!M316</f>
        <v>89.33</v>
      </c>
      <c r="L188" s="63">
        <f>Аркуш1!N316</f>
        <v>3067.1099999999997</v>
      </c>
      <c r="M188" s="63">
        <f>Аркуш1!O316</f>
        <v>613.41999999999996</v>
      </c>
      <c r="N188" s="63">
        <f>Аркуш1!P316</f>
        <v>3680.5299999999997</v>
      </c>
      <c r="O188" s="65">
        <v>184</v>
      </c>
      <c r="P188" s="56">
        <f t="shared" si="4"/>
        <v>0.33338134057971014</v>
      </c>
      <c r="Q188" s="57">
        <f t="shared" si="5"/>
        <v>1.0001440217391304</v>
      </c>
    </row>
    <row r="189" spans="1:17" x14ac:dyDescent="0.2">
      <c r="A189" s="8">
        <v>178</v>
      </c>
      <c r="B189" s="47" t="s">
        <v>236</v>
      </c>
      <c r="C189" s="63">
        <f>Аркуш1!E317</f>
        <v>2144.81</v>
      </c>
      <c r="D189" s="63">
        <f>Аркуш1!F317</f>
        <v>529.77</v>
      </c>
      <c r="E189" s="63">
        <f>Аркуш1!G317</f>
        <v>116.55</v>
      </c>
      <c r="F189" s="63">
        <f>Аркуш1!H317</f>
        <v>2791.13</v>
      </c>
      <c r="G189" s="63">
        <f>Аркуш1!I317</f>
        <v>175.24</v>
      </c>
      <c r="H189" s="63">
        <f>Аркуш1!J317</f>
        <v>2966.37</v>
      </c>
      <c r="I189" s="63">
        <f>Аркуш1!K317</f>
        <v>11.41</v>
      </c>
      <c r="J189" s="63">
        <f>Аркуш1!L317</f>
        <v>2977.7799999999997</v>
      </c>
      <c r="K189" s="63">
        <f>Аркуш1!M317</f>
        <v>89.33</v>
      </c>
      <c r="L189" s="63">
        <f>Аркуш1!N317</f>
        <v>3067.1099999999997</v>
      </c>
      <c r="M189" s="63">
        <f>Аркуш1!O317</f>
        <v>613.41999999999996</v>
      </c>
      <c r="N189" s="63">
        <f>Аркуш1!P317</f>
        <v>3680.5299999999997</v>
      </c>
      <c r="O189" s="65">
        <v>93</v>
      </c>
      <c r="P189" s="56">
        <f t="shared" si="4"/>
        <v>0.65959318996415772</v>
      </c>
      <c r="Q189" s="57">
        <f t="shared" si="5"/>
        <v>1.9787795698924731</v>
      </c>
    </row>
    <row r="190" spans="1:17" x14ac:dyDescent="0.2">
      <c r="A190" s="39">
        <v>179</v>
      </c>
      <c r="B190" s="49" t="s">
        <v>169</v>
      </c>
      <c r="C190" s="63">
        <f>Аркуш1!E318</f>
        <v>2144.81</v>
      </c>
      <c r="D190" s="63">
        <f>Аркуш1!F318</f>
        <v>529.77</v>
      </c>
      <c r="E190" s="63">
        <f>Аркуш1!G318</f>
        <v>116.55</v>
      </c>
      <c r="F190" s="63">
        <f>Аркуш1!H318</f>
        <v>2791.13</v>
      </c>
      <c r="G190" s="63">
        <f>Аркуш1!I318</f>
        <v>175.24</v>
      </c>
      <c r="H190" s="63">
        <f>Аркуш1!J318</f>
        <v>2966.37</v>
      </c>
      <c r="I190" s="63">
        <f>Аркуш1!K318</f>
        <v>11.41</v>
      </c>
      <c r="J190" s="63">
        <f>Аркуш1!L318</f>
        <v>2977.7799999999997</v>
      </c>
      <c r="K190" s="63">
        <f>Аркуш1!M318</f>
        <v>89.33</v>
      </c>
      <c r="L190" s="63">
        <f>Аркуш1!N318</f>
        <v>3067.1099999999997</v>
      </c>
      <c r="M190" s="63">
        <f>Аркуш1!O318</f>
        <v>613.41999999999996</v>
      </c>
      <c r="N190" s="63">
        <f>Аркуш1!P318</f>
        <v>3680.5299999999997</v>
      </c>
      <c r="O190" s="65">
        <v>99</v>
      </c>
      <c r="P190" s="56">
        <f t="shared" si="4"/>
        <v>0.61961784511784512</v>
      </c>
      <c r="Q190" s="57">
        <f t="shared" si="5"/>
        <v>1.8588535353535354</v>
      </c>
    </row>
    <row r="191" spans="1:17" x14ac:dyDescent="0.2">
      <c r="A191" s="8">
        <v>180</v>
      </c>
      <c r="B191" s="47" t="s">
        <v>65</v>
      </c>
      <c r="C191" s="63">
        <f>Аркуш1!E319</f>
        <v>2144.81</v>
      </c>
      <c r="D191" s="63">
        <f>Аркуш1!F319</f>
        <v>529.77</v>
      </c>
      <c r="E191" s="63">
        <f>Аркуш1!G319</f>
        <v>116.55</v>
      </c>
      <c r="F191" s="63">
        <f>Аркуш1!H319</f>
        <v>2791.13</v>
      </c>
      <c r="G191" s="63">
        <f>Аркуш1!I319</f>
        <v>175.24</v>
      </c>
      <c r="H191" s="63">
        <f>Аркуш1!J319</f>
        <v>2966.37</v>
      </c>
      <c r="I191" s="63">
        <f>Аркуш1!K319</f>
        <v>11.41</v>
      </c>
      <c r="J191" s="63">
        <f>Аркуш1!L319</f>
        <v>2977.7799999999997</v>
      </c>
      <c r="K191" s="63">
        <f>Аркуш1!M319</f>
        <v>89.33</v>
      </c>
      <c r="L191" s="63">
        <f>Аркуш1!N319</f>
        <v>3067.1099999999997</v>
      </c>
      <c r="M191" s="63">
        <f>Аркуш1!O319</f>
        <v>613.41999999999996</v>
      </c>
      <c r="N191" s="63">
        <f>Аркуш1!P319</f>
        <v>3680.5299999999997</v>
      </c>
      <c r="O191" s="65">
        <v>68</v>
      </c>
      <c r="P191" s="56">
        <f t="shared" si="4"/>
        <v>0.90209068627450972</v>
      </c>
      <c r="Q191" s="57">
        <f t="shared" si="5"/>
        <v>2.7062720588235294</v>
      </c>
    </row>
    <row r="192" spans="1:17" x14ac:dyDescent="0.2">
      <c r="A192" s="39">
        <v>181</v>
      </c>
      <c r="B192" s="47" t="s">
        <v>46</v>
      </c>
      <c r="C192" s="63">
        <f>Аркуш1!E320</f>
        <v>2144.81</v>
      </c>
      <c r="D192" s="63">
        <f>Аркуш1!F320</f>
        <v>529.77</v>
      </c>
      <c r="E192" s="63">
        <f>Аркуш1!G320</f>
        <v>116.55</v>
      </c>
      <c r="F192" s="63">
        <f>Аркуш1!H320</f>
        <v>2791.13</v>
      </c>
      <c r="G192" s="63">
        <f>Аркуш1!I320</f>
        <v>175.24</v>
      </c>
      <c r="H192" s="63">
        <f>Аркуш1!J320</f>
        <v>2966.37</v>
      </c>
      <c r="I192" s="63">
        <f>Аркуш1!K320</f>
        <v>11.41</v>
      </c>
      <c r="J192" s="63">
        <f>Аркуш1!L320</f>
        <v>2977.7799999999997</v>
      </c>
      <c r="K192" s="63">
        <f>Аркуш1!M320</f>
        <v>89.33</v>
      </c>
      <c r="L192" s="63">
        <f>Аркуш1!N320</f>
        <v>3067.1099999999997</v>
      </c>
      <c r="M192" s="63">
        <f>Аркуш1!O320</f>
        <v>613.41999999999996</v>
      </c>
      <c r="N192" s="63">
        <f>Аркуш1!P320</f>
        <v>3680.5299999999997</v>
      </c>
      <c r="O192" s="65">
        <v>69</v>
      </c>
      <c r="P192" s="56">
        <f t="shared" si="4"/>
        <v>0.8890169082125603</v>
      </c>
      <c r="Q192" s="57">
        <f t="shared" si="5"/>
        <v>2.6670507246376811</v>
      </c>
    </row>
    <row r="193" spans="1:17" x14ac:dyDescent="0.2">
      <c r="A193" s="8">
        <v>182</v>
      </c>
      <c r="B193" s="47" t="s">
        <v>40</v>
      </c>
      <c r="C193" s="63">
        <f>Аркуш1!E321</f>
        <v>1658.44</v>
      </c>
      <c r="D193" s="63">
        <f>Аркуш1!F321</f>
        <v>529.77</v>
      </c>
      <c r="E193" s="63">
        <f>Аркуш1!G321</f>
        <v>116.55</v>
      </c>
      <c r="F193" s="63">
        <f>Аркуш1!H321</f>
        <v>2304.7600000000002</v>
      </c>
      <c r="G193" s="63">
        <f>Аркуш1!I321</f>
        <v>175.24</v>
      </c>
      <c r="H193" s="63">
        <f>Аркуш1!J321</f>
        <v>2480</v>
      </c>
      <c r="I193" s="63">
        <f>Аркуш1!K321</f>
        <v>11.41</v>
      </c>
      <c r="J193" s="63">
        <f>Аркуш1!L321</f>
        <v>2491.41</v>
      </c>
      <c r="K193" s="63">
        <f>Аркуш1!M321</f>
        <v>74.739999999999995</v>
      </c>
      <c r="L193" s="63">
        <f>Аркуш1!N321</f>
        <v>2566.1499999999996</v>
      </c>
      <c r="M193" s="63">
        <f>Аркуш1!O321</f>
        <v>513.23</v>
      </c>
      <c r="N193" s="63">
        <f>Аркуш1!P321</f>
        <v>3079.3799999999997</v>
      </c>
      <c r="O193" s="65">
        <v>35</v>
      </c>
      <c r="P193" s="56">
        <f t="shared" si="4"/>
        <v>1.4663714285714284</v>
      </c>
      <c r="Q193" s="57">
        <f t="shared" si="5"/>
        <v>4.3991142857142851</v>
      </c>
    </row>
    <row r="194" spans="1:17" x14ac:dyDescent="0.2">
      <c r="A194" s="39">
        <v>183</v>
      </c>
      <c r="B194" s="47" t="s">
        <v>39</v>
      </c>
      <c r="C194" s="63">
        <f>Аркуш1!E322</f>
        <v>2144.81</v>
      </c>
      <c r="D194" s="63">
        <f>Аркуш1!F322</f>
        <v>529.77</v>
      </c>
      <c r="E194" s="63">
        <f>Аркуш1!G322</f>
        <v>116.55</v>
      </c>
      <c r="F194" s="63">
        <f>Аркуш1!H322</f>
        <v>2791.13</v>
      </c>
      <c r="G194" s="63">
        <f>Аркуш1!I322</f>
        <v>175.24</v>
      </c>
      <c r="H194" s="63">
        <f>Аркуш1!J322</f>
        <v>2966.37</v>
      </c>
      <c r="I194" s="63">
        <f>Аркуш1!K322</f>
        <v>11.41</v>
      </c>
      <c r="J194" s="63">
        <f>Аркуш1!L322</f>
        <v>2977.7799999999997</v>
      </c>
      <c r="K194" s="63">
        <f>Аркуш1!M322</f>
        <v>89.33</v>
      </c>
      <c r="L194" s="63">
        <f>Аркуш1!N322</f>
        <v>3067.1099999999997</v>
      </c>
      <c r="M194" s="63">
        <f>Аркуш1!O322</f>
        <v>613.41999999999996</v>
      </c>
      <c r="N194" s="63">
        <f>Аркуш1!P322</f>
        <v>3680.5299999999997</v>
      </c>
      <c r="O194" s="65">
        <v>36</v>
      </c>
      <c r="P194" s="56">
        <f t="shared" si="4"/>
        <v>1.7039490740740739</v>
      </c>
      <c r="Q194" s="57">
        <f t="shared" si="5"/>
        <v>5.111847222222222</v>
      </c>
    </row>
    <row r="195" spans="1:17" x14ac:dyDescent="0.2">
      <c r="A195" s="8">
        <v>184</v>
      </c>
      <c r="B195" s="47" t="s">
        <v>43</v>
      </c>
      <c r="C195" s="63">
        <f>Аркуш1!E323</f>
        <v>2393.19</v>
      </c>
      <c r="D195" s="63">
        <f>Аркуш1!F323</f>
        <v>529.77</v>
      </c>
      <c r="E195" s="63">
        <f>Аркуш1!G323</f>
        <v>116.55</v>
      </c>
      <c r="F195" s="63">
        <f>Аркуш1!H323</f>
        <v>3039.51</v>
      </c>
      <c r="G195" s="63">
        <f>Аркуш1!I323</f>
        <v>175.24</v>
      </c>
      <c r="H195" s="63">
        <f>Аркуш1!J323</f>
        <v>3214.75</v>
      </c>
      <c r="I195" s="63">
        <f>Аркуш1!K323</f>
        <v>11.41</v>
      </c>
      <c r="J195" s="63">
        <f>Аркуш1!L323</f>
        <v>3226.16</v>
      </c>
      <c r="K195" s="63">
        <f>Аркуш1!M323</f>
        <v>96.78</v>
      </c>
      <c r="L195" s="63">
        <f>Аркуш1!N323</f>
        <v>3322.94</v>
      </c>
      <c r="M195" s="63">
        <f>Аркуш1!O323</f>
        <v>664.59</v>
      </c>
      <c r="N195" s="63">
        <f>Аркуш1!P323</f>
        <v>3987.53</v>
      </c>
      <c r="O195" s="65">
        <v>98</v>
      </c>
      <c r="P195" s="56">
        <f t="shared" si="4"/>
        <v>0.67815136054421765</v>
      </c>
      <c r="Q195" s="57">
        <f t="shared" si="5"/>
        <v>2.0344540816326528</v>
      </c>
    </row>
    <row r="196" spans="1:17" x14ac:dyDescent="0.2">
      <c r="A196" s="39">
        <v>185</v>
      </c>
      <c r="B196" s="50" t="s">
        <v>190</v>
      </c>
      <c r="C196" s="63">
        <f>Аркуш1!E324</f>
        <v>1658.44</v>
      </c>
      <c r="D196" s="63">
        <f>Аркуш1!F324</f>
        <v>529.77</v>
      </c>
      <c r="E196" s="63">
        <f>Аркуш1!G324</f>
        <v>116.55</v>
      </c>
      <c r="F196" s="63">
        <f>Аркуш1!H324</f>
        <v>2304.7600000000002</v>
      </c>
      <c r="G196" s="63">
        <f>Аркуш1!I324</f>
        <v>175.24</v>
      </c>
      <c r="H196" s="63">
        <f>Аркуш1!J324</f>
        <v>2480</v>
      </c>
      <c r="I196" s="63">
        <f>Аркуш1!K324</f>
        <v>11.41</v>
      </c>
      <c r="J196" s="63">
        <f>Аркуш1!L324</f>
        <v>2491.41</v>
      </c>
      <c r="K196" s="63">
        <f>Аркуш1!M324</f>
        <v>74.739999999999995</v>
      </c>
      <c r="L196" s="63">
        <f>Аркуш1!N324</f>
        <v>2566.1499999999996</v>
      </c>
      <c r="M196" s="63">
        <f>Аркуш1!O324</f>
        <v>513.23</v>
      </c>
      <c r="N196" s="63">
        <f>Аркуш1!P324</f>
        <v>3079.3799999999997</v>
      </c>
      <c r="O196" s="65">
        <v>68</v>
      </c>
      <c r="P196" s="56">
        <f t="shared" si="4"/>
        <v>0.75474999999999992</v>
      </c>
      <c r="Q196" s="57">
        <f t="shared" si="5"/>
        <v>2.2642499999999997</v>
      </c>
    </row>
    <row r="197" spans="1:17" x14ac:dyDescent="0.2">
      <c r="A197" s="8">
        <v>186</v>
      </c>
      <c r="B197" s="50" t="s">
        <v>417</v>
      </c>
      <c r="C197" s="54">
        <f>SUM(Аркуш1!E325:E326)</f>
        <v>4538</v>
      </c>
      <c r="D197" s="54">
        <f>SUM(Аркуш1!F325:F326)</f>
        <v>1059.54</v>
      </c>
      <c r="E197" s="54">
        <f>SUM(Аркуш1!G325:G326)</f>
        <v>233.1</v>
      </c>
      <c r="F197" s="54">
        <f>SUM(Аркуш1!H325:H326)</f>
        <v>5830.64</v>
      </c>
      <c r="G197" s="54">
        <f>SUM(Аркуш1!I325:I326)</f>
        <v>350.48</v>
      </c>
      <c r="H197" s="54">
        <f>SUM(Аркуш1!J325:J326)</f>
        <v>6181.12</v>
      </c>
      <c r="I197" s="54">
        <f>SUM(Аркуш1!K325:K326)</f>
        <v>22.82</v>
      </c>
      <c r="J197" s="54">
        <f>SUM(Аркуш1!L325:L326)</f>
        <v>6203.94</v>
      </c>
      <c r="K197" s="54">
        <f>SUM(Аркуш1!M325:M326)</f>
        <v>186.11</v>
      </c>
      <c r="L197" s="54">
        <f>SUM(Аркуш1!N325:N326)</f>
        <v>6390.0499999999993</v>
      </c>
      <c r="M197" s="54">
        <f>SUM(Аркуш1!O325:O326)</f>
        <v>1278.01</v>
      </c>
      <c r="N197" s="54">
        <f>SUM(Аркуш1!P325:P326)</f>
        <v>7668.0599999999995</v>
      </c>
      <c r="O197" s="66">
        <f>SUM(Аркуш1!Q325:Q326)</f>
        <v>150</v>
      </c>
      <c r="P197" s="56">
        <f t="shared" si="4"/>
        <v>0.85200666666666658</v>
      </c>
      <c r="Q197" s="57">
        <f t="shared" si="5"/>
        <v>2.5560199999999997</v>
      </c>
    </row>
    <row r="198" spans="1:17" x14ac:dyDescent="0.2">
      <c r="A198" s="39">
        <v>187</v>
      </c>
      <c r="B198" s="47" t="s">
        <v>44</v>
      </c>
      <c r="C198" s="63">
        <f>Аркуш1!E327</f>
        <v>2144.81</v>
      </c>
      <c r="D198" s="63">
        <f>Аркуш1!F327</f>
        <v>529.77</v>
      </c>
      <c r="E198" s="63">
        <f>Аркуш1!G327</f>
        <v>116.55</v>
      </c>
      <c r="F198" s="63">
        <f>Аркуш1!H327</f>
        <v>2791.13</v>
      </c>
      <c r="G198" s="63">
        <f>Аркуш1!I327</f>
        <v>175.24</v>
      </c>
      <c r="H198" s="63">
        <f>Аркуш1!J327</f>
        <v>2966.37</v>
      </c>
      <c r="I198" s="63">
        <f>Аркуш1!K327</f>
        <v>11.41</v>
      </c>
      <c r="J198" s="63">
        <f>Аркуш1!L327</f>
        <v>2977.7799999999997</v>
      </c>
      <c r="K198" s="63">
        <f>Аркуш1!M327</f>
        <v>89.33</v>
      </c>
      <c r="L198" s="63">
        <f>Аркуш1!N327</f>
        <v>3067.1099999999997</v>
      </c>
      <c r="M198" s="63">
        <f>Аркуш1!O327</f>
        <v>613.41999999999996</v>
      </c>
      <c r="N198" s="63">
        <f>Аркуш1!P327</f>
        <v>3680.5299999999997</v>
      </c>
      <c r="O198" s="65">
        <v>69</v>
      </c>
      <c r="P198" s="56">
        <f t="shared" si="4"/>
        <v>0.8890169082125603</v>
      </c>
      <c r="Q198" s="57">
        <f t="shared" si="5"/>
        <v>2.6670507246376811</v>
      </c>
    </row>
    <row r="199" spans="1:17" x14ac:dyDescent="0.2">
      <c r="A199" s="8">
        <v>188</v>
      </c>
      <c r="B199" s="47" t="s">
        <v>287</v>
      </c>
      <c r="C199" s="63">
        <f>Аркуш1!E328</f>
        <v>1865.31</v>
      </c>
      <c r="D199" s="63">
        <f>Аркуш1!F328</f>
        <v>529.77</v>
      </c>
      <c r="E199" s="63">
        <f>Аркуш1!G328</f>
        <v>116.55</v>
      </c>
      <c r="F199" s="63">
        <f>Аркуш1!H328</f>
        <v>2511.63</v>
      </c>
      <c r="G199" s="63">
        <f>Аркуш1!I328</f>
        <v>175.24</v>
      </c>
      <c r="H199" s="63">
        <f>Аркуш1!J328</f>
        <v>2686.87</v>
      </c>
      <c r="I199" s="63">
        <f>Аркуш1!K328</f>
        <v>11.41</v>
      </c>
      <c r="J199" s="63">
        <f>Аркуш1!L328</f>
        <v>2698.2799999999997</v>
      </c>
      <c r="K199" s="63">
        <f>Аркуш1!M328</f>
        <v>80.95</v>
      </c>
      <c r="L199" s="63">
        <f>Аркуш1!N328</f>
        <v>2779.2299999999996</v>
      </c>
      <c r="M199" s="63">
        <f>Аркуш1!O328</f>
        <v>555.85</v>
      </c>
      <c r="N199" s="63">
        <f>Аркуш1!P328</f>
        <v>3335.0799999999995</v>
      </c>
      <c r="O199" s="65">
        <v>69</v>
      </c>
      <c r="P199" s="56">
        <f t="shared" si="4"/>
        <v>0.80557487922705295</v>
      </c>
      <c r="Q199" s="57">
        <f t="shared" si="5"/>
        <v>2.4167246376811589</v>
      </c>
    </row>
    <row r="200" spans="1:17" x14ac:dyDescent="0.2">
      <c r="A200" s="39">
        <v>189</v>
      </c>
      <c r="B200" s="47" t="s">
        <v>149</v>
      </c>
      <c r="C200" s="63">
        <f>Аркуш1!E329</f>
        <v>2144.81</v>
      </c>
      <c r="D200" s="63">
        <f>Аркуш1!F329</f>
        <v>529.77</v>
      </c>
      <c r="E200" s="63">
        <f>Аркуш1!G329</f>
        <v>116.55</v>
      </c>
      <c r="F200" s="63">
        <f>Аркуш1!H329</f>
        <v>2791.13</v>
      </c>
      <c r="G200" s="63">
        <f>Аркуш1!I329</f>
        <v>175.24</v>
      </c>
      <c r="H200" s="63">
        <f>Аркуш1!J329</f>
        <v>2966.37</v>
      </c>
      <c r="I200" s="63">
        <f>Аркуш1!K329</f>
        <v>11.41</v>
      </c>
      <c r="J200" s="63">
        <f>Аркуш1!L329</f>
        <v>2977.7799999999997</v>
      </c>
      <c r="K200" s="63">
        <f>Аркуш1!M329</f>
        <v>89.33</v>
      </c>
      <c r="L200" s="63">
        <f>Аркуш1!N329</f>
        <v>3067.1099999999997</v>
      </c>
      <c r="M200" s="63">
        <f>Аркуш1!O329</f>
        <v>613.41999999999996</v>
      </c>
      <c r="N200" s="63">
        <f>Аркуш1!P329</f>
        <v>3680.5299999999997</v>
      </c>
      <c r="O200" s="65">
        <v>80</v>
      </c>
      <c r="P200" s="56">
        <f t="shared" si="4"/>
        <v>0.76677708333333328</v>
      </c>
      <c r="Q200" s="57">
        <f t="shared" si="5"/>
        <v>2.3003312499999997</v>
      </c>
    </row>
    <row r="201" spans="1:17" x14ac:dyDescent="0.2">
      <c r="A201" s="8">
        <v>190</v>
      </c>
      <c r="B201" s="51" t="s">
        <v>209</v>
      </c>
      <c r="C201" s="63">
        <f>Аркуш1!E330</f>
        <v>1865.31</v>
      </c>
      <c r="D201" s="63">
        <f>Аркуш1!F330</f>
        <v>529.77</v>
      </c>
      <c r="E201" s="63">
        <f>Аркуш1!G330</f>
        <v>116.55</v>
      </c>
      <c r="F201" s="63">
        <f>Аркуш1!H330</f>
        <v>2511.63</v>
      </c>
      <c r="G201" s="63">
        <f>Аркуш1!I330</f>
        <v>175.24</v>
      </c>
      <c r="H201" s="63">
        <f>Аркуш1!J330</f>
        <v>2686.87</v>
      </c>
      <c r="I201" s="63">
        <f>Аркуш1!K330</f>
        <v>11.41</v>
      </c>
      <c r="J201" s="63">
        <f>Аркуш1!L330</f>
        <v>2698.2799999999997</v>
      </c>
      <c r="K201" s="63">
        <f>Аркуш1!M330</f>
        <v>80.95</v>
      </c>
      <c r="L201" s="63">
        <f>Аркуш1!N330</f>
        <v>2779.2299999999996</v>
      </c>
      <c r="M201" s="63">
        <f>Аркуш1!O330</f>
        <v>555.85</v>
      </c>
      <c r="N201" s="63">
        <f>Аркуш1!P330</f>
        <v>3335.0799999999995</v>
      </c>
      <c r="O201" s="65">
        <v>19</v>
      </c>
      <c r="P201" s="56">
        <f t="shared" si="4"/>
        <v>2.9255087719298238</v>
      </c>
      <c r="Q201" s="57">
        <f t="shared" si="5"/>
        <v>8.7765263157894715</v>
      </c>
    </row>
    <row r="202" spans="1:17" x14ac:dyDescent="0.2">
      <c r="A202" s="39">
        <v>191</v>
      </c>
      <c r="B202" s="47" t="s">
        <v>148</v>
      </c>
      <c r="C202" s="63">
        <f>Аркуш1!E331</f>
        <v>1865.31</v>
      </c>
      <c r="D202" s="63">
        <f>Аркуш1!F331</f>
        <v>529.77</v>
      </c>
      <c r="E202" s="63">
        <f>Аркуш1!G331</f>
        <v>116.55</v>
      </c>
      <c r="F202" s="63">
        <f>Аркуш1!H331</f>
        <v>2511.63</v>
      </c>
      <c r="G202" s="63">
        <f>Аркуш1!I331</f>
        <v>175.24</v>
      </c>
      <c r="H202" s="63">
        <f>Аркуш1!J331</f>
        <v>2686.87</v>
      </c>
      <c r="I202" s="63">
        <f>Аркуш1!K331</f>
        <v>11.41</v>
      </c>
      <c r="J202" s="63">
        <f>Аркуш1!L331</f>
        <v>2698.2799999999997</v>
      </c>
      <c r="K202" s="63">
        <f>Аркуш1!M331</f>
        <v>80.95</v>
      </c>
      <c r="L202" s="63">
        <f>Аркуш1!N331</f>
        <v>2779.2299999999996</v>
      </c>
      <c r="M202" s="63">
        <f>Аркуш1!O331</f>
        <v>555.85</v>
      </c>
      <c r="N202" s="63">
        <f>Аркуш1!P331</f>
        <v>3335.0799999999995</v>
      </c>
      <c r="O202" s="65">
        <v>98</v>
      </c>
      <c r="P202" s="56">
        <f t="shared" si="4"/>
        <v>0.56719047619047613</v>
      </c>
      <c r="Q202" s="57">
        <f t="shared" si="5"/>
        <v>1.7015714285714285</v>
      </c>
    </row>
    <row r="203" spans="1:17" x14ac:dyDescent="0.2">
      <c r="A203" s="8">
        <v>192</v>
      </c>
      <c r="B203" s="47" t="s">
        <v>284</v>
      </c>
      <c r="C203" s="63">
        <f>Аркуш1!E332</f>
        <v>2144.81</v>
      </c>
      <c r="D203" s="63">
        <f>Аркуш1!F332</f>
        <v>529.77</v>
      </c>
      <c r="E203" s="63">
        <f>Аркуш1!G332</f>
        <v>116.55</v>
      </c>
      <c r="F203" s="63">
        <f>Аркуш1!H332</f>
        <v>2791.13</v>
      </c>
      <c r="G203" s="63">
        <f>Аркуш1!I332</f>
        <v>175.24</v>
      </c>
      <c r="H203" s="63">
        <f>Аркуш1!J332</f>
        <v>2966.37</v>
      </c>
      <c r="I203" s="63">
        <f>Аркуш1!K332</f>
        <v>11.41</v>
      </c>
      <c r="J203" s="63">
        <f>Аркуш1!L332</f>
        <v>2977.7799999999997</v>
      </c>
      <c r="K203" s="63">
        <f>Аркуш1!M332</f>
        <v>89.33</v>
      </c>
      <c r="L203" s="63">
        <f>Аркуш1!N332</f>
        <v>3067.1099999999997</v>
      </c>
      <c r="M203" s="63">
        <f>Аркуш1!O332</f>
        <v>613.41999999999996</v>
      </c>
      <c r="N203" s="63">
        <f>Аркуш1!P332</f>
        <v>3680.5299999999997</v>
      </c>
      <c r="O203" s="65">
        <v>109</v>
      </c>
      <c r="P203" s="56">
        <f t="shared" si="4"/>
        <v>0.56277217125382262</v>
      </c>
      <c r="Q203" s="57">
        <f t="shared" si="5"/>
        <v>1.688316513761468</v>
      </c>
    </row>
    <row r="204" spans="1:17" x14ac:dyDescent="0.2">
      <c r="A204" s="39">
        <v>193</v>
      </c>
      <c r="B204" s="45" t="s">
        <v>418</v>
      </c>
      <c r="C204" s="54">
        <f>SUM(Аркуш1!E333:E335)</f>
        <v>4975.32</v>
      </c>
      <c r="D204" s="54">
        <f>SUM(Аркуш1!F333:F335)</f>
        <v>1589.31</v>
      </c>
      <c r="E204" s="54">
        <f>SUM(Аркуш1!G333:G335)</f>
        <v>349.65</v>
      </c>
      <c r="F204" s="54">
        <f>SUM(Аркуш1!H333:H335)</f>
        <v>6914.2800000000007</v>
      </c>
      <c r="G204" s="54">
        <f>SUM(Аркуш1!I333:I335)</f>
        <v>525.72</v>
      </c>
      <c r="H204" s="54">
        <f>SUM(Аркуш1!J333:J335)</f>
        <v>7440</v>
      </c>
      <c r="I204" s="54">
        <f>SUM(Аркуш1!K333:K335)</f>
        <v>34.230000000000004</v>
      </c>
      <c r="J204" s="54">
        <f>SUM(Аркуш1!L333:L335)</f>
        <v>7474.23</v>
      </c>
      <c r="K204" s="54">
        <f>SUM(Аркуш1!M333:M335)</f>
        <v>224.21999999999997</v>
      </c>
      <c r="L204" s="54">
        <f>SUM(Аркуш1!N333:N335)</f>
        <v>7698.4499999999989</v>
      </c>
      <c r="M204" s="54">
        <f>SUM(Аркуш1!O333:O335)</f>
        <v>1539.69</v>
      </c>
      <c r="N204" s="54">
        <f>SUM(Аркуш1!P333:P335)</f>
        <v>9238.14</v>
      </c>
      <c r="O204" s="66">
        <f>SUM(Аркуш1!Q333:Q335)</f>
        <v>118</v>
      </c>
      <c r="P204" s="56">
        <f t="shared" si="4"/>
        <v>1.304822033898305</v>
      </c>
      <c r="Q204" s="57">
        <f t="shared" si="5"/>
        <v>3.9144661016949147</v>
      </c>
    </row>
    <row r="205" spans="1:17" x14ac:dyDescent="0.2">
      <c r="A205" s="8">
        <v>194</v>
      </c>
      <c r="B205" s="45" t="s">
        <v>419</v>
      </c>
      <c r="C205" s="54">
        <f>SUM(Аркуш1!E336:E342)</f>
        <v>13257.31</v>
      </c>
      <c r="D205" s="54">
        <f>SUM(Аркуш1!F336:F342)</f>
        <v>3756.27</v>
      </c>
      <c r="E205" s="54">
        <f>SUM(Аркуш1!G336:G342)</f>
        <v>826.37999999999988</v>
      </c>
      <c r="F205" s="54">
        <f>SUM(Аркуш1!H336:H342)</f>
        <v>17839.960000000003</v>
      </c>
      <c r="G205" s="54">
        <f>SUM(Аркуш1!I336:I342)</f>
        <v>1245.6200000000001</v>
      </c>
      <c r="H205" s="54">
        <f>SUM(Аркуш1!J336:J342)</f>
        <v>19085.579999999998</v>
      </c>
      <c r="I205" s="54">
        <f>SUM(Аркуш1!K336:K342)</f>
        <v>81.13</v>
      </c>
      <c r="J205" s="54">
        <f>SUM(Аркуш1!L336:L342)</f>
        <v>19166.71</v>
      </c>
      <c r="K205" s="54">
        <f>SUM(Аркуш1!M336:M342)</f>
        <v>574.99</v>
      </c>
      <c r="L205" s="54">
        <f>SUM(Аркуш1!N336:N342)</f>
        <v>19741.699999999997</v>
      </c>
      <c r="M205" s="54">
        <f>SUM(Аркуш1!O336:O342)</f>
        <v>3948.34</v>
      </c>
      <c r="N205" s="54">
        <f>SUM(Аркуш1!P336:P342)</f>
        <v>23690.039999999994</v>
      </c>
      <c r="O205" s="66">
        <f>SUM(Аркуш1!Q336:Q342)</f>
        <v>374</v>
      </c>
      <c r="P205" s="56">
        <f t="shared" ref="P205:P212" si="6">N205/60/O205</f>
        <v>1.0557058823529408</v>
      </c>
      <c r="Q205" s="57">
        <f t="shared" si="5"/>
        <v>3.1671176470588227</v>
      </c>
    </row>
    <row r="206" spans="1:17" x14ac:dyDescent="0.2">
      <c r="A206" s="39">
        <v>195</v>
      </c>
      <c r="B206" s="48" t="s">
        <v>420</v>
      </c>
      <c r="C206" s="54">
        <f>SUM(Аркуш1!E343:E347)</f>
        <v>8292.2000000000007</v>
      </c>
      <c r="D206" s="54">
        <f>SUM(Аркуш1!F343:F347)</f>
        <v>2648.85</v>
      </c>
      <c r="E206" s="54">
        <f>SUM(Аркуш1!G343:G347)</f>
        <v>582.75</v>
      </c>
      <c r="F206" s="54">
        <f>SUM(Аркуш1!H343:H347)</f>
        <v>11523.800000000001</v>
      </c>
      <c r="G206" s="54">
        <f>SUM(Аркуш1!I343:I347)</f>
        <v>876.2</v>
      </c>
      <c r="H206" s="54">
        <f>SUM(Аркуш1!J343:J347)</f>
        <v>12400</v>
      </c>
      <c r="I206" s="54">
        <f>SUM(Аркуш1!K343:K347)</f>
        <v>57.05</v>
      </c>
      <c r="J206" s="54">
        <f>SUM(Аркуш1!L343:L347)</f>
        <v>12457.05</v>
      </c>
      <c r="K206" s="54">
        <f>SUM(Аркуш1!M343:M347)</f>
        <v>373.7</v>
      </c>
      <c r="L206" s="54">
        <f>SUM(Аркуш1!N343:N347)</f>
        <v>12830.749999999998</v>
      </c>
      <c r="M206" s="54">
        <f>SUM(Аркуш1!O343:O347)</f>
        <v>2566.15</v>
      </c>
      <c r="N206" s="54">
        <f>SUM(Аркуш1!P343:P347)</f>
        <v>15396.899999999998</v>
      </c>
      <c r="O206" s="66">
        <f>SUM(Аркуш1!Q343:Q347)</f>
        <v>215</v>
      </c>
      <c r="P206" s="56">
        <f t="shared" si="6"/>
        <v>1.1935581395348835</v>
      </c>
      <c r="Q206" s="57">
        <f t="shared" si="5"/>
        <v>3.5806744186046506</v>
      </c>
    </row>
    <row r="207" spans="1:17" x14ac:dyDescent="0.2">
      <c r="A207" s="8">
        <v>196</v>
      </c>
      <c r="B207" s="45" t="s">
        <v>421</v>
      </c>
      <c r="C207" s="54">
        <f>SUM(Аркуш1!E348:E349)</f>
        <v>3316.88</v>
      </c>
      <c r="D207" s="54">
        <f>SUM(Аркуш1!F348:F349)</f>
        <v>1059.54</v>
      </c>
      <c r="E207" s="54">
        <f>SUM(Аркуш1!G348:G349)</f>
        <v>233.1</v>
      </c>
      <c r="F207" s="54">
        <f>SUM(Аркуш1!H348:H349)</f>
        <v>4609.5200000000004</v>
      </c>
      <c r="G207" s="54">
        <f>SUM(Аркуш1!I348:I349)</f>
        <v>350.48</v>
      </c>
      <c r="H207" s="54">
        <f>SUM(Аркуш1!J348:J349)</f>
        <v>4960</v>
      </c>
      <c r="I207" s="54">
        <f>SUM(Аркуш1!K348:K349)</f>
        <v>22.82</v>
      </c>
      <c r="J207" s="54">
        <f>SUM(Аркуш1!L348:L349)</f>
        <v>4982.82</v>
      </c>
      <c r="K207" s="54">
        <f>SUM(Аркуш1!M348:M349)</f>
        <v>149.47999999999999</v>
      </c>
      <c r="L207" s="54">
        <f>SUM(Аркуш1!N348:N349)</f>
        <v>5132.2999999999993</v>
      </c>
      <c r="M207" s="54">
        <f>SUM(Аркуш1!O348:O349)</f>
        <v>1026.46</v>
      </c>
      <c r="N207" s="54">
        <f>SUM(Аркуш1!P348:P349)</f>
        <v>6158.7599999999993</v>
      </c>
      <c r="O207" s="66">
        <f>SUM(Аркуш1!Q348:Q349)</f>
        <v>81</v>
      </c>
      <c r="P207" s="56">
        <f t="shared" si="6"/>
        <v>1.2672345679012345</v>
      </c>
      <c r="Q207" s="57">
        <f t="shared" ref="Q207:Q213" si="7">P207*3</f>
        <v>3.8017037037037031</v>
      </c>
    </row>
    <row r="208" spans="1:17" x14ac:dyDescent="0.2">
      <c r="A208" s="39">
        <v>197</v>
      </c>
      <c r="B208" s="46" t="s">
        <v>422</v>
      </c>
      <c r="C208" s="54">
        <f>SUM(Аркуш1!E350:E351)</f>
        <v>3316.88</v>
      </c>
      <c r="D208" s="54">
        <f>SUM(Аркуш1!F350:F351)</f>
        <v>1059.54</v>
      </c>
      <c r="E208" s="54">
        <f>SUM(Аркуш1!G350:G351)</f>
        <v>233.1</v>
      </c>
      <c r="F208" s="54">
        <f>SUM(Аркуш1!H350:H351)</f>
        <v>4609.5200000000004</v>
      </c>
      <c r="G208" s="54">
        <f>SUM(Аркуш1!I350:I351)</f>
        <v>350.48</v>
      </c>
      <c r="H208" s="54">
        <f>SUM(Аркуш1!J350:J351)</f>
        <v>4960</v>
      </c>
      <c r="I208" s="54">
        <f>SUM(Аркуш1!K350:K351)</f>
        <v>22.82</v>
      </c>
      <c r="J208" s="54">
        <f>SUM(Аркуш1!L350:L351)</f>
        <v>4982.82</v>
      </c>
      <c r="K208" s="54">
        <f>SUM(Аркуш1!M350:M351)</f>
        <v>149.47999999999999</v>
      </c>
      <c r="L208" s="54">
        <f>SUM(Аркуш1!N350:N351)</f>
        <v>5132.2999999999993</v>
      </c>
      <c r="M208" s="54">
        <f>SUM(Аркуш1!O350:O351)</f>
        <v>1026.46</v>
      </c>
      <c r="N208" s="54">
        <f>SUM(Аркуш1!P350:P351)</f>
        <v>6158.7599999999993</v>
      </c>
      <c r="O208" s="66">
        <f>SUM(Аркуш1!Q350:Q351)</f>
        <v>70</v>
      </c>
      <c r="P208" s="56">
        <f t="shared" si="6"/>
        <v>1.4663714285714284</v>
      </c>
      <c r="Q208" s="57">
        <f t="shared" si="7"/>
        <v>4.3991142857142851</v>
      </c>
    </row>
    <row r="209" spans="1:17" x14ac:dyDescent="0.2">
      <c r="A209" s="8">
        <v>198</v>
      </c>
      <c r="B209" s="45" t="s">
        <v>423</v>
      </c>
      <c r="C209" s="54">
        <f>SUM(Аркуш1!E352:E358)</f>
        <v>11815.95</v>
      </c>
      <c r="D209" s="54">
        <f>SUM(Аркуш1!F352:F358)</f>
        <v>3708.39</v>
      </c>
      <c r="E209" s="54">
        <f>SUM(Аркуш1!G352:G358)</f>
        <v>815.84999999999991</v>
      </c>
      <c r="F209" s="54">
        <f>SUM(Аркуш1!H352:H358)</f>
        <v>16340.190000000002</v>
      </c>
      <c r="G209" s="54">
        <f>SUM(Аркуш1!I352:I358)</f>
        <v>1226.68</v>
      </c>
      <c r="H209" s="54">
        <f>SUM(Аркуш1!J352:J358)</f>
        <v>17566.87</v>
      </c>
      <c r="I209" s="54">
        <f>SUM(Аркуш1!K352:K358)</f>
        <v>79.86999999999999</v>
      </c>
      <c r="J209" s="54">
        <f>SUM(Аркуш1!L352:L358)</f>
        <v>17646.739999999998</v>
      </c>
      <c r="K209" s="54">
        <f>SUM(Аркуш1!M352:M358)</f>
        <v>529.39</v>
      </c>
      <c r="L209" s="54">
        <f>SUM(Аркуш1!N352:N358)</f>
        <v>18176.129999999997</v>
      </c>
      <c r="M209" s="54">
        <f>SUM(Аркуш1!O352:O358)</f>
        <v>3635.23</v>
      </c>
      <c r="N209" s="54">
        <f>SUM(Аркуш1!P352:P358)</f>
        <v>21811.359999999997</v>
      </c>
      <c r="O209" s="66">
        <f>SUM(Аркуш1!Q352:Q358)</f>
        <v>249</v>
      </c>
      <c r="P209" s="56">
        <f t="shared" si="6"/>
        <v>1.4599303882195447</v>
      </c>
      <c r="Q209" s="57">
        <f t="shared" si="7"/>
        <v>4.3797911646586343</v>
      </c>
    </row>
    <row r="210" spans="1:17" x14ac:dyDescent="0.2">
      <c r="A210" s="39">
        <v>199</v>
      </c>
      <c r="B210" s="45" t="s">
        <v>314</v>
      </c>
      <c r="C210" s="63">
        <f>Аркуш1!E359</f>
        <v>2144.81</v>
      </c>
      <c r="D210" s="63">
        <f>Аркуш1!F359</f>
        <v>529.77</v>
      </c>
      <c r="E210" s="63">
        <f>Аркуш1!G359</f>
        <v>116.55</v>
      </c>
      <c r="F210" s="63">
        <f>Аркуш1!H359</f>
        <v>2791.13</v>
      </c>
      <c r="G210" s="63">
        <f>Аркуш1!I359</f>
        <v>175.24</v>
      </c>
      <c r="H210" s="63">
        <f>Аркуш1!J359</f>
        <v>2966.37</v>
      </c>
      <c r="I210" s="63">
        <f>Аркуш1!K359</f>
        <v>11.41</v>
      </c>
      <c r="J210" s="63">
        <f>Аркуш1!L359</f>
        <v>2977.7799999999997</v>
      </c>
      <c r="K210" s="63">
        <f>Аркуш1!M359</f>
        <v>89.33</v>
      </c>
      <c r="L210" s="63">
        <f>Аркуш1!N359</f>
        <v>3067.1099999999997</v>
      </c>
      <c r="M210" s="63">
        <f>Аркуш1!O359</f>
        <v>613.41999999999996</v>
      </c>
      <c r="N210" s="63">
        <f>Аркуш1!P359</f>
        <v>3680.5299999999997</v>
      </c>
      <c r="O210" s="65">
        <v>75</v>
      </c>
      <c r="P210" s="56">
        <f t="shared" si="6"/>
        <v>0.81789555555555549</v>
      </c>
      <c r="Q210" s="57">
        <f t="shared" si="7"/>
        <v>2.4536866666666666</v>
      </c>
    </row>
    <row r="211" spans="1:17" x14ac:dyDescent="0.2">
      <c r="A211" s="8">
        <v>200</v>
      </c>
      <c r="B211" s="48" t="s">
        <v>6</v>
      </c>
      <c r="C211" s="63">
        <f>Аркуш1!E360</f>
        <v>2613.4299999999998</v>
      </c>
      <c r="D211" s="63">
        <f>Аркуш1!F360</f>
        <v>577.65</v>
      </c>
      <c r="E211" s="63">
        <f>Аркуш1!G360</f>
        <v>127.08</v>
      </c>
      <c r="F211" s="63">
        <f>Аркуш1!H360</f>
        <v>3318.16</v>
      </c>
      <c r="G211" s="63">
        <f>Аркуш1!I360</f>
        <v>194.18</v>
      </c>
      <c r="H211" s="63">
        <f>Аркуш1!J360</f>
        <v>3512.3399999999997</v>
      </c>
      <c r="I211" s="63">
        <f>Аркуш1!K360</f>
        <v>12.67</v>
      </c>
      <c r="J211" s="63">
        <f>Аркуш1!L360</f>
        <v>3525.0099999999998</v>
      </c>
      <c r="K211" s="63">
        <f>Аркуш1!M360</f>
        <v>105.75</v>
      </c>
      <c r="L211" s="63">
        <f>Аркуш1!N360</f>
        <v>3630.7599999999998</v>
      </c>
      <c r="M211" s="63">
        <f>Аркуш1!O360</f>
        <v>726.15</v>
      </c>
      <c r="N211" s="63">
        <f>Аркуш1!P360</f>
        <v>4356.91</v>
      </c>
      <c r="O211" s="65">
        <v>129</v>
      </c>
      <c r="P211" s="56">
        <f t="shared" si="6"/>
        <v>0.56290826873385014</v>
      </c>
      <c r="Q211" s="57">
        <f t="shared" si="7"/>
        <v>1.6887248062015505</v>
      </c>
    </row>
    <row r="212" spans="1:17" x14ac:dyDescent="0.2">
      <c r="A212" s="39">
        <v>201</v>
      </c>
      <c r="B212" s="48" t="s">
        <v>424</v>
      </c>
      <c r="C212" s="63">
        <f>Аркуш1!E361</f>
        <v>2393.19</v>
      </c>
      <c r="D212" s="63">
        <f>Аркуш1!F361</f>
        <v>529.77</v>
      </c>
      <c r="E212" s="63">
        <f>Аркуш1!G361</f>
        <v>116.55</v>
      </c>
      <c r="F212" s="63">
        <f>Аркуш1!H361</f>
        <v>3039.51</v>
      </c>
      <c r="G212" s="63">
        <f>Аркуш1!I361</f>
        <v>175.24</v>
      </c>
      <c r="H212" s="63">
        <f>Аркуш1!J361</f>
        <v>3214.75</v>
      </c>
      <c r="I212" s="63">
        <f>Аркуш1!K361</f>
        <v>11.41</v>
      </c>
      <c r="J212" s="63">
        <f>Аркуш1!L361</f>
        <v>3226.16</v>
      </c>
      <c r="K212" s="63">
        <f>Аркуш1!M361</f>
        <v>96.78</v>
      </c>
      <c r="L212" s="63">
        <f>Аркуш1!N361</f>
        <v>3322.94</v>
      </c>
      <c r="M212" s="63">
        <f>Аркуш1!O361</f>
        <v>664.59</v>
      </c>
      <c r="N212" s="63">
        <f>Аркуш1!P361</f>
        <v>3987.53</v>
      </c>
      <c r="O212" s="65">
        <v>159</v>
      </c>
      <c r="P212" s="56">
        <f t="shared" si="6"/>
        <v>0.41798008385744234</v>
      </c>
      <c r="Q212" s="57">
        <f t="shared" si="7"/>
        <v>1.253940251572327</v>
      </c>
    </row>
    <row r="213" spans="1:17" s="42" customFormat="1" hidden="1" x14ac:dyDescent="0.2">
      <c r="A213" s="40"/>
      <c r="B213" s="41" t="s">
        <v>1</v>
      </c>
      <c r="C213" s="58">
        <f>SUM(C12:C212)</f>
        <v>653822.74000000057</v>
      </c>
      <c r="D213" s="58">
        <f t="shared" ref="D213:N213" si="8">SUM(D12:D212)</f>
        <v>185177.00999999966</v>
      </c>
      <c r="E213" s="58">
        <f t="shared" si="8"/>
        <v>40739.130000000019</v>
      </c>
      <c r="F213" s="58">
        <f t="shared" si="8"/>
        <v>879738.88000000105</v>
      </c>
      <c r="G213" s="58">
        <f t="shared" si="8"/>
        <v>61272.399999999936</v>
      </c>
      <c r="H213" s="58">
        <f t="shared" si="8"/>
        <v>941011.27999999921</v>
      </c>
      <c r="I213" s="58">
        <f t="shared" si="8"/>
        <v>3989.6499999999937</v>
      </c>
      <c r="J213" s="58">
        <f t="shared" si="8"/>
        <v>945000.9300000018</v>
      </c>
      <c r="K213" s="58">
        <f t="shared" si="8"/>
        <v>28349.470000000063</v>
      </c>
      <c r="L213" s="58">
        <f t="shared" si="8"/>
        <v>973350.39999999828</v>
      </c>
      <c r="M213" s="58">
        <f t="shared" si="8"/>
        <v>194670.3200000003</v>
      </c>
      <c r="N213" s="58">
        <f t="shared" si="8"/>
        <v>1168020.7200000011</v>
      </c>
      <c r="O213" s="69">
        <f t="shared" ref="O213" si="9">SUM(O12:O212)</f>
        <v>19592</v>
      </c>
      <c r="P213" s="59">
        <f>N213/60/O213</f>
        <v>0.99362045732952331</v>
      </c>
      <c r="Q213" s="61">
        <f t="shared" si="7"/>
        <v>2.9808613719885697</v>
      </c>
    </row>
    <row r="214" spans="1:17" x14ac:dyDescent="0.2">
      <c r="A214" s="43"/>
    </row>
    <row r="215" spans="1:17" x14ac:dyDescent="0.2">
      <c r="B215" s="5"/>
      <c r="C215" s="5"/>
      <c r="D215" s="28"/>
      <c r="E215" s="28"/>
      <c r="F215" s="28"/>
      <c r="G215" s="28"/>
    </row>
    <row r="216" spans="1:17" x14ac:dyDescent="0.2">
      <c r="B216" s="5" t="s">
        <v>452</v>
      </c>
      <c r="C216" s="5"/>
      <c r="D216" s="28"/>
      <c r="E216" s="28"/>
      <c r="F216" s="28" t="s">
        <v>453</v>
      </c>
      <c r="G216" s="28"/>
    </row>
    <row r="217" spans="1:17" x14ac:dyDescent="0.2">
      <c r="B217" s="5"/>
      <c r="C217" s="5"/>
      <c r="D217" s="28"/>
      <c r="E217" s="28"/>
      <c r="F217" s="28"/>
      <c r="G217" s="28"/>
    </row>
    <row r="218" spans="1:17" x14ac:dyDescent="0.2">
      <c r="B218" s="5" t="s">
        <v>4</v>
      </c>
      <c r="C218" s="5"/>
      <c r="D218" s="28"/>
      <c r="E218" s="28"/>
      <c r="G218" s="28"/>
    </row>
    <row r="219" spans="1:17" x14ac:dyDescent="0.2">
      <c r="B219" t="s">
        <v>5</v>
      </c>
      <c r="F219" s="28" t="s">
        <v>454</v>
      </c>
    </row>
  </sheetData>
  <mergeCells count="18">
    <mergeCell ref="L9:L10"/>
    <mergeCell ref="M9:M10"/>
    <mergeCell ref="A5:Q5"/>
    <mergeCell ref="A6:Q6"/>
    <mergeCell ref="A7:Q7"/>
    <mergeCell ref="B9:B10"/>
    <mergeCell ref="C9:C10"/>
    <mergeCell ref="D9:D10"/>
    <mergeCell ref="E9:E10"/>
    <mergeCell ref="F9:F10"/>
    <mergeCell ref="N9:N10"/>
    <mergeCell ref="O9:O10"/>
    <mergeCell ref="P9:P10"/>
    <mergeCell ref="Q9:Q10"/>
    <mergeCell ref="G9:G10"/>
    <mergeCell ref="I9:I10"/>
    <mergeCell ref="J9:J10"/>
    <mergeCell ref="K9:K10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Lena</cp:lastModifiedBy>
  <cp:lastPrinted>2020-01-03T12:04:08Z</cp:lastPrinted>
  <dcterms:created xsi:type="dcterms:W3CDTF">1996-10-08T23:32:33Z</dcterms:created>
  <dcterms:modified xsi:type="dcterms:W3CDTF">2020-01-11T07:12:00Z</dcterms:modified>
</cp:coreProperties>
</file>